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17 座間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<sst xmlns="http://schemas.openxmlformats.org/spreadsheetml/2006/main" count="1079" uniqueCount="607">
  <si>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</si>
  <si>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</si>
  <si>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</si>
  <si>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</si>
  <si>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</si>
  <si>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</si>
  <si>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</si>
  <si>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</si>
  <si>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</si>
  <si>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</si>
  <si>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</si>
  <si>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</si>
  <si>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</si>
  <si>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</si>
  <si>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</si>
  <si>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</si>
  <si>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</si>
  <si>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</si>
  <si>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</si>
  <si>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</si>
  <si>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</si>
  <si>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</si>
  <si>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</si>
  <si>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</si>
  <si>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</si>
  <si>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</si>
  <si>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</si>
  <si>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</si>
  <si>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</si>
  <si>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</si>
  <si>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</si>
  <si>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</si>
  <si>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</si>
  <si>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</si>
  <si>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</si>
  <si>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</si>
  <si>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</si>
  <si>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</si>
  <si>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</si>
  <si>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</si>
  <si>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</si>
  <si>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</si>
  <si>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</si>
  <si>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</si>
  <si>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</si>
  <si>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</si>
  <si>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</si>
  <si>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</si>
  <si>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</si>
  <si>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</si>
  <si>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</si>
  <si>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</si>
  <si>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</si>
  <si>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</si>
  <si>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</si>
  <si>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</si>
  <si>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</si>
  <si>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</si>
  <si>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</si>
  <si>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</si>
  <si>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</si>
  <si>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</si>
  <si>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</si>
  <si>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</si>
  <si>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</si>
  <si>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</si>
  <si>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</si>
  <si>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</si>
  <si>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</si>
  <si>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</si>
  <si>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</si>
  <si>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</si>
  <si>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</si>
  <si>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</si>
  <si>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</si>
  <si>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</si>
  <si>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</si>
  <si>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</si>
  <si>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</si>
  <si>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</si>
  <si>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</si>
  <si>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</si>
  <si>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</si>
  <si>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</si>
  <si>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</si>
  <si>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</si>
  <si>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</si>
  <si>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</si>
  <si>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</si>
  <si>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</si>
  <si>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</si>
  <si>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</si>
  <si>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</si>
  <si>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</si>
  <si>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</si>
  <si>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</si>
  <si>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</si>
  <si>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</si>
  <si>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座間市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</si>
  <si>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</si>
  <si>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</si>
  <si>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</si>
  <si>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</si>
  <si>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</si>
  <si>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</si>
  <si>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</si>
  <si>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</si>
  <si>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</si>
  <si>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</si>
  <si>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</si>
  <si>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</si>
  <si>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</si>
  <si>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</si>
  <si>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</si>
  <si>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</si>
  <si>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</si>
  <si>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</si>
  <si>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</si>
  <si>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</si>
  <si>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</si>
  <si>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</si>
  <si>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</si>
  <si>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</si>
  <si>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</si>
  <si>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</si>
  <si>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</si>
  <si>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</si>
  <si>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</si>
  <si>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</si>
  <si>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</si>
  <si>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</si>
  <si>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</si>
  <si>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</si>
  <si>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</si>
  <si>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</si>
  <si>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</si>
  <si>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</si>
  <si>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</si>
  <si>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</si>
  <si>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</si>
  <si>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</si>
  <si>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</si>
  <si>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</si>
  <si>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</si>
  <si>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</si>
  <si>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</si>
  <si>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</si>
  <si>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</si>
  <si>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</si>
  <si>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</si>
  <si>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</si>
  <si>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</si>
  <si>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</si>
  <si>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</si>
  <si>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</si>
  <si>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</si>
  <si>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</si>
  <si>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</si>
  <si>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</si>
  <si>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</si>
  <si>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</si>
  <si>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</si>
  <si>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</si>
  <si>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</si>
  <si>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</si>
  <si>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</si>
  <si>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</si>
  <si>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</si>
  <si>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</si>
  <si>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</si>
  <si>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</si>
  <si>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</si>
  <si>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</si>
  <si>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</si>
  <si>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</si>
  <si>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</si>
  <si>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</si>
  <si>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</si>
  <si>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</si>
  <si>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</si>
  <si>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</si>
  <si>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</si>
  <si>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</si>
  <si>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</si>
  <si>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</si>
  <si>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</si>
  <si>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</si>
  <si>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</si>
  <si>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</si>
  <si>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</si>
  <si>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</si>
  <si>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</si>
  <si>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</si>
  <si>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</si>
  <si>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</si>
  <si>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</si>
  <si>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</si>
  <si>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</si>
  <si>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</si>
  <si>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</si>
  <si>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</si>
  <si>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</si>
  <si>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</si>
  <si>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</si>
  <si>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</si>
  <si>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</si>
  <si>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</si>
  <si>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</si>
  <si>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</si>
  <si>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</si>
  <si>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</si>
  <si>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</si>
  <si>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</si>
  <si>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</si>
  <si>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</si>
  <si>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神奈川県座間市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</si>
  <si>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</si>
  <si>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</si>
  <si>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</si>
  <si>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</si>
  <si>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</si>
  <si>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</si>
  <si>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</si>
  <si>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</si>
  <si>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</si>
  <si>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</si>
  <si>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</si>
  <si>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</si>
  <si>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</si>
  <si>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</si>
  <si>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</si>
  <si>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</si>
  <si>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</si>
  <si>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</si>
  <si>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</si>
  <si>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</si>
  <si>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</si>
  <si>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</si>
  <si>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</si>
  <si>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</si>
  <si>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</si>
  <si>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</si>
  <si>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</si>
  <si>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</si>
  <si>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</si>
  <si>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</si>
  <si>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</si>
  <si>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</si>
  <si>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</si>
  <si>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</si>
  <si>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</si>
  <si>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</si>
  <si>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</si>
  <si>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</si>
  <si>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</si>
  <si>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</si>
  <si>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</si>
  <si>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</si>
  <si>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</si>
  <si>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</si>
  <si>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</si>
  <si>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</si>
  <si>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</si>
  <si>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</si>
  <si>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</si>
  <si>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</si>
  <si>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</si>
  <si>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</si>
  <si>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</si>
  <si>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</si>
  <si>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</si>
  <si>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</si>
  <si>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</si>
  <si>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</si>
  <si>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</si>
  <si>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</si>
  <si>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</si>
  <si>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</si>
  <si>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</si>
  <si>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</si>
  <si>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</si>
  <si>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</si>
  <si>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</si>
  <si>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</si>
  <si>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</si>
  <si>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</si>
  <si>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</si>
  <si>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</si>
  <si>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</si>
  <si>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</si>
  <si>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</si>
  <si>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</si>
  <si>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</si>
  <si>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</si>
  <si>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</si>
  <si>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</si>
  <si>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</si>
  <si>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</si>
  <si>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</si>
  <si>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</si>
  <si>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</si>
  <si>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</si>
  <si>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</si>
  <si>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</si>
  <si>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</si>
  <si>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</si>
  <si>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</si>
  <si>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</si>
  <si>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</si>
  <si>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</si>
  <si>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</si>
  <si>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</si>
  <si>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</si>
  <si>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</si>
  <si>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</si>
  <si>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</si>
  <si>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</si>
  <si>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</si>
  <si>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</si>
  <si>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</si>
  <si>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</si>
  <si>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</si>
  <si>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</si>
  <si>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</si>
  <si>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</si>
  <si>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</si>
  <si>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</si>
  <si>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</si>
  <si>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</si>
  <si>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</si>
  <si>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</si>
  <si>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</si>
  <si>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</si>
  <si>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</si>
  <si>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</si>
  <si>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</si>
  <si>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</si>
  <si>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</si>
  <si>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</si>
  <si>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</si>
  <si>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</si>
  <si>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</si>
  <si>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</si>
  <si>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</si>
  <si>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</si>
  <si>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</si>
  <si>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</si>
  <si>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</si>
  <si>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</si>
  <si>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</si>
  <si>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</si>
  <si>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</si>
  <si>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</si>
  <si>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</si>
  <si>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</si>
  <si>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</si>
  <si>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</si>
  <si>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</si>
  <si>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</si>
  <si>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</si>
  <si>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</si>
  <si>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</si>
  <si>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</si>
  <si>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</si>
  <si>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</si>
  <si>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神奈川県座間市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</si>
  <si>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</si>
  <si>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</si>
  <si>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</si>
  <si>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</si>
  <si>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</si>
  <si>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</si>
  <si>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</si>
  <si>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</si>
  <si>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</si>
  <si>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</si>
  <si>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</si>
  <si>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</si>
  <si>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</si>
  <si>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</si>
  <si>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</si>
  <si>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</si>
  <si>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</si>
  <si>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</si>
  <si>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</si>
  <si>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</si>
  <si>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</si>
  <si>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</si>
  <si>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</si>
  <si>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</si>
  <si>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</si>
  <si>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</si>
  <si>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</si>
  <si>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</si>
  <si>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</si>
  <si>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</si>
  <si>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</si>
  <si>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</si>
  <si>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</si>
  <si>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</si>
  <si>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</si>
  <si>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</si>
  <si>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</si>
  <si>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</si>
  <si>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</si>
  <si>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</si>
  <si>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</si>
  <si>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</si>
  <si>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</si>
  <si>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</si>
  <si>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</si>
  <si>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</si>
  <si>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</si>
  <si>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</si>
  <si>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</si>
  <si>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</si>
  <si>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</si>
  <si>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</si>
  <si>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</si>
  <si>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</si>
  <si>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</si>
  <si>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</si>
  <si>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</si>
  <si>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</si>
  <si>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</si>
  <si>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</si>
  <si>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</si>
  <si>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</si>
  <si>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</si>
  <si>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</si>
  <si>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</si>
  <si>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</si>
  <si>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</si>
  <si>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</si>
  <si>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</si>
  <si>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</si>
  <si>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</si>
  <si>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</si>
  <si>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</si>
  <si>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</si>
  <si>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</si>
  <si>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</si>
  <si>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</si>
  <si>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</si>
  <si>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</si>
  <si>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</si>
  <si>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</si>
  <si>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</si>
  <si>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</si>
  <si>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</si>
  <si>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</si>
  <si>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</si>
  <si>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</si>
  <si>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</si>
  <si>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</si>
  <si>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</si>
  <si>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</si>
  <si>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</si>
  <si>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</si>
  <si>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</si>
  <si>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</si>
  <si>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</si>
  <si>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</si>
  <si>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</si>
  <si>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</si>
  <si>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</si>
  <si>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</si>
  <si>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</si>
  <si>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</si>
  <si>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</si>
  <si>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</si>
  <si>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</si>
  <si>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</si>
  <si>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</si>
  <si>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</si>
  <si>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</si>
  <si>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</si>
  <si>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</si>
  <si>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</si>
  <si>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</si>
  <si>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</si>
  <si>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</si>
  <si>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</si>
  <si>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</si>
  <si>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</si>
  <si>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</si>
  <si>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</si>
  <si>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</si>
  <si>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</si>
  <si>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</si>
  <si>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</si>
  <si>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</si>
  <si>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</si>
  <si>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</si>
  <si>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</si>
  <si>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</si>
  <si>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</si>
  <si>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</si>
  <si>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</si>
  <si>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</si>
  <si>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</si>
  <si>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</si>
  <si>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</si>
  <si>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</si>
  <si>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</si>
  <si>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</si>
  <si>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</si>
  <si>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</si>
  <si>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</si>
  <si>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</si>
  <si>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</si>
  <si>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</si>
  <si>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</si>
  <si>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</si>
  <si>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</si>
  <si>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</si>
  <si>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</si>
  <si>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</si>
  <si>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</si>
  <si>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</si>
  <si>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</si>
  <si>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</si>
  <si>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</si>
  <si>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</si>
  <si>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</si>
  <si>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</si>
  <si>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</si>
  <si>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</si>
  <si>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</si>
  <si>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</si>
  <si>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</si>
  <si>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</si>
  <si>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</si>
  <si>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</si>
  <si>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</si>
  <si>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</si>
  <si>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</si>
  <si>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</si>
  <si>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</si>
  <si>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</si>
  <si>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</si>
  <si>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</si>
  <si>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</si>
  <si>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</si>
  <si>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</si>
  <si>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</si>
  <si>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</si>
  <si>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</si>
  <si>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</si>
  <si>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</si>
  <si>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</si>
  <si>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</si>
  <si>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</si>
  <si>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</si>
  <si>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</si>
  <si>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</si>
  <si>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3.48</t>
  </si>
  <si>
    <t>▲ 0.22</t>
  </si>
  <si>
    <t>水道事業会計</t>
  </si>
  <si>
    <t>一般会計</t>
  </si>
  <si>
    <t>介護保険事業特別会計</t>
  </si>
  <si>
    <t>公共下水道事業会計</t>
  </si>
  <si>
    <t>後期高齢者医療保険事業特別会計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</si>
  <si>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</si>
  <si>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</si>
  <si>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</si>
  <si>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</si>
  <si>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</si>
  <si>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</si>
  <si>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</si>
  <si>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</si>
  <si>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</si>
  <si>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</si>
  <si>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</si>
  <si>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広域大和斎場組合</t>
    <rPh sb="0" eb="2">
      <t>コウイキ</t>
    </rPh>
    <rPh sb="2" eb="4">
      <t>ヤマト</t>
    </rPh>
    <rPh sb="4" eb="6">
      <t>サイジョウ</t>
    </rPh>
    <rPh sb="6" eb="8">
      <t>クミアイ</t>
    </rPh>
    <phoneticPr fontId="2"/>
  </si>
  <si>
    <t>高座清掃施設組合</t>
    <rPh sb="0" eb="2">
      <t>コウザ</t>
    </rPh>
    <rPh sb="2" eb="4">
      <t>セイソウ</t>
    </rPh>
    <rPh sb="4" eb="6">
      <t>シセツ</t>
    </rPh>
    <rPh sb="6" eb="8">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</si>
  <si>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</si>
  <si>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8">
      <t>コウレイ</t>
    </rPh>
    <rPh sb="8" eb="9">
      <t>シャ</t>
    </rPh>
    <rPh sb="9" eb="11">
      <t>イリョウ</t>
    </rPh>
    <rPh sb="11" eb="13">
      <t>コウイキ</t>
    </rPh>
    <rPh sb="13" eb="15">
      <t>レンゴウ</t>
    </rPh>
    <rPh sb="16" eb="18">
      <t>ジギョウ</t>
    </rPh>
    <rPh sb="18" eb="20">
      <t>カイケイ</t>
    </rPh>
    <phoneticPr fontId="2"/>
  </si>
  <si>
    <t>座間市土地開発公社</t>
    <rPh sb="0" eb="3">
      <t>ザマシ</t>
    </rPh>
    <rPh sb="3" eb="5">
      <t>トチ</t>
    </rPh>
    <rPh sb="5" eb="7">
      <t>カイハツ</t>
    </rPh>
    <rPh sb="7" eb="9">
      <t>コウシャ</t>
    </rPh>
    <phoneticPr fontId="2"/>
  </si>
  <si>
    <t>座間市スポーツ・文化振興財団</t>
    <rPh sb="0" eb="3">
      <t>ザマシ</t>
    </rPh>
    <rPh sb="8" eb="10">
      <t>ブンカ</t>
    </rPh>
    <rPh sb="10" eb="12">
      <t>シンコウ</t>
    </rPh>
    <rPh sb="12" eb="14">
      <t>ザイダン</t>
    </rPh>
    <phoneticPr fontId="2"/>
  </si>
  <si>
    <t>-</t>
    <phoneticPr fontId="2"/>
  </si>
  <si>
    <t>-</t>
    <phoneticPr fontId="2"/>
  </si>
  <si>
    <t>職員退職手当基金</t>
    <rPh sb="0" eb="2">
      <t>ショクイン</t>
    </rPh>
    <rPh sb="2" eb="4">
      <t>タイショク</t>
    </rPh>
    <rPh sb="4" eb="6">
      <t>テアテ</t>
    </rPh>
    <rPh sb="6" eb="8">
      <t>キキン</t>
    </rPh>
    <phoneticPr fontId="2"/>
  </si>
  <si>
    <t>地域福祉ふれあい基金</t>
    <rPh sb="0" eb="2">
      <t>チイキ</t>
    </rPh>
    <rPh sb="2" eb="4">
      <t>フクシ</t>
    </rPh>
    <rPh sb="8" eb="10">
      <t>キキン</t>
    </rPh>
    <phoneticPr fontId="2"/>
  </si>
  <si>
    <t>地下水保全対策基金</t>
    <rPh sb="0" eb="3">
      <t>チカスイ</t>
    </rPh>
    <rPh sb="3" eb="5">
      <t>ホゼン</t>
    </rPh>
    <rPh sb="5" eb="7">
      <t>タイサク</t>
    </rPh>
    <rPh sb="7" eb="9">
      <t>キキン</t>
    </rPh>
    <phoneticPr fontId="2"/>
  </si>
  <si>
    <t>緑地保全基金</t>
    <rPh sb="0" eb="2">
      <t>リョクチ</t>
    </rPh>
    <rPh sb="2" eb="4">
      <t>ホゼン</t>
    </rPh>
    <rPh sb="4" eb="6">
      <t>キキン</t>
    </rPh>
    <phoneticPr fontId="2"/>
  </si>
  <si>
    <t>交流親善基金</t>
    <rPh sb="0" eb="2">
      <t>コウリュウ</t>
    </rPh>
    <rPh sb="2" eb="4">
      <t>シンゼン</t>
    </rPh>
    <rPh sb="4" eb="6">
      <t>キキン</t>
    </rPh>
    <phoneticPr fontId="2"/>
  </si>
  <si>
    <t>-</t>
    <phoneticPr fontId="2"/>
  </si>
  <si>
    <t>実質公債費比率</t>
    <phoneticPr fontId="5"/>
  </si>
  <si>
    <t>将来負担比率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</si>
  <si>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</si>
  <si>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</si>
  <si>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</si>
  <si>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</si>
  <si>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</si>
  <si>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</si>
  <si>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r>
      <t>将来負担比率は類似団体と比較して高い水準にあり、前年度より10.2ポイント上昇した。一方、実質公債費比率は類似団体と比較して低い水準にあり、前年度より0.8ポイント減少した。
本年度において、将来負担比率が上昇した主な要因としては、地方債現在高の増加や一部事務組合が借り入れた地方債の償還財源に充てる組合への負担金見込額が増加したことによるものである。次年度以降においても、施設整備費用等の財源として地方債の発行を見込んでいることから、今後も起債額が増加する傾向にあり、将来負担比率を更に悪化させる要因が見込まれる。今後は、既存の公共施設等の老朽化の進行も見据え、</t>
    </r>
    <r>
      <rPr>
        <sz val="11"/>
        <rFont val="ＭＳ Ｐゴシック"/>
        <family val="3"/>
        <charset val="128"/>
      </rPr>
      <t>令和２年３月に策定した</t>
    </r>
    <r>
      <rPr>
        <sz val="11"/>
        <color indexed="8"/>
        <rFont val="ＭＳ Ｐゴシック"/>
        <family val="3"/>
        <charset val="128"/>
      </rPr>
      <t>公共施設再整備計画を着実に実施していくことにより、公共施設等の更新費の縮減を踏まえ、公債費の抑制に取り組んでいく必要がある。</t>
    </r>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</si>
  <si>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</si>
  <si>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</si>
  <si>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</si>
  <si>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</si>
  <si>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</si>
  <si>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</si>
  <si>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</si>
  <si>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</si>
  <si>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</si>
  <si>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将来負担比率は、平成30年度に小田急相模原駅前西地区市街地の再開発、旧消防庁舎の総合防災備蓄倉庫への転用等の整備費用の財源として地方債を発行したことから起債額が増加し、悪化した。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</si>
</sst>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7C01-450B-8621-C4174D503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18871</c:v>
                </c:pt>
                <c:pt idx="1">
                  <c:v>26512</c:v>
                </c:pt>
                <c:pt idx="2">
                  <c:v>26216</c:v>
                </c:pt>
                <c:pt idx="3">
                  <c:v>32918</c:v>
                </c:pt>
                <c:pt idx="4">
                  <c:v>23534</c:v>
                </c:pt>
              </c:numCache>
            </c:numRef>
          </c:val>
          <c:smooth val="0"/>
          <c:extLst xmlns:c16r2="http://schemas.microsoft.com/office/drawing/2015/06/chart">
            <c:ext xmlns:c16="http://schemas.microsoft.com/office/drawing/2014/chart" uri="{C3380CC4-5D6E-409C-BE32-E72D297353CC}">
              <c16:uniqueId val="{00000001-7C01-450B-8621-C4174D503343}"/>
            </c:ext>
          </c:extLst>
        </c:ser>
        <c:dLbls>
          <c:showLegendKey val="0"/>
          <c:showVal val="0"/>
          <c:showCatName val="0"/>
          <c:showSerName val="0"/>
          <c:showPercent val="0"/>
          <c:showBubbleSize val="0"/>
        </c:dLbls>
        <c:marker val="1"/>
        <c:smooth val="0"/>
        <c:axId val="189539496"/>
        <c:axId val="167912712"/>
      </c:lineChart>
      <c:catAx>
        <c:axId val="189539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12712"/>
        <c:crosses val="autoZero"/>
        <c:auto val="1"/>
        <c:lblAlgn val="ctr"/>
        <c:lblOffset val="100"/>
        <c:tickLblSkip val="1"/>
        <c:tickMarkSkip val="1"/>
        <c:noMultiLvlLbl val="0"/>
      </c:catAx>
      <c:valAx>
        <c:axId val="167912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539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2.0499999999999998</c:v>
                </c:pt>
                <c:pt idx="1">
                  <c:v>5.6</c:v>
                </c:pt>
                <c:pt idx="2">
                  <c:v>4.13</c:v>
                </c:pt>
                <c:pt idx="3">
                  <c:v>4.6100000000000003</c:v>
                </c:pt>
                <c:pt idx="4">
                  <c:v>5.63</c:v>
                </c:pt>
              </c:numCache>
            </c:numRef>
          </c:val>
          <c:extLst xmlns:c16r2="http://schemas.microsoft.com/office/drawing/2015/06/chart">
            <c:ext xmlns:c16="http://schemas.microsoft.com/office/drawing/2014/chart" uri="{C3380CC4-5D6E-409C-BE32-E72D297353CC}">
              <c16:uniqueId val="{00000000-1D08-436F-B3DE-4EF7F9DFBB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7.38</c:v>
                </c:pt>
                <c:pt idx="1">
                  <c:v>6.41</c:v>
                </c:pt>
                <c:pt idx="2">
                  <c:v>4.21</c:v>
                </c:pt>
                <c:pt idx="3">
                  <c:v>9.19</c:v>
                </c:pt>
                <c:pt idx="4">
                  <c:v>7.68</c:v>
                </c:pt>
              </c:numCache>
            </c:numRef>
          </c:val>
          <c:extLst xmlns:c16r2="http://schemas.microsoft.com/office/drawing/2015/06/chart">
            <c:ext xmlns:c16="http://schemas.microsoft.com/office/drawing/2014/chart" uri="{C3380CC4-5D6E-409C-BE32-E72D297353CC}">
              <c16:uniqueId val="{00000001-1D08-436F-B3DE-4EF7F9DFBBA6}"/>
            </c:ext>
          </c:extLst>
        </c:ser>
        <c:dLbls>
          <c:showLegendKey val="0"/>
          <c:showVal val="0"/>
          <c:showCatName val="0"/>
          <c:showSerName val="0"/>
          <c:showPercent val="0"/>
          <c:showBubbleSize val="0"/>
        </c:dLbls>
        <c:gapWidth val="250"/>
        <c:overlap val="100"/>
        <c:axId val="435715200"/>
        <c:axId val="43571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2.7</c:v>
                </c:pt>
                <c:pt idx="2">
                  <c:v>-3.48</c:v>
                </c:pt>
                <c:pt idx="3">
                  <c:v>5.46</c:v>
                </c:pt>
                <c:pt idx="4">
                  <c:v>-0.22</c:v>
                </c:pt>
              </c:numCache>
            </c:numRef>
          </c:val>
          <c:smooth val="0"/>
          <c:extLst xmlns:c16r2="http://schemas.microsoft.com/office/drawing/2015/06/chart">
            <c:ext xmlns:c16="http://schemas.microsoft.com/office/drawing/2014/chart" uri="{C3380CC4-5D6E-409C-BE32-E72D297353CC}">
              <c16:uniqueId val="{00000002-1D08-436F-B3DE-4EF7F9DFBBA6}"/>
            </c:ext>
          </c:extLst>
        </c:ser>
        <c:dLbls>
          <c:showLegendKey val="0"/>
          <c:showVal val="0"/>
          <c:showCatName val="0"/>
          <c:showSerName val="0"/>
          <c:showPercent val="0"/>
          <c:showBubbleSize val="0"/>
        </c:dLbls>
        <c:marker val="1"/>
        <c:smooth val="0"/>
        <c:axId val="435715200"/>
        <c:axId val="435714416"/>
      </c:lineChart>
      <c:catAx>
        <c:axId val="4357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714416"/>
        <c:crosses val="autoZero"/>
        <c:auto val="1"/>
        <c:lblAlgn val="ctr"/>
        <c:lblOffset val="100"/>
        <c:tickLblSkip val="1"/>
        <c:tickMarkSkip val="1"/>
        <c:noMultiLvlLbl val="0"/>
      </c:catAx>
      <c:valAx>
        <c:axId val="43571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1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0.26</c:v>
                </c:pt>
                <c:pt idx="2">
                  <c:v>#N/A</c:v>
                </c:pt>
                <c:pt idx="3">
                  <c:v>0.66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C0-4F52-9946-B08177CE06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C0-4F52-9946-B08177CE06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FC0-4F52-9946-B08177CE06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FC0-4F52-9946-B08177CE064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0.49</c:v>
                </c:pt>
                <c:pt idx="2">
                  <c:v>#N/A</c:v>
                </c:pt>
                <c:pt idx="3">
                  <c:v>0.37</c:v>
                </c:pt>
                <c:pt idx="4">
                  <c:v>#N/A</c:v>
                </c:pt>
                <c:pt idx="5">
                  <c:v>1.1299999999999999</c:v>
                </c:pt>
                <c:pt idx="6">
                  <c:v>#N/A</c:v>
                </c:pt>
                <c:pt idx="7">
                  <c:v>2.14</c:v>
                </c:pt>
                <c:pt idx="8">
                  <c:v>#N/A</c:v>
                </c:pt>
                <c:pt idx="9">
                  <c:v>0.02</c:v>
                </c:pt>
              </c:numCache>
            </c:numRef>
          </c:val>
          <c:extLst xmlns:c16r2="http://schemas.microsoft.com/office/drawing/2015/06/chart">
            <c:ext xmlns:c16="http://schemas.microsoft.com/office/drawing/2014/chart" uri="{C3380CC4-5D6E-409C-BE32-E72D297353CC}">
              <c16:uniqueId val="{00000004-CFC0-4F52-9946-B08177CE0645}"/>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0.27</c:v>
                </c:pt>
                <c:pt idx="4">
                  <c:v>#N/A</c:v>
                </c:pt>
                <c:pt idx="5">
                  <c:v>0.28999999999999998</c:v>
                </c:pt>
                <c:pt idx="6">
                  <c:v>#N/A</c:v>
                </c:pt>
                <c:pt idx="7">
                  <c:v>0.26</c:v>
                </c:pt>
                <c:pt idx="8">
                  <c:v>#N/A</c:v>
                </c:pt>
                <c:pt idx="9">
                  <c:v>0.28000000000000003</c:v>
                </c:pt>
              </c:numCache>
            </c:numRef>
          </c:val>
          <c:extLst xmlns:c16r2="http://schemas.microsoft.com/office/drawing/2015/06/chart">
            <c:ext xmlns:c16="http://schemas.microsoft.com/office/drawing/2014/chart" uri="{C3380CC4-5D6E-409C-BE32-E72D297353CC}">
              <c16:uniqueId val="{00000005-CFC0-4F52-9946-B08177CE064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0.71</c:v>
                </c:pt>
                <c:pt idx="6">
                  <c:v>#N/A</c:v>
                </c:pt>
                <c:pt idx="7">
                  <c:v>0.69</c:v>
                </c:pt>
                <c:pt idx="8">
                  <c:v>#N/A</c:v>
                </c:pt>
                <c:pt idx="9">
                  <c:v>0.71</c:v>
                </c:pt>
              </c:numCache>
            </c:numRef>
          </c:val>
          <c:extLst xmlns:c16r2="http://schemas.microsoft.com/office/drawing/2015/06/chart">
            <c:ext xmlns:c16="http://schemas.microsoft.com/office/drawing/2014/chart" uri="{C3380CC4-5D6E-409C-BE32-E72D297353CC}">
              <c16:uniqueId val="{00000006-CFC0-4F52-9946-B08177CE064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0.87</c:v>
                </c:pt>
                <c:pt idx="4">
                  <c:v>#N/A</c:v>
                </c:pt>
                <c:pt idx="5">
                  <c:v>1.08</c:v>
                </c:pt>
                <c:pt idx="6">
                  <c:v>#N/A</c:v>
                </c:pt>
                <c:pt idx="7">
                  <c:v>1.56</c:v>
                </c:pt>
                <c:pt idx="8">
                  <c:v>#N/A</c:v>
                </c:pt>
                <c:pt idx="9">
                  <c:v>1.1100000000000001</c:v>
                </c:pt>
              </c:numCache>
            </c:numRef>
          </c:val>
          <c:extLst xmlns:c16r2="http://schemas.microsoft.com/office/drawing/2015/06/chart">
            <c:ext xmlns:c16="http://schemas.microsoft.com/office/drawing/2014/chart" uri="{C3380CC4-5D6E-409C-BE32-E72D297353CC}">
              <c16:uniqueId val="{00000007-CFC0-4F52-9946-B08177CE06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2.04</c:v>
                </c:pt>
                <c:pt idx="2">
                  <c:v>#N/A</c:v>
                </c:pt>
                <c:pt idx="3">
                  <c:v>5.59</c:v>
                </c:pt>
                <c:pt idx="4">
                  <c:v>#N/A</c:v>
                </c:pt>
                <c:pt idx="5">
                  <c:v>4.13</c:v>
                </c:pt>
                <c:pt idx="6">
                  <c:v>#N/A</c:v>
                </c:pt>
                <c:pt idx="7">
                  <c:v>4.6100000000000003</c:v>
                </c:pt>
                <c:pt idx="8">
                  <c:v>#N/A</c:v>
                </c:pt>
                <c:pt idx="9">
                  <c:v>5.63</c:v>
                </c:pt>
              </c:numCache>
            </c:numRef>
          </c:val>
          <c:extLst xmlns:c16r2="http://schemas.microsoft.com/office/drawing/2015/06/chart">
            <c:ext xmlns:c16="http://schemas.microsoft.com/office/drawing/2014/chart" uri="{C3380CC4-5D6E-409C-BE32-E72D297353CC}">
              <c16:uniqueId val="{00000008-CFC0-4F52-9946-B08177CE06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6.33</c:v>
                </c:pt>
                <c:pt idx="2">
                  <c:v>#N/A</c:v>
                </c:pt>
                <c:pt idx="3">
                  <c:v>7.45</c:v>
                </c:pt>
                <c:pt idx="4">
                  <c:v>#N/A</c:v>
                </c:pt>
                <c:pt idx="5">
                  <c:v>7.61</c:v>
                </c:pt>
                <c:pt idx="6">
                  <c:v>#N/A</c:v>
                </c:pt>
                <c:pt idx="7">
                  <c:v>8.5</c:v>
                </c:pt>
                <c:pt idx="8">
                  <c:v>#N/A</c:v>
                </c:pt>
                <c:pt idx="9">
                  <c:v>7.37</c:v>
                </c:pt>
              </c:numCache>
            </c:numRef>
          </c:val>
          <c:extLst xmlns:c16r2="http://schemas.microsoft.com/office/drawing/2015/06/chart">
            <c:ext xmlns:c16="http://schemas.microsoft.com/office/drawing/2014/chart" uri="{C3380CC4-5D6E-409C-BE32-E72D297353CC}">
              <c16:uniqueId val="{00000009-CFC0-4F52-9946-B08177CE0645}"/>
            </c:ext>
          </c:extLst>
        </c:ser>
        <c:dLbls>
          <c:showLegendKey val="0"/>
          <c:showVal val="0"/>
          <c:showCatName val="0"/>
          <c:showSerName val="0"/>
          <c:showPercent val="0"/>
          <c:showBubbleSize val="0"/>
        </c:dLbls>
        <c:gapWidth val="150"/>
        <c:overlap val="100"/>
        <c:axId val="435712064"/>
        <c:axId val="435712456"/>
      </c:barChart>
      <c:catAx>
        <c:axId val="43571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712456"/>
        <c:crosses val="autoZero"/>
        <c:auto val="1"/>
        <c:lblAlgn val="ctr"/>
        <c:lblOffset val="100"/>
        <c:tickLblSkip val="1"/>
        <c:tickMarkSkip val="1"/>
        <c:noMultiLvlLbl val="0"/>
      </c:catAx>
      <c:valAx>
        <c:axId val="43571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1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3385</c:v>
                </c:pt>
                <c:pt idx="5">
                  <c:v>3239</c:v>
                </c:pt>
                <c:pt idx="8">
                  <c:v>3076</c:v>
                </c:pt>
                <c:pt idx="11">
                  <c:v>3219</c:v>
                </c:pt>
                <c:pt idx="14">
                  <c:v>3087</c:v>
                </c:pt>
              </c:numCache>
            </c:numRef>
          </c:val>
          <c:extLst xmlns:c16r2="http://schemas.microsoft.com/office/drawing/2015/06/chart">
            <c:ext xmlns:c16="http://schemas.microsoft.com/office/drawing/2014/chart" uri="{C3380CC4-5D6E-409C-BE32-E72D297353CC}">
              <c16:uniqueId val="{00000000-5BAF-4F9D-8FD6-D4D9E9077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1-5BAF-4F9D-8FD6-D4D9E9077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179</c:v>
                </c:pt>
                <c:pt idx="3">
                  <c:v>507</c:v>
                </c:pt>
                <c:pt idx="6">
                  <c:v>103</c:v>
                </c:pt>
                <c:pt idx="9">
                  <c:v>347</c:v>
                </c:pt>
                <c:pt idx="12">
                  <c:v>188</c:v>
                </c:pt>
              </c:numCache>
            </c:numRef>
          </c:val>
          <c:extLst xmlns:c16r2="http://schemas.microsoft.com/office/drawing/2015/06/chart">
            <c:ext xmlns:c16="http://schemas.microsoft.com/office/drawing/2014/chart" uri="{C3380CC4-5D6E-409C-BE32-E72D297353CC}">
              <c16:uniqueId val="{00000002-5BAF-4F9D-8FD6-D4D9E9077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31</c:v>
                </c:pt>
                <c:pt idx="6">
                  <c:v>14</c:v>
                </c:pt>
                <c:pt idx="9">
                  <c:v>0</c:v>
                </c:pt>
                <c:pt idx="12">
                  <c:v>29</c:v>
                </c:pt>
              </c:numCache>
            </c:numRef>
          </c:val>
          <c:extLst xmlns:c16r2="http://schemas.microsoft.com/office/drawing/2015/06/chart">
            <c:ext xmlns:c16="http://schemas.microsoft.com/office/drawing/2014/chart" uri="{C3380CC4-5D6E-409C-BE32-E72D297353CC}">
              <c16:uniqueId val="{00000003-5BAF-4F9D-8FD6-D4D9E9077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615</c:v>
                </c:pt>
                <c:pt idx="3">
                  <c:v>699</c:v>
                </c:pt>
                <c:pt idx="6">
                  <c:v>569</c:v>
                </c:pt>
                <c:pt idx="9">
                  <c:v>486</c:v>
                </c:pt>
                <c:pt idx="12">
                  <c:v>461</c:v>
                </c:pt>
              </c:numCache>
            </c:numRef>
          </c:val>
          <c:extLst xmlns:c16r2="http://schemas.microsoft.com/office/drawing/2015/06/chart">
            <c:ext xmlns:c16="http://schemas.microsoft.com/office/drawing/2014/chart" uri="{C3380CC4-5D6E-409C-BE32-E72D297353CC}">
              <c16:uniqueId val="{00000004-5BAF-4F9D-8FD6-D4D9E9077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AF-4F9D-8FD6-D4D9E9077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AF-4F9D-8FD6-D4D9E9077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2849</c:v>
                </c:pt>
                <c:pt idx="3">
                  <c:v>2481</c:v>
                </c:pt>
                <c:pt idx="6">
                  <c:v>2584</c:v>
                </c:pt>
                <c:pt idx="9">
                  <c:v>2595</c:v>
                </c:pt>
                <c:pt idx="12">
                  <c:v>2434</c:v>
                </c:pt>
              </c:numCache>
            </c:numRef>
          </c:val>
          <c:extLst xmlns:c16r2="http://schemas.microsoft.com/office/drawing/2015/06/chart">
            <c:ext xmlns:c16="http://schemas.microsoft.com/office/drawing/2014/chart" uri="{C3380CC4-5D6E-409C-BE32-E72D297353CC}">
              <c16:uniqueId val="{00000007-5BAF-4F9D-8FD6-D4D9E907731F}"/>
            </c:ext>
          </c:extLst>
        </c:ser>
        <c:dLbls>
          <c:showLegendKey val="0"/>
          <c:showVal val="0"/>
          <c:showCatName val="0"/>
          <c:showSerName val="0"/>
          <c:showPercent val="0"/>
          <c:showBubbleSize val="0"/>
        </c:dLbls>
        <c:gapWidth val="100"/>
        <c:overlap val="100"/>
        <c:axId val="435713240"/>
        <c:axId val="43571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305</c:v>
                </c:pt>
                <c:pt idx="2">
                  <c:v>#N/A</c:v>
                </c:pt>
                <c:pt idx="3">
                  <c:v>#N/A</c:v>
                </c:pt>
                <c:pt idx="4">
                  <c:v>480</c:v>
                </c:pt>
                <c:pt idx="5">
                  <c:v>#N/A</c:v>
                </c:pt>
                <c:pt idx="6">
                  <c:v>#N/A</c:v>
                </c:pt>
                <c:pt idx="7">
                  <c:v>194</c:v>
                </c:pt>
                <c:pt idx="8">
                  <c:v>#N/A</c:v>
                </c:pt>
                <c:pt idx="9">
                  <c:v>#N/A</c:v>
                </c:pt>
                <c:pt idx="10">
                  <c:v>210</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8-5BAF-4F9D-8FD6-D4D9E907731F}"/>
            </c:ext>
          </c:extLst>
        </c:ser>
        <c:dLbls>
          <c:showLegendKey val="0"/>
          <c:showVal val="0"/>
          <c:showCatName val="0"/>
          <c:showSerName val="0"/>
          <c:showPercent val="0"/>
          <c:showBubbleSize val="0"/>
        </c:dLbls>
        <c:marker val="1"/>
        <c:smooth val="0"/>
        <c:axId val="435713240"/>
        <c:axId val="435713632"/>
      </c:lineChart>
      <c:catAx>
        <c:axId val="43571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713632"/>
        <c:crosses val="autoZero"/>
        <c:auto val="1"/>
        <c:lblAlgn val="ctr"/>
        <c:lblOffset val="100"/>
        <c:tickLblSkip val="1"/>
        <c:tickMarkSkip val="1"/>
        <c:noMultiLvlLbl val="0"/>
      </c:catAx>
      <c:valAx>
        <c:axId val="4357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1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29907</c:v>
                </c:pt>
                <c:pt idx="5">
                  <c:v>29330</c:v>
                </c:pt>
                <c:pt idx="8">
                  <c:v>29224</c:v>
                </c:pt>
                <c:pt idx="11">
                  <c:v>29376</c:v>
                </c:pt>
                <c:pt idx="14">
                  <c:v>29244</c:v>
                </c:pt>
              </c:numCache>
            </c:numRef>
          </c:val>
          <c:extLst xmlns:c16r2="http://schemas.microsoft.com/office/drawing/2015/06/chart">
            <c:ext xmlns:c16="http://schemas.microsoft.com/office/drawing/2014/chart" uri="{C3380CC4-5D6E-409C-BE32-E72D297353CC}">
              <c16:uniqueId val="{00000000-EB44-4477-91B3-E9BFA1AE72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7624</c:v>
                </c:pt>
                <c:pt idx="5">
                  <c:v>7706</c:v>
                </c:pt>
                <c:pt idx="8">
                  <c:v>7588</c:v>
                </c:pt>
                <c:pt idx="11">
                  <c:v>7189</c:v>
                </c:pt>
                <c:pt idx="14">
                  <c:v>5617</c:v>
                </c:pt>
              </c:numCache>
            </c:numRef>
          </c:val>
          <c:extLst xmlns:c16r2="http://schemas.microsoft.com/office/drawing/2015/06/chart">
            <c:ext xmlns:c16="http://schemas.microsoft.com/office/drawing/2014/chart" uri="{C3380CC4-5D6E-409C-BE32-E72D297353CC}">
              <c16:uniqueId val="{00000001-EB44-4477-91B3-E9BFA1AE72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2609</c:v>
                </c:pt>
                <c:pt idx="5">
                  <c:v>2564</c:v>
                </c:pt>
                <c:pt idx="8">
                  <c:v>2168</c:v>
                </c:pt>
                <c:pt idx="11">
                  <c:v>3578</c:v>
                </c:pt>
                <c:pt idx="14">
                  <c:v>3527</c:v>
                </c:pt>
              </c:numCache>
            </c:numRef>
          </c:val>
          <c:extLst xmlns:c16r2="http://schemas.microsoft.com/office/drawing/2015/06/chart">
            <c:ext xmlns:c16="http://schemas.microsoft.com/office/drawing/2014/chart" uri="{C3380CC4-5D6E-409C-BE32-E72D297353CC}">
              <c16:uniqueId val="{00000002-EB44-4477-91B3-E9BFA1AE72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44-4477-91B3-E9BFA1AE72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44-4477-91B3-E9BFA1AE72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44-4477-91B3-E9BFA1AE72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6667</c:v>
                </c:pt>
                <c:pt idx="3">
                  <c:v>6057</c:v>
                </c:pt>
                <c:pt idx="6">
                  <c:v>5894</c:v>
                </c:pt>
                <c:pt idx="9">
                  <c:v>5822</c:v>
                </c:pt>
                <c:pt idx="12">
                  <c:v>5466</c:v>
                </c:pt>
              </c:numCache>
            </c:numRef>
          </c:val>
          <c:extLst xmlns:c16r2="http://schemas.microsoft.com/office/drawing/2015/06/chart">
            <c:ext xmlns:c16="http://schemas.microsoft.com/office/drawing/2014/chart" uri="{C3380CC4-5D6E-409C-BE32-E72D297353CC}">
              <c16:uniqueId val="{00000006-EB44-4477-91B3-E9BFA1AE72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168</c:v>
                </c:pt>
                <c:pt idx="3">
                  <c:v>194</c:v>
                </c:pt>
                <c:pt idx="6">
                  <c:v>917</c:v>
                </c:pt>
                <c:pt idx="9">
                  <c:v>2270</c:v>
                </c:pt>
                <c:pt idx="12">
                  <c:v>4270</c:v>
                </c:pt>
              </c:numCache>
            </c:numRef>
          </c:val>
          <c:extLst xmlns:c16r2="http://schemas.microsoft.com/office/drawing/2015/06/chart">
            <c:ext xmlns:c16="http://schemas.microsoft.com/office/drawing/2014/chart" uri="{C3380CC4-5D6E-409C-BE32-E72D297353CC}">
              <c16:uniqueId val="{00000007-EB44-4477-91B3-E9BFA1AE72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7241</c:v>
                </c:pt>
                <c:pt idx="3">
                  <c:v>6682</c:v>
                </c:pt>
                <c:pt idx="6">
                  <c:v>6499</c:v>
                </c:pt>
                <c:pt idx="9">
                  <c:v>6289</c:v>
                </c:pt>
                <c:pt idx="12">
                  <c:v>5156</c:v>
                </c:pt>
              </c:numCache>
            </c:numRef>
          </c:val>
          <c:extLst xmlns:c16r2="http://schemas.microsoft.com/office/drawing/2015/06/chart">
            <c:ext xmlns:c16="http://schemas.microsoft.com/office/drawing/2014/chart" uri="{C3380CC4-5D6E-409C-BE32-E72D297353CC}">
              <c16:uniqueId val="{00000008-EB44-4477-91B3-E9BFA1AE72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1148</c:v>
                </c:pt>
                <c:pt idx="3">
                  <c:v>800</c:v>
                </c:pt>
                <c:pt idx="6">
                  <c:v>708</c:v>
                </c:pt>
                <c:pt idx="9">
                  <c:v>361</c:v>
                </c:pt>
                <c:pt idx="12">
                  <c:v>173</c:v>
                </c:pt>
              </c:numCache>
            </c:numRef>
          </c:val>
          <c:extLst xmlns:c16r2="http://schemas.microsoft.com/office/drawing/2015/06/chart">
            <c:ext xmlns:c16="http://schemas.microsoft.com/office/drawing/2014/chart" uri="{C3380CC4-5D6E-409C-BE32-E72D297353CC}">
              <c16:uniqueId val="{00000009-EB44-4477-91B3-E9BFA1AE72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26000</c:v>
                </c:pt>
                <c:pt idx="3">
                  <c:v>26716</c:v>
                </c:pt>
                <c:pt idx="6">
                  <c:v>27118</c:v>
                </c:pt>
                <c:pt idx="9">
                  <c:v>28423</c:v>
                </c:pt>
                <c:pt idx="12">
                  <c:v>28609</c:v>
                </c:pt>
              </c:numCache>
            </c:numRef>
          </c:val>
          <c:extLst xmlns:c16r2="http://schemas.microsoft.com/office/drawing/2015/06/chart">
            <c:ext xmlns:c16="http://schemas.microsoft.com/office/drawing/2014/chart" uri="{C3380CC4-5D6E-409C-BE32-E72D297353CC}">
              <c16:uniqueId val="{0000000A-EB44-4477-91B3-E9BFA1AE72D7}"/>
            </c:ext>
          </c:extLst>
        </c:ser>
        <c:dLbls>
          <c:showLegendKey val="0"/>
          <c:showVal val="0"/>
          <c:showCatName val="0"/>
          <c:showSerName val="0"/>
          <c:showPercent val="0"/>
          <c:showBubbleSize val="0"/>
        </c:dLbls>
        <c:gapWidth val="100"/>
        <c:overlap val="100"/>
        <c:axId val="437326216"/>
        <c:axId val="43732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1084</c:v>
                </c:pt>
                <c:pt idx="2">
                  <c:v>#N/A</c:v>
                </c:pt>
                <c:pt idx="3">
                  <c:v>#N/A</c:v>
                </c:pt>
                <c:pt idx="4">
                  <c:v>849</c:v>
                </c:pt>
                <c:pt idx="5">
                  <c:v>#N/A</c:v>
                </c:pt>
                <c:pt idx="6">
                  <c:v>#N/A</c:v>
                </c:pt>
                <c:pt idx="7">
                  <c:v>2157</c:v>
                </c:pt>
                <c:pt idx="8">
                  <c:v>#N/A</c:v>
                </c:pt>
                <c:pt idx="9">
                  <c:v>#N/A</c:v>
                </c:pt>
                <c:pt idx="10">
                  <c:v>3022</c:v>
                </c:pt>
                <c:pt idx="11">
                  <c:v>#N/A</c:v>
                </c:pt>
                <c:pt idx="12">
                  <c:v>#N/A</c:v>
                </c:pt>
                <c:pt idx="13">
                  <c:v>5286</c:v>
                </c:pt>
                <c:pt idx="14">
                  <c:v>#N/A</c:v>
                </c:pt>
              </c:numCache>
            </c:numRef>
          </c:val>
          <c:smooth val="0"/>
          <c:extLst xmlns:c16r2="http://schemas.microsoft.com/office/drawing/2015/06/chart">
            <c:ext xmlns:c16="http://schemas.microsoft.com/office/drawing/2014/chart" uri="{C3380CC4-5D6E-409C-BE32-E72D297353CC}">
              <c16:uniqueId val="{0000000B-EB44-4477-91B3-E9BFA1AE72D7}"/>
            </c:ext>
          </c:extLst>
        </c:ser>
        <c:dLbls>
          <c:showLegendKey val="0"/>
          <c:showVal val="0"/>
          <c:showCatName val="0"/>
          <c:showSerName val="0"/>
          <c:showPercent val="0"/>
          <c:showBubbleSize val="0"/>
        </c:dLbls>
        <c:marker val="1"/>
        <c:smooth val="0"/>
        <c:axId val="437326216"/>
        <c:axId val="437323472"/>
      </c:lineChart>
      <c:catAx>
        <c:axId val="43732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323472"/>
        <c:crosses val="autoZero"/>
        <c:auto val="1"/>
        <c:lblAlgn val="ctr"/>
        <c:lblOffset val="100"/>
        <c:tickLblSkip val="1"/>
        <c:tickMarkSkip val="1"/>
        <c:noMultiLvlLbl val="0"/>
      </c:catAx>
      <c:valAx>
        <c:axId val="43732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2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989</c:v>
                </c:pt>
                <c:pt idx="1">
                  <c:v>2161</c:v>
                </c:pt>
                <c:pt idx="2">
                  <c:v>1842</c:v>
                </c:pt>
              </c:numCache>
            </c:numRef>
          </c:val>
          <c:extLst xmlns:c16r2="http://schemas.microsoft.com/office/drawing/2015/06/chart">
            <c:ext xmlns:c16="http://schemas.microsoft.com/office/drawing/2014/chart" uri="{C3380CC4-5D6E-409C-BE32-E72D297353CC}">
              <c16:uniqueId val="{00000000-6DA0-43F8-856F-AB2D777E2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DA0-43F8-856F-AB2D777E2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1030</c:v>
                </c:pt>
                <c:pt idx="1">
                  <c:v>939</c:v>
                </c:pt>
                <c:pt idx="2">
                  <c:v>1029</c:v>
                </c:pt>
              </c:numCache>
            </c:numRef>
          </c:val>
          <c:extLst xmlns:c16r2="http://schemas.microsoft.com/office/drawing/2015/06/chart">
            <c:ext xmlns:c16="http://schemas.microsoft.com/office/drawing/2014/chart" uri="{C3380CC4-5D6E-409C-BE32-E72D297353CC}">
              <c16:uniqueId val="{00000002-6DA0-43F8-856F-AB2D777E2DE9}"/>
            </c:ext>
          </c:extLst>
        </c:ser>
        <c:dLbls>
          <c:showLegendKey val="0"/>
          <c:showVal val="0"/>
          <c:showCatName val="0"/>
          <c:showSerName val="0"/>
          <c:showPercent val="0"/>
          <c:showBubbleSize val="0"/>
        </c:dLbls>
        <c:gapWidth val="120"/>
        <c:overlap val="100"/>
        <c:axId val="437319944"/>
        <c:axId val="437320728"/>
      </c:barChart>
      <c:catAx>
        <c:axId val="43731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320728"/>
        <c:crosses val="autoZero"/>
        <c:auto val="1"/>
        <c:lblAlgn val="ctr"/>
        <c:lblOffset val="100"/>
        <c:tickLblSkip val="1"/>
        <c:tickMarkSkip val="1"/>
        <c:noMultiLvlLbl val="0"/>
      </c:catAx>
      <c:valAx>
        <c:axId val="437320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31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AA-4821-928F-04476877A463}"/>
                </c:ext>
                <c:ext xmlns:c15="http://schemas.microsoft.com/office/drawing/2012/chart" uri="{CE6537A1-D6FC-4f65-9D91-7224C49458BB}">
                  <c15:dlblFieldTable>
                    <c15:dlblFTEntry>
                      <c15:txfldGUID>{331E2EC1-7D09-4259-ABA1-A5B1C5A1C481}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AA-4821-928F-04476877A463}"/>
                </c:ext>
                <c:ext xmlns:c15="http://schemas.microsoft.com/office/drawing/2012/chart" uri="{CE6537A1-D6FC-4f65-9D91-7224C49458BB}">
                  <c15:dlblFieldTable>
                    <c15:dlblFTEntry>
                      <c15:txfldGUID>{536CF1DE-5A00-4D3A-9E5C-448CEDDC1785}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AA-4821-928F-04476877A463}"/>
                </c:ext>
                <c:ext xmlns:c15="http://schemas.microsoft.com/office/drawing/2012/chart" uri="{CE6537A1-D6FC-4f65-9D91-7224C49458BB}">
                  <c15:dlblFieldTable>
                    <c15:dlblFTEntry>
                      <c15:txfldGUID>{EDE4FC32-5D68-4B85-8AE1-F3F21B1672C4}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AA-4821-928F-04476877A463}"/>
                </c:ext>
                <c:ext xmlns:c15="http://schemas.microsoft.com/office/drawing/2012/chart" uri="{CE6537A1-D6FC-4f65-9D91-7224C49458BB}">
                  <c15:dlblFieldTable>
                    <c15:dlblFTEntry>
                      <c15:txfldGUID>{820BB08F-D10F-437C-8565-96EDB7BE3D1D}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AA-4821-928F-04476877A463}"/>
                </c:ext>
                <c:ext xmlns:c15="http://schemas.microsoft.com/office/drawing/2012/chart" uri="{CE6537A1-D6FC-4f65-9D91-7224C49458BB}">
                  <c15:dlblFieldTable>
                    <c15:dlblFTEntry>
                      <c15:txfldGUID>{9500AD13-C504-4A3F-ACE8-0B20356929F9}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AA-4821-928F-04476877A463}"/>
                </c:ext>
                <c:ext xmlns:c15="http://schemas.microsoft.com/office/drawing/2012/chart" uri="{CE6537A1-D6FC-4f65-9D91-7224C49458BB}">
                  <c15:dlblFieldTable>
                    <c15:dlblFTEntry>
                      <c15:txfldGUID>{0591AC83-6690-4D5F-9797-D40CB0DA6C3A}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AA-4821-928F-04476877A463}"/>
                </c:ext>
                <c:ext xmlns:c15="http://schemas.microsoft.com/office/drawing/2012/chart" uri="{CE6537A1-D6FC-4f65-9D91-7224C49458BB}">
                  <c15:layout/>
                  <c15:dlblFieldTable>
                    <c15:dlblFTEntry>
                      <c15:txfldGUID>{AB1C1896-5CEF-4601-813F-DFCD55D6267A}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AA-4821-928F-04476877A463}"/>
                </c:ext>
                <c:ext xmlns:c15="http://schemas.microsoft.com/office/drawing/2012/chart" uri="{CE6537A1-D6FC-4f65-9D91-7224C49458BB}">
                  <c15:layout/>
                  <c15:dlblFieldTable>
                    <c15:dlblFTEntry>
                      <c15:txfldGUID>{1418642E-541C-4BC2-BEA7-7128FC6E9057}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AA-4821-928F-04476877A463}"/>
                </c:ext>
                <c:ext xmlns:c15="http://schemas.microsoft.com/office/drawing/2012/chart" uri="{CE6537A1-D6FC-4f65-9D91-7224C49458BB}">
                  <c15:layout/>
                  <c15:dlblFieldTable>
                    <c15:dlblFTEntry>
                      <c15:txfldGUID>{4CB091CB-1509-4420-8992-06E6164CA51D}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60.6</c:v>
                </c:pt>
                <c:pt idx="32">
                  <c:v>61.9</c:v>
                </c:pt>
              </c:numCache>
            </c:numRef>
          </c:xVal>
          <c:yVal>
            <c:numRef>
              <c:f>公会計指標分析・財政指標組合せ分析表!$BP$51:$DC$51</c:f>
              <c:numCache>
                <c:formatCode>#,##0.0;"▲ "#,##0.0</c:formatCode>
                <c:ptCount val="40"/>
                <c:pt idx="16">
                  <c:v>10.199999999999999</c:v>
                </c:pt>
                <c:pt idx="24">
                  <c:v>14.4</c:v>
                </c:pt>
                <c:pt idx="32">
                  <c:v>24.6</c:v>
                </c:pt>
              </c:numCache>
            </c:numRef>
          </c:yVal>
          <c:smooth val="0"/>
          <c:extLst xmlns:c16r2="http://schemas.microsoft.com/office/drawing/2015/06/chart">
            <c:ext xmlns:c16="http://schemas.microsoft.com/office/drawing/2014/chart" uri="{C3380CC4-5D6E-409C-BE32-E72D297353CC}">
              <c16:uniqueId val="{00000009-58AA-4821-928F-04476877A4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AA-4821-928F-04476877A463}"/>
                </c:ext>
                <c:ext xmlns:c15="http://schemas.microsoft.com/office/drawing/2012/chart" uri="{CE6537A1-D6FC-4f65-9D91-7224C49458BB}">
                  <c15:dlblFieldTable>
                    <c15:dlblFTEntry>
                      <c15:txfldGUID>{0AA87AE4-2999-4F75-8242-6A5958E0C462}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AA-4821-928F-04476877A463}"/>
                </c:ext>
                <c:ext xmlns:c15="http://schemas.microsoft.com/office/drawing/2012/chart" uri="{CE6537A1-D6FC-4f65-9D91-7224C49458BB}">
                  <c15:dlblFieldTable>
                    <c15:dlblFTEntry>
                      <c15:txfldGUID>{06C91CC6-71B7-4B0E-9565-6340E38A4866}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AA-4821-928F-04476877A463}"/>
                </c:ext>
                <c:ext xmlns:c15="http://schemas.microsoft.com/office/drawing/2012/chart" uri="{CE6537A1-D6FC-4f65-9D91-7224C49458BB}">
                  <c15:dlblFieldTable>
                    <c15:dlblFTEntry>
                      <c15:txfldGUID>{ABA059C2-4CAA-4545-B009-E6A0D24B36AA}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AA-4821-928F-04476877A463}"/>
                </c:ext>
                <c:ext xmlns:c15="http://schemas.microsoft.com/office/drawing/2012/chart" uri="{CE6537A1-D6FC-4f65-9D91-7224C49458BB}">
                  <c15:dlblFieldTable>
                    <c15:dlblFTEntry>
                      <c15:txfldGUID>{91A77D69-6DBF-43BB-A117-B036BE3DCC8C}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AA-4821-928F-04476877A463}"/>
                </c:ext>
                <c:ext xmlns:c15="http://schemas.microsoft.com/office/drawing/2012/chart" uri="{CE6537A1-D6FC-4f65-9D91-7224C49458BB}">
                  <c15:dlblFieldTable>
                    <c15:dlblFTEntry>
                      <c15:txfldGUID>{BD2B24EA-7CE8-454E-828B-F992851269C0}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AA-4821-928F-04476877A463}"/>
                </c:ext>
                <c:ext xmlns:c15="http://schemas.microsoft.com/office/drawing/2012/chart" uri="{CE6537A1-D6FC-4f65-9D91-7224C49458BB}">
                  <c15:dlblFieldTable>
                    <c15:dlblFTEntry>
                      <c15:txfldGUID>{67250D03-D579-4F07-806B-C8EBAF45E9B9}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AA-4821-928F-04476877A463}"/>
                </c:ext>
                <c:ext xmlns:c15="http://schemas.microsoft.com/office/drawing/2012/chart" uri="{CE6537A1-D6FC-4f65-9D91-7224C49458BB}">
                  <c15:layout/>
                  <c15:dlblFieldTable>
                    <c15:dlblFTEntry>
                      <c15:txfldGUID>{85B76A5B-056A-463B-B699-4EBB4121BBB5}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AA-4821-928F-04476877A463}"/>
                </c:ext>
                <c:ext xmlns:c15="http://schemas.microsoft.com/office/drawing/2012/chart" uri="{CE6537A1-D6FC-4f65-9D91-7224C49458BB}">
                  <c15:layout/>
                  <c15:dlblFieldTable>
                    <c15:dlblFTEntry>
                      <c15:txfldGUID>{9F475EF0-BB87-4AF7-A905-904E4A6337B3}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AA-4821-928F-04476877A463}"/>
                </c:ext>
                <c:ext xmlns:c15="http://schemas.microsoft.com/office/drawing/2012/chart" uri="{CE6537A1-D6FC-4f65-9D91-7224C49458BB}">
                  <c15:layout/>
                  <c15:dlblFieldTable>
                    <c15:dlblFTEntry>
                      <c15:txfldGUID>{20AE9A71-A88E-412F-97A7-A6BF6CBF9CEE}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pt idx="32">
                  <c:v>61.7</c:v>
                </c:pt>
              </c:numCache>
            </c:numRef>
          </c:xVal>
          <c:yVal>
            <c:numRef>
              <c:f>公会計指標分析・財政指標組合せ分析表!$BP$55:$DC$55</c:f>
              <c:numCache>
                <c:formatCode>#,##0.0;"▲ "#,##0.0</c:formatCode>
                <c:ptCount val="40"/>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58AA-4821-928F-04476877A463}"/>
            </c:ext>
          </c:extLst>
        </c:ser>
        <c:dLbls>
          <c:showLegendKey val="0"/>
          <c:showVal val="1"/>
          <c:showCatName val="0"/>
          <c:showSerName val="0"/>
          <c:showPercent val="0"/>
          <c:showBubbleSize val="0"/>
        </c:dLbls>
        <c:axId val="437321904"/>
        <c:axId val="437321120"/>
      </c:scatterChart>
      <c:valAx>
        <c:axId val="437321904"/>
        <c:scaling>
          <c:orientation val="minMax"/>
          <c:max val="62.1"/>
          <c:min val="5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321120"/>
        <c:crosses val="autoZero"/>
        <c:crossBetween val="midCat"/>
      </c:valAx>
      <c:valAx>
        <c:axId val="437321120"/>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32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9E-4E60-AFD6-623C524365B9}"/>
                </c:ext>
                <c:ext xmlns:c15="http://schemas.microsoft.com/office/drawing/2012/chart" uri="{CE6537A1-D6FC-4f65-9D91-7224C49458BB}">
                  <c15:layout/>
                  <c15:dlblFieldTable>
                    <c15:dlblFTEntry>
                      <c15:txfldGUID>{6F50FE6D-1EF9-4BCD-83F1-4A936BDB40EE}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9E-4E60-AFD6-623C524365B9}"/>
                </c:ext>
                <c:ext xmlns:c15="http://schemas.microsoft.com/office/drawing/2012/chart" uri="{CE6537A1-D6FC-4f65-9D91-7224C49458BB}">
                  <c15:dlblFieldTable>
                    <c15:dlblFTEntry>
                      <c15:txfldGUID>{CD0F1A22-DC24-4225-A960-36D7A73E9D30}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9E-4E60-AFD6-623C524365B9}"/>
                </c:ext>
                <c:ext xmlns:c15="http://schemas.microsoft.com/office/drawing/2012/chart" uri="{CE6537A1-D6FC-4f65-9D91-7224C49458BB}">
                  <c15:dlblFieldTable>
                    <c15:dlblFTEntry>
                      <c15:txfldGUID>{ACC6A492-7A7C-48D4-8A6C-7956DAB0EF4B}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9E-4E60-AFD6-623C524365B9}"/>
                </c:ext>
                <c:ext xmlns:c15="http://schemas.microsoft.com/office/drawing/2012/chart" uri="{CE6537A1-D6FC-4f65-9D91-7224C49458BB}">
                  <c15:dlblFieldTable>
                    <c15:dlblFTEntry>
                      <c15:txfldGUID>{CDDE0DBF-358B-4231-B7A9-4533BAD97D13}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9E-4E60-AFD6-623C524365B9}"/>
                </c:ext>
                <c:ext xmlns:c15="http://schemas.microsoft.com/office/drawing/2012/chart" uri="{CE6537A1-D6FC-4f65-9D91-7224C49458BB}">
                  <c15:dlblFieldTable>
                    <c15:dlblFTEntry>
                      <c15:txfldGUID>{89E6F088-6A1F-4FE3-8BBC-097D7628C9E2}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9E-4E60-AFD6-623C524365B9}"/>
                </c:ext>
                <c:ext xmlns:c15="http://schemas.microsoft.com/office/drawing/2012/chart" uri="{CE6537A1-D6FC-4f65-9D91-7224C49458BB}">
                  <c15:layout/>
                  <c15:dlblFieldTable>
                    <c15:dlblFTEntry>
                      <c15:txfldGUID>{41C6A852-33F7-4208-BAF7-04429223E563}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9E-4E60-AFD6-623C524365B9}"/>
                </c:ext>
                <c:ext xmlns:c15="http://schemas.microsoft.com/office/drawing/2012/chart" uri="{CE6537A1-D6FC-4f65-9D91-7224C49458BB}">
                  <c15:layout/>
                  <c15:dlblFieldTable>
                    <c15:dlblFTEntry>
                      <c15:txfldGUID>{5DA3E084-CD8F-4F38-85F5-276ABCCFD093}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9E-4E60-AFD6-623C524365B9}"/>
                </c:ext>
                <c:ext xmlns:c15="http://schemas.microsoft.com/office/drawing/2012/chart" uri="{CE6537A1-D6FC-4f65-9D91-7224C49458BB}">
                  <c15:layout/>
                  <c15:dlblFieldTable>
                    <c15:dlblFTEntry>
                      <c15:txfldGUID>{7625F34A-50D4-4381-BAEF-70B2F4AE849E}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9E-4E60-AFD6-623C524365B9}"/>
                </c:ext>
                <c:ext xmlns:c15="http://schemas.microsoft.com/office/drawing/2012/chart" uri="{CE6537A1-D6FC-4f65-9D91-7224C49458BB}">
                  <c15:layout/>
                  <c15:dlblFieldTable>
                    <c15:dlblFTEntry>
                      <c15:txfldGUID>{805A099B-90CC-4262-B1CA-C56A6AAB4409}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2.8</c:v>
                </c:pt>
                <c:pt idx="16">
                  <c:v>1.5</c:v>
                </c:pt>
                <c:pt idx="24">
                  <c:v>1.4</c:v>
                </c:pt>
                <c:pt idx="32">
                  <c:v>0.6</c:v>
                </c:pt>
              </c:numCache>
            </c:numRef>
          </c:xVal>
          <c:yVal>
            <c:numRef>
              <c:f>公会計指標分析・財政指標組合せ分析表!$BP$73:$DC$73</c:f>
              <c:numCache>
                <c:formatCode>#,##0.0;"▲ "#,##0.0</c:formatCode>
                <c:ptCount val="40"/>
                <c:pt idx="0">
                  <c:v>5.3</c:v>
                </c:pt>
                <c:pt idx="8">
                  <c:v>4</c:v>
                </c:pt>
                <c:pt idx="16">
                  <c:v>10.199999999999999</c:v>
                </c:pt>
                <c:pt idx="24">
                  <c:v>14.4</c:v>
                </c:pt>
                <c:pt idx="32">
                  <c:v>24.6</c:v>
                </c:pt>
              </c:numCache>
            </c:numRef>
          </c:yVal>
          <c:smooth val="0"/>
          <c:extLst xmlns:c16r2="http://schemas.microsoft.com/office/drawing/2015/06/chart">
            <c:ext xmlns:c16="http://schemas.microsoft.com/office/drawing/2014/chart" uri="{C3380CC4-5D6E-409C-BE32-E72D297353CC}">
              <c16:uniqueId val="{00000009-639E-4E60-AFD6-623C524365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9E-4E60-AFD6-623C524365B9}"/>
                </c:ext>
                <c:ext xmlns:c15="http://schemas.microsoft.com/office/drawing/2012/chart" uri="{CE6537A1-D6FC-4f65-9D91-7224C49458BB}">
                  <c15:layout/>
                  <c15:dlblFieldTable>
                    <c15:dlblFTEntry>
                      <c15:txfldGUID>{08590AEC-548A-4290-9584-C0355A34561D}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9E-4E60-AFD6-623C524365B9}"/>
                </c:ext>
                <c:ext xmlns:c15="http://schemas.microsoft.com/office/drawing/2012/chart" uri="{CE6537A1-D6FC-4f65-9D91-7224C49458BB}">
                  <c15:dlblFieldTable>
                    <c15:dlblFTEntry>
                      <c15:txfldGUID>{AE3D89B1-44AB-484B-901C-28CA1CDCF05F}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9E-4E60-AFD6-623C524365B9}"/>
                </c:ext>
                <c:ext xmlns:c15="http://schemas.microsoft.com/office/drawing/2012/chart" uri="{CE6537A1-D6FC-4f65-9D91-7224C49458BB}">
                  <c15:dlblFieldTable>
                    <c15:dlblFTEntry>
                      <c15:txfldGUID>{504EFEFE-B993-403A-BF20-B7A476BE0943}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9E-4E60-AFD6-623C524365B9}"/>
                </c:ext>
                <c:ext xmlns:c15="http://schemas.microsoft.com/office/drawing/2012/chart" uri="{CE6537A1-D6FC-4f65-9D91-7224C49458BB}">
                  <c15:dlblFieldTable>
                    <c15:dlblFTEntry>
                      <c15:txfldGUID>{4F168CD0-B94B-4802-95C9-A3F20D62C563}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9E-4E60-AFD6-623C524365B9}"/>
                </c:ext>
                <c:ext xmlns:c15="http://schemas.microsoft.com/office/drawing/2012/chart" uri="{CE6537A1-D6FC-4f65-9D91-7224C49458BB}">
                  <c15:dlblFieldTable>
                    <c15:dlblFTEntry>
                      <c15:txfldGUID>{147BC675-9480-49C8-9D55-F1A5437C048E}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9E-4E60-AFD6-623C524365B9}"/>
                </c:ext>
                <c:ext xmlns:c15="http://schemas.microsoft.com/office/drawing/2012/chart" uri="{CE6537A1-D6FC-4f65-9D91-7224C49458BB}">
                  <c15:layout/>
                  <c15:dlblFieldTable>
                    <c15:dlblFTEntry>
                      <c15:txfldGUID>{1189DDA7-8AE4-4DFF-AEC2-4C039868EBD7}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9E-4E60-AFD6-623C524365B9}"/>
                </c:ext>
                <c:ext xmlns:c15="http://schemas.microsoft.com/office/drawing/2012/chart" uri="{CE6537A1-D6FC-4f65-9D91-7224C49458BB}">
                  <c15:layout/>
                  <c15:dlblFieldTable>
                    <c15:dlblFTEntry>
                      <c15:txfldGUID>{101B5498-373F-41CC-A329-179FFF78B7C0}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9E-4E60-AFD6-623C524365B9}"/>
                </c:ext>
                <c:ext xmlns:c15="http://schemas.microsoft.com/office/drawing/2012/chart" uri="{CE6537A1-D6FC-4f65-9D91-7224C49458BB}">
                  <c15:layout/>
                  <c15:dlblFieldTable>
                    <c15:dlblFTEntry>
                      <c15:txfldGUID>{A2EA47F3-29AD-4D14-A518-DC385F70DB83}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9E-4E60-AFD6-623C524365B9}"/>
                </c:ext>
                <c:ext xmlns:c15="http://schemas.microsoft.com/office/drawing/2012/chart" uri="{CE6537A1-D6FC-4f65-9D91-7224C49458BB}">
                  <c15:layout/>
                  <c15:dlblFieldTable>
                    <c15:dlblFTEntry>
                      <c15:txfldGUID>{6D9DA949-7296-4869-B6CD-19997FAAAA17}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39E-4E60-AFD6-623C524365B9}"/>
            </c:ext>
          </c:extLst>
        </c:ser>
        <c:dLbls>
          <c:showLegendKey val="0"/>
          <c:showVal val="1"/>
          <c:showCatName val="0"/>
          <c:showSerName val="0"/>
          <c:showPercent val="0"/>
          <c:showBubbleSize val="0"/>
        </c:dLbls>
        <c:axId val="437321512"/>
        <c:axId val="437322296"/>
      </c:scatterChart>
      <c:valAx>
        <c:axId val="437321512"/>
        <c:scaling>
          <c:orientation val="minMax"/>
          <c:max val="7.6999999999999993"/>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322296"/>
        <c:crosses val="autoZero"/>
        <c:crossBetween val="midCat"/>
      </c:valAx>
      <c:valAx>
        <c:axId val="437322296"/>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321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百万円減少、準元利償還金である公債費に準ずる債務負担行為に基づく支出額が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百万円減少したことが主な要因として、分子全体で前年度より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番低い額となった。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減債基金利用なし</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将来負担比率の分子は、将来負担額が増加し、充当可能財源等が減少したことにより、前年度と比べ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百万円の増加となり、過去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年間で最高額となった。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将来負担額の増加要因は、一般会計の地方債現在高が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百万円増加したこと、一部事務組合が借り入れた地方債の償還財源に充てる、組合への負担金見込額が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百万円増加したことが挙げられ、前年度と比べ、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百万円の増加し、過去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年で最高額となった。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充当可能財源等の減少要因は、充当可能基金の財政調整基金額が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百万円減少したことが挙げられる。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神奈川県座間市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基金全体では、その他特定目的基金は増加したものの、財政調整基金の減少幅が上回ったため、昨年より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財政調整基金は、基金の性質上、年度間調整によるものであり、前年度より減少となった。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財政調整基金は、不用額など積める財源は着実に積立て、年度間の財源の不均衡を調整するために活用する。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その他特定目的基金は、基金の適正な運用を行うとともに、目的達成後には速やかに廃止する。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職員退職手当基金は、職員等の退職手当の費用に充当するために設置している。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地域福祉ふれあい基金は、地域福祉事業の費用に充当する目的のために設置している。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地下水保全対策基金は、地下水を保全する事業その他必要な事業の費用に充当する目的のために設置している。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地域福祉ふれあい基金は、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再編交付金基金は、基金の取崩しが平成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年度中に完了したため、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百万円の減少となり廃止となった。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各基金の目的に従って適正な運用を行う。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年度間の財源の不均衡を調整するために一定額を確保する。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有形固定資産減価償却率は、類似団体とほぼ同じ水準にあり、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今後も令和２年３月に策定した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公共施設再整備計画に基づき、比率の低下に向けた取り組みを着実に進めていく。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533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29083</xdr:rowOff>
    </xdr:from>
    <xdr:to>
      <xdr:col>23</xdr:col>
      <xdr:colOff>136525</xdr:colOff>
      <xdr:row>31</xdr:row>
      <xdr:rowOff>130683</xdr:rowOff>
    </xdr:to>
    <xdr:sp macro="" textlink="">
      <xdr:nvSpPr>
        <xdr:cNvPr id="77" name="楕円 76"/>
        <xdr:cNvSpPr/>
      </xdr:nvSpPr>
      <xdr:spPr>
        <a:xfrm>
          <a:off x="47117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51960</xdr:rowOff>
    </xdr:from>
    <xdr:ext cx="405111" cy="259045"/>
    <xdr:sp macro="" textlink="">
      <xdr:nvSpPr>
        <xdr:cNvPr id="78" name="有形固定資産減価償却率該当値テキスト"/>
        <xdr:cNvSpPr txBox="1"/>
      </xdr:nvSpPr>
      <xdr:spPr>
        <a:xfrm>
          <a:off x="4813300" y="5195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79" name="楕円 78"/>
        <xdr:cNvSpPr/>
      </xdr:nvSpPr>
      <xdr:spPr>
        <a:xfrm>
          <a:off x="4000500" y="54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79883</xdr:rowOff>
    </xdr:from>
    <xdr:to>
      <xdr:col>23</xdr:col>
      <xdr:colOff>85725</xdr:colOff>
      <xdr:row>31</xdr:row>
      <xdr:rowOff>136017</xdr:rowOff>
    </xdr:to>
    <xdr:cxnSp macro="">
      <xdr:nvCxnSpPr>
        <xdr:cNvPr id="80" name="直線コネクタ 79"/>
        <xdr:cNvCxnSpPr/>
      </xdr:nvCxnSpPr>
      <xdr:spPr>
        <a:xfrm flipV="1">
          <a:off x="4051300" y="5394833"/>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81" name="楕円 80"/>
        <xdr:cNvSpPr/>
      </xdr:nvSpPr>
      <xdr:spPr>
        <a:xfrm>
          <a:off x="3238500" y="5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32</xdr:row>
      <xdr:rowOff>7747</xdr:rowOff>
    </xdr:to>
    <xdr:cxnSp macro="">
      <xdr:nvCxnSpPr>
        <xdr:cNvPr id="82" name="直線コネクタ 81"/>
        <xdr:cNvCxnSpPr/>
      </xdr:nvCxnSpPr>
      <xdr:spPr>
        <a:xfrm flipV="1">
          <a:off x="3289300" y="54509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3" name="n_1aveValue有形固定資産減価償却率"/>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4" name="n_2aveValue有形固定資産減価償却率"/>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5" name="n_3aveValue有形固定資産減価償却率"/>
        <xdr:cNvSpPr txBox="1"/>
      </xdr:nvSpPr>
      <xdr:spPr>
        <a:xfrm>
          <a:off x="2324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86" name="n_1mainValue有形固定資産減価償却率"/>
        <xdr:cNvSpPr txBox="1"/>
      </xdr:nvSpPr>
      <xdr:spPr>
        <a:xfrm>
          <a:off x="3836044"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87" name="n_2mainValue有形固定資産減価償却率"/>
        <xdr:cNvSpPr txBox="1"/>
      </xdr:nvSpPr>
      <xdr:spPr>
        <a:xfrm>
          <a:off x="3086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地方債現在高の増加や充当可能特定歳入見込み額の減少により、比率が上昇している。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次年度以降においても、施設整備費用等の財源として地方債の発行を見込んでいることから、今後も起債額が増加する可能性がある。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6" name="直線コネクタ 115"/>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9" name="債務償還比率最大値テキスト"/>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0" name="直線コネクタ 119"/>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1" name="債務償還比率平均値テキスト"/>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2" name="フローチャート: 判断 121"/>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3" name="フローチャート: 判断 122"/>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113842</xdr:rowOff>
    </xdr:from>
    <xdr:to>
      <xdr:col>76</xdr:col>
      <xdr:colOff>73025</xdr:colOff>
      <xdr:row>28</xdr:row>
      <xdr:rowOff>43992</xdr:rowOff>
    </xdr:to>
    <xdr:sp macro="" textlink="">
      <xdr:nvSpPr>
        <xdr:cNvPr id="129" name="楕円 128"/>
        <xdr:cNvSpPr/>
      </xdr:nvSpPr>
      <xdr:spPr>
        <a:xfrm>
          <a:off x="14744700" y="47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136719</xdr:rowOff>
    </xdr:from>
    <xdr:ext cx="469744" cy="259045"/>
    <xdr:sp macro="" textlink="">
      <xdr:nvSpPr>
        <xdr:cNvPr id="130" name="債務償還比率該当値テキスト"/>
        <xdr:cNvSpPr txBox="1"/>
      </xdr:nvSpPr>
      <xdr:spPr>
        <a:xfrm>
          <a:off x="14846300" y="45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89824</xdr:rowOff>
    </xdr:from>
    <xdr:to>
      <xdr:col>72</xdr:col>
      <xdr:colOff>123825</xdr:colOff>
      <xdr:row>31</xdr:row>
      <xdr:rowOff>19974</xdr:rowOff>
    </xdr:to>
    <xdr:sp macro="" textlink="">
      <xdr:nvSpPr>
        <xdr:cNvPr id="131" name="楕円 130"/>
        <xdr:cNvSpPr/>
      </xdr:nvSpPr>
      <xdr:spPr>
        <a:xfrm>
          <a:off x="14033500" y="52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164642</xdr:rowOff>
    </xdr:from>
    <xdr:to>
      <xdr:col>76</xdr:col>
      <xdr:colOff>22225</xdr:colOff>
      <xdr:row>30</xdr:row>
      <xdr:rowOff>140624</xdr:rowOff>
    </xdr:to>
    <xdr:cxnSp macro="">
      <xdr:nvCxnSpPr>
        <xdr:cNvPr id="132" name="直線コネクタ 131"/>
        <xdr:cNvCxnSpPr/>
      </xdr:nvCxnSpPr>
      <xdr:spPr>
        <a:xfrm flipV="1">
          <a:off x="14084300" y="4793792"/>
          <a:ext cx="711200" cy="49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3" name="n_1aveValue債務償還比率"/>
        <xdr:cNvSpPr txBox="1"/>
      </xdr:nvSpPr>
      <xdr:spPr>
        <a:xfrm>
          <a:off x="13836727" y="49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11101</xdr:rowOff>
    </xdr:from>
    <xdr:ext cx="469744" cy="259045"/>
    <xdr:sp macro="" textlink="">
      <xdr:nvSpPr>
        <xdr:cNvPr id="134" name="n_1mainValue債務償還比率"/>
        <xdr:cNvSpPr txBox="1"/>
      </xdr:nvSpPr>
      <xdr:spPr>
        <a:xfrm>
          <a:off x="13836727" y="5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132842</xdr:rowOff>
    </xdr:from>
    <xdr:to>
      <xdr:col>24</xdr:col>
      <xdr:colOff>114300</xdr:colOff>
      <xdr:row>38</xdr:row>
      <xdr:rowOff>62992</xdr:rowOff>
    </xdr:to>
    <xdr:sp macro="" textlink="">
      <xdr:nvSpPr>
        <xdr:cNvPr id="69" name="楕円 68"/>
        <xdr:cNvSpPr/>
      </xdr:nvSpPr>
      <xdr:spPr>
        <a:xfrm>
          <a:off x="4584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155719</xdr:rowOff>
    </xdr:from>
    <xdr:ext cx="405111" cy="259045"/>
    <xdr:sp macro="" textlink="">
      <xdr:nvSpPr>
        <xdr:cNvPr id="70" name="【道路】&#10;有形固定資産減価償却率該当値テキスト"/>
        <xdr:cNvSpPr txBox="1"/>
      </xdr:nvSpPr>
      <xdr:spPr>
        <a:xfrm>
          <a:off x="4673600" y="632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157988</xdr:rowOff>
    </xdr:from>
    <xdr:to>
      <xdr:col>20</xdr:col>
      <xdr:colOff>38100</xdr:colOff>
      <xdr:row>38</xdr:row>
      <xdr:rowOff>88138</xdr:rowOff>
    </xdr:to>
    <xdr:sp macro="" textlink="">
      <xdr:nvSpPr>
        <xdr:cNvPr id="71" name="楕円 70"/>
        <xdr:cNvSpPr/>
      </xdr:nvSpPr>
      <xdr:spPr>
        <a:xfrm>
          <a:off x="3746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xdr:rowOff>
    </xdr:from>
    <xdr:to>
      <xdr:col>24</xdr:col>
      <xdr:colOff>63500</xdr:colOff>
      <xdr:row>38</xdr:row>
      <xdr:rowOff>37338</xdr:rowOff>
    </xdr:to>
    <xdr:cxnSp macro="">
      <xdr:nvCxnSpPr>
        <xdr:cNvPr id="72" name="直線コネクタ 71"/>
        <xdr:cNvCxnSpPr/>
      </xdr:nvCxnSpPr>
      <xdr:spPr>
        <a:xfrm flipV="1">
          <a:off x="3797300" y="65272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23114</xdr:rowOff>
    </xdr:from>
    <xdr:to>
      <xdr:col>15</xdr:col>
      <xdr:colOff>101600</xdr:colOff>
      <xdr:row>38</xdr:row>
      <xdr:rowOff>124714</xdr:rowOff>
    </xdr:to>
    <xdr:sp macro="" textlink="">
      <xdr:nvSpPr>
        <xdr:cNvPr id="73" name="楕円 72"/>
        <xdr:cNvSpPr/>
      </xdr:nvSpPr>
      <xdr:spPr>
        <a:xfrm>
          <a:off x="2857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37338</xdr:rowOff>
    </xdr:from>
    <xdr:to>
      <xdr:col>19</xdr:col>
      <xdr:colOff>177800</xdr:colOff>
      <xdr:row>38</xdr:row>
      <xdr:rowOff>73914</xdr:rowOff>
    </xdr:to>
    <xdr:cxnSp macro="">
      <xdr:nvCxnSpPr>
        <xdr:cNvPr id="74" name="直線コネクタ 73"/>
        <xdr:cNvCxnSpPr/>
      </xdr:nvCxnSpPr>
      <xdr:spPr>
        <a:xfrm flipV="1">
          <a:off x="2908300" y="65524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5"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6"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7"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104665</xdr:rowOff>
    </xdr:from>
    <xdr:ext cx="405111" cy="259045"/>
    <xdr:sp macro="" textlink="">
      <xdr:nvSpPr>
        <xdr:cNvPr id="78" name="n_1mainValue【道路】&#10;有形固定資産減価償却率"/>
        <xdr:cNvSpPr txBox="1"/>
      </xdr:nvSpPr>
      <xdr:spPr>
        <a:xfrm>
          <a:off x="35820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141241</xdr:rowOff>
    </xdr:from>
    <xdr:ext cx="405111" cy="259045"/>
    <xdr:sp macro="" textlink="">
      <xdr:nvSpPr>
        <xdr:cNvPr id="79" name="n_2mainValue【道路】&#10;有形固定資産減価償却率"/>
        <xdr:cNvSpPr txBox="1"/>
      </xdr:nvSpPr>
      <xdr:spPr>
        <a:xfrm>
          <a:off x="2705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08"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2" name="フローチャート: 判断 111"/>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115239</xdr:rowOff>
    </xdr:from>
    <xdr:to>
      <xdr:col>55</xdr:col>
      <xdr:colOff>50800</xdr:colOff>
      <xdr:row>41</xdr:row>
      <xdr:rowOff>45389</xdr:rowOff>
    </xdr:to>
    <xdr:sp macro="" textlink="">
      <xdr:nvSpPr>
        <xdr:cNvPr id="118" name="楕円 117"/>
        <xdr:cNvSpPr/>
      </xdr:nvSpPr>
      <xdr:spPr>
        <a:xfrm>
          <a:off x="10426700" y="69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93666</xdr:rowOff>
    </xdr:from>
    <xdr:ext cx="469744" cy="259045"/>
    <xdr:sp macro="" textlink="">
      <xdr:nvSpPr>
        <xdr:cNvPr id="119" name="【道路】&#10;一人当たり延長該当値テキスト"/>
        <xdr:cNvSpPr txBox="1"/>
      </xdr:nvSpPr>
      <xdr:spPr>
        <a:xfrm>
          <a:off x="10515600" y="695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116383</xdr:rowOff>
    </xdr:from>
    <xdr:to>
      <xdr:col>50</xdr:col>
      <xdr:colOff>165100</xdr:colOff>
      <xdr:row>41</xdr:row>
      <xdr:rowOff>46533</xdr:rowOff>
    </xdr:to>
    <xdr:sp macro="" textlink="">
      <xdr:nvSpPr>
        <xdr:cNvPr id="120" name="楕円 119"/>
        <xdr:cNvSpPr/>
      </xdr:nvSpPr>
      <xdr:spPr>
        <a:xfrm>
          <a:off x="9588500" y="69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166039</xdr:rowOff>
    </xdr:from>
    <xdr:to>
      <xdr:col>55</xdr:col>
      <xdr:colOff>0</xdr:colOff>
      <xdr:row>40</xdr:row>
      <xdr:rowOff>167183</xdr:rowOff>
    </xdr:to>
    <xdr:cxnSp macro="">
      <xdr:nvCxnSpPr>
        <xdr:cNvPr id="121" name="直線コネクタ 120"/>
        <xdr:cNvCxnSpPr/>
      </xdr:nvCxnSpPr>
      <xdr:spPr>
        <a:xfrm flipV="1">
          <a:off x="9639300" y="702403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115239</xdr:rowOff>
    </xdr:from>
    <xdr:to>
      <xdr:col>46</xdr:col>
      <xdr:colOff>38100</xdr:colOff>
      <xdr:row>41</xdr:row>
      <xdr:rowOff>45389</xdr:rowOff>
    </xdr:to>
    <xdr:sp macro="" textlink="">
      <xdr:nvSpPr>
        <xdr:cNvPr id="122" name="楕円 121"/>
        <xdr:cNvSpPr/>
      </xdr:nvSpPr>
      <xdr:spPr>
        <a:xfrm>
          <a:off x="8699500" y="69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166039</xdr:rowOff>
    </xdr:from>
    <xdr:to>
      <xdr:col>50</xdr:col>
      <xdr:colOff>114300</xdr:colOff>
      <xdr:row>40</xdr:row>
      <xdr:rowOff>167183</xdr:rowOff>
    </xdr:to>
    <xdr:cxnSp macro="">
      <xdr:nvCxnSpPr>
        <xdr:cNvPr id="123" name="直線コネクタ 122"/>
        <xdr:cNvCxnSpPr/>
      </xdr:nvCxnSpPr>
      <xdr:spPr>
        <a:xfrm>
          <a:off x="8750300" y="70240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4"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5"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6"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37660</xdr:rowOff>
    </xdr:from>
    <xdr:ext cx="469744" cy="259045"/>
    <xdr:sp macro="" textlink="">
      <xdr:nvSpPr>
        <xdr:cNvPr id="127" name="n_1mainValue【道路】&#10;一人当たり延長"/>
        <xdr:cNvSpPr txBox="1"/>
      </xdr:nvSpPr>
      <xdr:spPr>
        <a:xfrm>
          <a:off x="9391727" y="70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36516</xdr:rowOff>
    </xdr:from>
    <xdr:ext cx="469744" cy="259045"/>
    <xdr:sp macro="" textlink="">
      <xdr:nvSpPr>
        <xdr:cNvPr id="128" name="n_2mainValue【道路】&#10;一人当たり延長"/>
        <xdr:cNvSpPr txBox="1"/>
      </xdr:nvSpPr>
      <xdr:spPr>
        <a:xfrm>
          <a:off x="8515427" y="706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59"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3" name="フローチャート: 判断 162"/>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69" name="楕円 168"/>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70" name="【橋りょう・トンネ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71" name="楕円 170"/>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52251</xdr:rowOff>
    </xdr:to>
    <xdr:cxnSp macro="">
      <xdr:nvCxnSpPr>
        <xdr:cNvPr id="172" name="直線コネクタ 171"/>
        <xdr:cNvCxnSpPr/>
      </xdr:nvCxnSpPr>
      <xdr:spPr>
        <a:xfrm flipV="1">
          <a:off x="3797300" y="1032129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73" name="楕円 172"/>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78377</xdr:rowOff>
    </xdr:to>
    <xdr:cxnSp macro="">
      <xdr:nvCxnSpPr>
        <xdr:cNvPr id="174" name="直線コネクタ 173"/>
        <xdr:cNvCxnSpPr/>
      </xdr:nvCxnSpPr>
      <xdr:spPr>
        <a:xfrm flipV="1">
          <a:off x="2908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75"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76"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77"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78" name="n_1mainValue【橋りょう・トンネル】&#10;有形固定資産減価償却率"/>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120304</xdr:rowOff>
    </xdr:from>
    <xdr:ext cx="405111" cy="259045"/>
    <xdr:sp macro="" textlink="">
      <xdr:nvSpPr>
        <xdr:cNvPr id="179" name="n_2mainValue【橋りょう・トンネル】&#10;有形固定資産減価償却率"/>
        <xdr:cNvSpPr txBox="1"/>
      </xdr:nvSpPr>
      <xdr:spPr>
        <a:xfrm>
          <a:off x="2705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08"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12" name="フローチャート: 判断 211"/>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11966</xdr:rowOff>
    </xdr:from>
    <xdr:to>
      <xdr:col>55</xdr:col>
      <xdr:colOff>50800</xdr:colOff>
      <xdr:row>63</xdr:row>
      <xdr:rowOff>113566</xdr:rowOff>
    </xdr:to>
    <xdr:sp macro="" textlink="">
      <xdr:nvSpPr>
        <xdr:cNvPr id="218" name="楕円 217"/>
        <xdr:cNvSpPr/>
      </xdr:nvSpPr>
      <xdr:spPr>
        <a:xfrm>
          <a:off x="10426700" y="108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161843</xdr:rowOff>
    </xdr:from>
    <xdr:ext cx="534377" cy="259045"/>
    <xdr:sp macro="" textlink="">
      <xdr:nvSpPr>
        <xdr:cNvPr id="219" name="【橋りょう・トンネル】&#10;一人当たり有形固定資産（償却資産）額該当値テキスト"/>
        <xdr:cNvSpPr txBox="1"/>
      </xdr:nvSpPr>
      <xdr:spPr>
        <a:xfrm>
          <a:off x="10515600" y="107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13898</xdr:rowOff>
    </xdr:from>
    <xdr:to>
      <xdr:col>50</xdr:col>
      <xdr:colOff>165100</xdr:colOff>
      <xdr:row>63</xdr:row>
      <xdr:rowOff>115498</xdr:rowOff>
    </xdr:to>
    <xdr:sp macro="" textlink="">
      <xdr:nvSpPr>
        <xdr:cNvPr id="220" name="楕円 219"/>
        <xdr:cNvSpPr/>
      </xdr:nvSpPr>
      <xdr:spPr>
        <a:xfrm>
          <a:off x="9588500" y="108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62766</xdr:rowOff>
    </xdr:from>
    <xdr:to>
      <xdr:col>55</xdr:col>
      <xdr:colOff>0</xdr:colOff>
      <xdr:row>63</xdr:row>
      <xdr:rowOff>64698</xdr:rowOff>
    </xdr:to>
    <xdr:cxnSp macro="">
      <xdr:nvCxnSpPr>
        <xdr:cNvPr id="221" name="直線コネクタ 220"/>
        <xdr:cNvCxnSpPr/>
      </xdr:nvCxnSpPr>
      <xdr:spPr>
        <a:xfrm flipV="1">
          <a:off x="9639300" y="10864116"/>
          <a:ext cx="8382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13291</xdr:rowOff>
    </xdr:from>
    <xdr:to>
      <xdr:col>46</xdr:col>
      <xdr:colOff>38100</xdr:colOff>
      <xdr:row>63</xdr:row>
      <xdr:rowOff>114891</xdr:rowOff>
    </xdr:to>
    <xdr:sp macro="" textlink="">
      <xdr:nvSpPr>
        <xdr:cNvPr id="222" name="楕円 221"/>
        <xdr:cNvSpPr/>
      </xdr:nvSpPr>
      <xdr:spPr>
        <a:xfrm>
          <a:off x="8699500" y="10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64091</xdr:rowOff>
    </xdr:from>
    <xdr:to>
      <xdr:col>50</xdr:col>
      <xdr:colOff>114300</xdr:colOff>
      <xdr:row>63</xdr:row>
      <xdr:rowOff>64698</xdr:rowOff>
    </xdr:to>
    <xdr:cxnSp macro="">
      <xdr:nvCxnSpPr>
        <xdr:cNvPr id="223" name="直線コネクタ 222"/>
        <xdr:cNvCxnSpPr/>
      </xdr:nvCxnSpPr>
      <xdr:spPr>
        <a:xfrm>
          <a:off x="8750300" y="10865441"/>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24"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5"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6"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106625</xdr:rowOff>
    </xdr:from>
    <xdr:ext cx="534377" cy="259045"/>
    <xdr:sp macro="" textlink="">
      <xdr:nvSpPr>
        <xdr:cNvPr id="227" name="n_1mainValue【橋りょう・トンネル】&#10;一人当たり有形固定資産（償却資産）額"/>
        <xdr:cNvSpPr txBox="1"/>
      </xdr:nvSpPr>
      <xdr:spPr>
        <a:xfrm>
          <a:off x="9359411" y="109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106018</xdr:rowOff>
    </xdr:from>
    <xdr:ext cx="534377" cy="259045"/>
    <xdr:sp macro="" textlink="">
      <xdr:nvSpPr>
        <xdr:cNvPr id="228" name="n_2mainValue【橋りょう・トンネル】&#10;一人当たり有形固定資産（償却資産）額"/>
        <xdr:cNvSpPr txBox="1"/>
      </xdr:nvSpPr>
      <xdr:spPr>
        <a:xfrm>
          <a:off x="8483111" y="10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62" name="フローチャート: 判断 261"/>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68" name="楕円 267"/>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69"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70" name="楕円 269"/>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20955</xdr:rowOff>
    </xdr:to>
    <xdr:cxnSp macro="">
      <xdr:nvCxnSpPr>
        <xdr:cNvPr id="271" name="直線コネクタ 270"/>
        <xdr:cNvCxnSpPr/>
      </xdr:nvCxnSpPr>
      <xdr:spPr>
        <a:xfrm flipV="1">
          <a:off x="3797300" y="13868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72" name="楕円 271"/>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60961</xdr:rowOff>
    </xdr:to>
    <xdr:cxnSp macro="">
      <xdr:nvCxnSpPr>
        <xdr:cNvPr id="273" name="直線コネクタ 272"/>
        <xdr:cNvCxnSpPr/>
      </xdr:nvCxnSpPr>
      <xdr:spPr>
        <a:xfrm flipV="1">
          <a:off x="2908300" y="139084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74"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5"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76"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77" name="n_1mainValue【公営住宅】&#10;有形固定資産減価償却率"/>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78" name="n_2main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03"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07" name="フローチャート: 判断 306"/>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164464</xdr:rowOff>
    </xdr:from>
    <xdr:to>
      <xdr:col>55</xdr:col>
      <xdr:colOff>50800</xdr:colOff>
      <xdr:row>85</xdr:row>
      <xdr:rowOff>94614</xdr:rowOff>
    </xdr:to>
    <xdr:sp macro="" textlink="">
      <xdr:nvSpPr>
        <xdr:cNvPr id="313" name="楕円 312"/>
        <xdr:cNvSpPr/>
      </xdr:nvSpPr>
      <xdr:spPr>
        <a:xfrm>
          <a:off x="10426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79391</xdr:rowOff>
    </xdr:from>
    <xdr:ext cx="469744" cy="259045"/>
    <xdr:sp macro="" textlink="">
      <xdr:nvSpPr>
        <xdr:cNvPr id="314" name="【公営住宅】&#10;一人当たり面積該当値テキスト"/>
        <xdr:cNvSpPr txBox="1"/>
      </xdr:nvSpPr>
      <xdr:spPr>
        <a:xfrm>
          <a:off x="10515600" y="1448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15" name="楕円 314"/>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43814</xdr:rowOff>
    </xdr:to>
    <xdr:cxnSp macro="">
      <xdr:nvCxnSpPr>
        <xdr:cNvPr id="316" name="直線コネクタ 315"/>
        <xdr:cNvCxnSpPr/>
      </xdr:nvCxnSpPr>
      <xdr:spPr>
        <a:xfrm>
          <a:off x="9639300" y="1461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163894</xdr:rowOff>
    </xdr:from>
    <xdr:to>
      <xdr:col>46</xdr:col>
      <xdr:colOff>38100</xdr:colOff>
      <xdr:row>85</xdr:row>
      <xdr:rowOff>94044</xdr:rowOff>
    </xdr:to>
    <xdr:sp macro="" textlink="">
      <xdr:nvSpPr>
        <xdr:cNvPr id="317" name="楕円 316"/>
        <xdr:cNvSpPr/>
      </xdr:nvSpPr>
      <xdr:spPr>
        <a:xfrm>
          <a:off x="8699500" y="14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43244</xdr:rowOff>
    </xdr:from>
    <xdr:to>
      <xdr:col>50</xdr:col>
      <xdr:colOff>114300</xdr:colOff>
      <xdr:row>85</xdr:row>
      <xdr:rowOff>43814</xdr:rowOff>
    </xdr:to>
    <xdr:cxnSp macro="">
      <xdr:nvCxnSpPr>
        <xdr:cNvPr id="318" name="直線コネクタ 317"/>
        <xdr:cNvCxnSpPr/>
      </xdr:nvCxnSpPr>
      <xdr:spPr>
        <a:xfrm>
          <a:off x="8750300" y="1461649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9"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20"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21"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22" name="n_1mainValue【公営住宅】&#10;一人当たり面積"/>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85171</xdr:rowOff>
    </xdr:from>
    <xdr:ext cx="469744" cy="259045"/>
    <xdr:sp macro="" textlink="">
      <xdr:nvSpPr>
        <xdr:cNvPr id="323" name="n_2mainValue【公営住宅】&#10;一人当たり面積"/>
        <xdr:cNvSpPr txBox="1"/>
      </xdr:nvSpPr>
      <xdr:spPr>
        <a:xfrm>
          <a:off x="8515427" y="1465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64" name="直線コネクタ 363"/>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65"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6" name="直線コネクタ 365"/>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7"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8" name="直線コネクタ 36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9"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70" name="フローチャート: 判断 36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1" name="フローチャート: 判断 37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72" name="フローチャート: 判断 371"/>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73" name="フローチャート: 判断 372"/>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379" name="楕円 378"/>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380" name="【認定こども園・幼稚園・保育所】&#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381" name="楕円 380"/>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108585</xdr:rowOff>
    </xdr:to>
    <xdr:cxnSp macro="">
      <xdr:nvCxnSpPr>
        <xdr:cNvPr id="382" name="直線コネクタ 381"/>
        <xdr:cNvCxnSpPr/>
      </xdr:nvCxnSpPr>
      <xdr:spPr>
        <a:xfrm flipV="1">
          <a:off x="15481300" y="6076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383" name="楕円 382"/>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144780</xdr:rowOff>
    </xdr:to>
    <xdr:cxnSp macro="">
      <xdr:nvCxnSpPr>
        <xdr:cNvPr id="384" name="直線コネクタ 383"/>
        <xdr:cNvCxnSpPr/>
      </xdr:nvCxnSpPr>
      <xdr:spPr>
        <a:xfrm flipV="1">
          <a:off x="14592300" y="6109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8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8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8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388" name="n_1mainValue【認定こども園・幼稚園・保育所】&#10;有形固定資産減価償却率"/>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389" name="n_2mainValue【認定こども園・幼稚園・保育所】&#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11" name="直線コネクタ 410"/>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3" name="直線コネクタ 41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14"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15" name="直線コネクタ 414"/>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16"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17" name="フローチャート: 判断 416"/>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18" name="フローチャート: 判断 417"/>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19" name="フローチャート: 判断 418"/>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20" name="フローチャート: 判断 419"/>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26" name="楕円 425"/>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27" name="【認定こども園・幼稚園・保育所】&#10;一人当たり面積該当値テキスト"/>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28" name="楕円 427"/>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135636</xdr:rowOff>
    </xdr:to>
    <xdr:cxnSp macro="">
      <xdr:nvCxnSpPr>
        <xdr:cNvPr id="429" name="直線コネクタ 428"/>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30" name="楕円 429"/>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135636</xdr:rowOff>
    </xdr:to>
    <xdr:cxnSp macro="">
      <xdr:nvCxnSpPr>
        <xdr:cNvPr id="431" name="直線コネクタ 430"/>
        <xdr:cNvCxnSpPr/>
      </xdr:nvCxnSpPr>
      <xdr:spPr>
        <a:xfrm>
          <a:off x="20434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32"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33"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34"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35"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36" name="n_2mainValue【認定こども園・幼稚園・保育所】&#10;一人当たり面積"/>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61" name="直線コネクタ 460"/>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62"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63" name="直線コネクタ 462"/>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64"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65" name="直線コネクタ 464"/>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66"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7" name="フローチャート: 判断 466"/>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8" name="フローチャート: 判断 467"/>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9" name="フローチャート: 判断 468"/>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70" name="フローチャート: 判断 469"/>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76" name="楕円 475"/>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170197</xdr:rowOff>
    </xdr:from>
    <xdr:ext cx="405111" cy="259045"/>
    <xdr:sp macro="" textlink="">
      <xdr:nvSpPr>
        <xdr:cNvPr id="477" name="【学校施設】&#10;有形固定資産減価償却率該当値テキスト"/>
        <xdr:cNvSpPr txBox="1"/>
      </xdr:nvSpPr>
      <xdr:spPr>
        <a:xfrm>
          <a:off x="16357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78" name="楕円 477"/>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91440</xdr:rowOff>
    </xdr:to>
    <xdr:cxnSp macro="">
      <xdr:nvCxnSpPr>
        <xdr:cNvPr id="479" name="直線コネクタ 478"/>
        <xdr:cNvCxnSpPr/>
      </xdr:nvCxnSpPr>
      <xdr:spPr>
        <a:xfrm flipV="1">
          <a:off x="15481300" y="103136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480" name="楕円 479"/>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125730</xdr:rowOff>
    </xdr:to>
    <xdr:cxnSp macro="">
      <xdr:nvCxnSpPr>
        <xdr:cNvPr id="481" name="直線コネクタ 480"/>
        <xdr:cNvCxnSpPr/>
      </xdr:nvCxnSpPr>
      <xdr:spPr>
        <a:xfrm flipV="1">
          <a:off x="14592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482"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83"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84"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485" name="n_1main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486" name="n_2mainValue【学校施設】&#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13" name="直線コネクタ 512"/>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14"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15" name="直線コネクタ 514"/>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16"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17" name="直線コネクタ 516"/>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18"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19" name="フローチャート: 判断 518"/>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20" name="フローチャート: 判断 519"/>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21" name="フローチャート: 判断 520"/>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22" name="フローチャート: 判断 521"/>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19957</xdr:rowOff>
    </xdr:from>
    <xdr:to>
      <xdr:col>116</xdr:col>
      <xdr:colOff>114300</xdr:colOff>
      <xdr:row>62</xdr:row>
      <xdr:rowOff>121557</xdr:rowOff>
    </xdr:to>
    <xdr:sp macro="" textlink="">
      <xdr:nvSpPr>
        <xdr:cNvPr id="528" name="楕円 527"/>
        <xdr:cNvSpPr/>
      </xdr:nvSpPr>
      <xdr:spPr>
        <a:xfrm>
          <a:off x="22110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169834</xdr:rowOff>
    </xdr:from>
    <xdr:ext cx="469744" cy="259045"/>
    <xdr:sp macro="" textlink="">
      <xdr:nvSpPr>
        <xdr:cNvPr id="529" name="【学校施設】&#10;一人当たり面積該当値テキスト"/>
        <xdr:cNvSpPr txBox="1"/>
      </xdr:nvSpPr>
      <xdr:spPr>
        <a:xfrm>
          <a:off x="2219960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16691</xdr:rowOff>
    </xdr:from>
    <xdr:to>
      <xdr:col>112</xdr:col>
      <xdr:colOff>38100</xdr:colOff>
      <xdr:row>62</xdr:row>
      <xdr:rowOff>118291</xdr:rowOff>
    </xdr:to>
    <xdr:sp macro="" textlink="">
      <xdr:nvSpPr>
        <xdr:cNvPr id="530" name="楕円 529"/>
        <xdr:cNvSpPr/>
      </xdr:nvSpPr>
      <xdr:spPr>
        <a:xfrm>
          <a:off x="21272500" y="1064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67491</xdr:rowOff>
    </xdr:from>
    <xdr:to>
      <xdr:col>116</xdr:col>
      <xdr:colOff>63500</xdr:colOff>
      <xdr:row>62</xdr:row>
      <xdr:rowOff>70757</xdr:rowOff>
    </xdr:to>
    <xdr:cxnSp macro="">
      <xdr:nvCxnSpPr>
        <xdr:cNvPr id="531" name="直線コネクタ 530"/>
        <xdr:cNvCxnSpPr/>
      </xdr:nvCxnSpPr>
      <xdr:spPr>
        <a:xfrm>
          <a:off x="21323300" y="106973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12337</xdr:rowOff>
    </xdr:from>
    <xdr:to>
      <xdr:col>107</xdr:col>
      <xdr:colOff>101600</xdr:colOff>
      <xdr:row>62</xdr:row>
      <xdr:rowOff>113937</xdr:rowOff>
    </xdr:to>
    <xdr:sp macro="" textlink="">
      <xdr:nvSpPr>
        <xdr:cNvPr id="532" name="楕円 531"/>
        <xdr:cNvSpPr/>
      </xdr:nvSpPr>
      <xdr:spPr>
        <a:xfrm>
          <a:off x="20383500" y="10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63137</xdr:rowOff>
    </xdr:from>
    <xdr:to>
      <xdr:col>111</xdr:col>
      <xdr:colOff>177800</xdr:colOff>
      <xdr:row>62</xdr:row>
      <xdr:rowOff>67491</xdr:rowOff>
    </xdr:to>
    <xdr:cxnSp macro="">
      <xdr:nvCxnSpPr>
        <xdr:cNvPr id="533" name="直線コネクタ 532"/>
        <xdr:cNvCxnSpPr/>
      </xdr:nvCxnSpPr>
      <xdr:spPr>
        <a:xfrm>
          <a:off x="20434300" y="1069303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3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3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36"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109418</xdr:rowOff>
    </xdr:from>
    <xdr:ext cx="469744" cy="259045"/>
    <xdr:sp macro="" textlink="">
      <xdr:nvSpPr>
        <xdr:cNvPr id="537" name="n_1mainValue【学校施設】&#10;一人当たり面積"/>
        <xdr:cNvSpPr txBox="1"/>
      </xdr:nvSpPr>
      <xdr:spPr>
        <a:xfrm>
          <a:off x="21075727" y="1073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105064</xdr:rowOff>
    </xdr:from>
    <xdr:ext cx="469744" cy="259045"/>
    <xdr:sp macro="" textlink="">
      <xdr:nvSpPr>
        <xdr:cNvPr id="538" name="n_2mainValue【学校施設】&#10;一人当たり面積"/>
        <xdr:cNvSpPr txBox="1"/>
      </xdr:nvSpPr>
      <xdr:spPr>
        <a:xfrm>
          <a:off x="2019942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64" name="直線コネクタ 56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6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66" name="直線コネクタ 56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6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70" name="フローチャート: 判断 56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71" name="フローチャート: 判断 57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72" name="フローチャート: 判断 57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73" name="フローチャート: 判断 57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579" name="楕円 578"/>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165298</xdr:rowOff>
    </xdr:from>
    <xdr:ext cx="405111" cy="259045"/>
    <xdr:sp macro="" textlink="">
      <xdr:nvSpPr>
        <xdr:cNvPr id="580" name="【児童館】&#10;有形固定資産減価償却率該当値テキスト"/>
        <xdr:cNvSpPr txBox="1"/>
      </xdr:nvSpPr>
      <xdr:spPr>
        <a:xfrm>
          <a:off x="16357600" y="133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xdr:rowOff>
    </xdr:from>
    <xdr:to>
      <xdr:col>81</xdr:col>
      <xdr:colOff>101600</xdr:colOff>
      <xdr:row>79</xdr:row>
      <xdr:rowOff>108494</xdr:rowOff>
    </xdr:to>
    <xdr:sp macro="" textlink="">
      <xdr:nvSpPr>
        <xdr:cNvPr id="581" name="楕円 580"/>
        <xdr:cNvSpPr/>
      </xdr:nvSpPr>
      <xdr:spPr>
        <a:xfrm>
          <a:off x="15430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21771</xdr:rowOff>
    </xdr:from>
    <xdr:to>
      <xdr:col>85</xdr:col>
      <xdr:colOff>127000</xdr:colOff>
      <xdr:row>79</xdr:row>
      <xdr:rowOff>57694</xdr:rowOff>
    </xdr:to>
    <xdr:cxnSp macro="">
      <xdr:nvCxnSpPr>
        <xdr:cNvPr id="582" name="直線コネクタ 581"/>
        <xdr:cNvCxnSpPr/>
      </xdr:nvCxnSpPr>
      <xdr:spPr>
        <a:xfrm flipV="1">
          <a:off x="15481300" y="135663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42818</xdr:rowOff>
    </xdr:from>
    <xdr:to>
      <xdr:col>76</xdr:col>
      <xdr:colOff>165100</xdr:colOff>
      <xdr:row>79</xdr:row>
      <xdr:rowOff>144418</xdr:rowOff>
    </xdr:to>
    <xdr:sp macro="" textlink="">
      <xdr:nvSpPr>
        <xdr:cNvPr id="583" name="楕円 582"/>
        <xdr:cNvSpPr/>
      </xdr:nvSpPr>
      <xdr:spPr>
        <a:xfrm>
          <a:off x="14541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57694</xdr:rowOff>
    </xdr:from>
    <xdr:to>
      <xdr:col>81</xdr:col>
      <xdr:colOff>50800</xdr:colOff>
      <xdr:row>79</xdr:row>
      <xdr:rowOff>93618</xdr:rowOff>
    </xdr:to>
    <xdr:cxnSp macro="">
      <xdr:nvCxnSpPr>
        <xdr:cNvPr id="584" name="直線コネクタ 583"/>
        <xdr:cNvCxnSpPr/>
      </xdr:nvCxnSpPr>
      <xdr:spPr>
        <a:xfrm flipV="1">
          <a:off x="14592300" y="136022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85"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86"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87"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125021</xdr:rowOff>
    </xdr:from>
    <xdr:ext cx="405111" cy="259045"/>
    <xdr:sp macro="" textlink="">
      <xdr:nvSpPr>
        <xdr:cNvPr id="588" name="n_1mainValue【児童館】&#10;有形固定資産減価償却率"/>
        <xdr:cNvSpPr txBox="1"/>
      </xdr:nvSpPr>
      <xdr:spPr>
        <a:xfrm>
          <a:off x="152660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160945</xdr:rowOff>
    </xdr:from>
    <xdr:ext cx="405111" cy="259045"/>
    <xdr:sp macro="" textlink="">
      <xdr:nvSpPr>
        <xdr:cNvPr id="589" name="n_2mainValue【児童館】&#10;有形固定資産減価償却率"/>
        <xdr:cNvSpPr txBox="1"/>
      </xdr:nvSpPr>
      <xdr:spPr>
        <a:xfrm>
          <a:off x="14389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13" name="直線コネクタ 612"/>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4"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5" name="直線コネクタ 61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7" name="直線コネクタ 61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9" name="フローチャート: 判断 61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20" name="フローチャート: 判断 619"/>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22" name="フローチャート: 判断 621"/>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8" name="楕円 62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29"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30" name="楕円 629"/>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31" name="直線コネクタ 630"/>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32" name="楕円 631"/>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33" name="直線コネクタ 632"/>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34"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36"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3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3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61" name="直線コネクタ 660"/>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62"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63" name="直線コネクタ 662"/>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64"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65" name="直線コネクタ 66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66"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67" name="フローチャート: 判断 666"/>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69" name="フローチャート: 判断 668"/>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70" name="フローチャート: 判断 669"/>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676" name="楕円 675"/>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677" name="【公民館】&#10;有形固定資産減価償却率該当値テキスト"/>
        <xdr:cNvSpPr txBox="1"/>
      </xdr:nvSpPr>
      <xdr:spPr>
        <a:xfrm>
          <a:off x="16357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678" name="楕円 677"/>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53339</xdr:rowOff>
    </xdr:to>
    <xdr:cxnSp macro="">
      <xdr:nvCxnSpPr>
        <xdr:cNvPr id="679" name="直線コネクタ 678"/>
        <xdr:cNvCxnSpPr/>
      </xdr:nvCxnSpPr>
      <xdr:spPr>
        <a:xfrm flipV="1">
          <a:off x="15481300" y="174840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680" name="楕円 679"/>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110489</xdr:rowOff>
    </xdr:to>
    <xdr:cxnSp macro="">
      <xdr:nvCxnSpPr>
        <xdr:cNvPr id="681" name="直線コネクタ 680"/>
        <xdr:cNvCxnSpPr/>
      </xdr:nvCxnSpPr>
      <xdr:spPr>
        <a:xfrm flipV="1">
          <a:off x="14592300" y="17541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2"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83"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84"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685" name="n_1mainValue【公民館】&#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686" name="n_2mainValue【公民館】&#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10" name="直線コネクタ 709"/>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1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12" name="直線コネクタ 71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13"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14" name="直線コネクタ 71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1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6" name="フローチャート: 判断 71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17" name="フローチャート: 判断 716"/>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18" name="フローチャート: 判断 71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19" name="フローチャート: 判断 718"/>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25" name="楕円 724"/>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726" name="【公民館】&#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727" name="楕円 726"/>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728" name="直線コネクタ 727"/>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29" name="楕円 728"/>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730" name="直線コネクタ 729"/>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31"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32"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33"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734"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35" name="n_2mainValue【公民館】&#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有形固定資産減価償却率について、前年と同様、類似団体平均と比較して、橋りょう・トンネル以外の施設が高い水準となっており、認定こども園・幼稚園・保育所や児童館、公民館が特に高くなっている。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令和２年３月に策定した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公共施設再整備計画により、今後は、既存の公共施設等の老朽化の進行も見据えた中で、公共施設等の更新費の縮減を踏まえ、計画を着実に実施していく。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2" name="楕円 71"/>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3"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4" name="楕円 73"/>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5" name="直線コネクタ 74"/>
        <xdr:cNvCxnSpPr/>
      </xdr:nvCxnSpPr>
      <xdr:spPr>
        <a:xfrm flipV="1">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6" name="楕円 75"/>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7" name="直線コネクタ 76"/>
        <xdr:cNvCxnSpPr/>
      </xdr:nvCxnSpPr>
      <xdr:spPr>
        <a:xfrm flipV="1">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79"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0"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1"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2"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3"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6" name="フローチャート: 判断 115"/>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7" name="フローチャート: 判断 116"/>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23" name="楕円 122"/>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24" name="【図書館】&#10;一人当たり面積該当値テキスト"/>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5" name="楕円 124"/>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141515</xdr:rowOff>
    </xdr:to>
    <xdr:cxnSp macro="">
      <xdr:nvCxnSpPr>
        <xdr:cNvPr id="126" name="直線コネクタ 125"/>
        <xdr:cNvCxnSpPr/>
      </xdr:nvCxnSpPr>
      <xdr:spPr>
        <a:xfrm>
          <a:off x="9639300" y="699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7" name="楕円 12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28" name="直線コネクタ 127"/>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9"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0"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1"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32"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33"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3"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7" name="フローチャート: 判断 166"/>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73" name="楕円 172"/>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36212</xdr:rowOff>
    </xdr:from>
    <xdr:ext cx="405111" cy="259045"/>
    <xdr:sp macro="" textlink="">
      <xdr:nvSpPr>
        <xdr:cNvPr id="174" name="【体育館・プール】&#10;有形固定資産減価償却率該当値テキスト"/>
        <xdr:cNvSpPr txBox="1"/>
      </xdr:nvSpPr>
      <xdr:spPr>
        <a:xfrm>
          <a:off x="4673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75" name="楕円 174"/>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148590</xdr:rowOff>
    </xdr:to>
    <xdr:cxnSp macro="">
      <xdr:nvCxnSpPr>
        <xdr:cNvPr id="176" name="直線コネクタ 175"/>
        <xdr:cNvCxnSpPr/>
      </xdr:nvCxnSpPr>
      <xdr:spPr>
        <a:xfrm flipV="1">
          <a:off x="3797300" y="103955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77" name="楕円 176"/>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19050</xdr:rowOff>
    </xdr:to>
    <xdr:cxnSp macro="">
      <xdr:nvCxnSpPr>
        <xdr:cNvPr id="178" name="直線コネクタ 177"/>
        <xdr:cNvCxnSpPr/>
      </xdr:nvCxnSpPr>
      <xdr:spPr>
        <a:xfrm flipV="1">
          <a:off x="2908300" y="10435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9"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1"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82"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83" name="n_2mainValue【体育館・プー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15" name="フローチャート: 判断 214"/>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16" name="フローチャート: 判断 215"/>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105410</xdr:rowOff>
    </xdr:from>
    <xdr:to>
      <xdr:col>55</xdr:col>
      <xdr:colOff>50800</xdr:colOff>
      <xdr:row>61</xdr:row>
      <xdr:rowOff>35560</xdr:rowOff>
    </xdr:to>
    <xdr:sp macro="" textlink="">
      <xdr:nvSpPr>
        <xdr:cNvPr id="222" name="楕円 221"/>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128287</xdr:rowOff>
    </xdr:from>
    <xdr:ext cx="469744" cy="259045"/>
    <xdr:sp macro="" textlink="">
      <xdr:nvSpPr>
        <xdr:cNvPr id="223" name="【体育館・プール】&#10;一人当たり面積該当値テキスト"/>
        <xdr:cNvSpPr txBox="1"/>
      </xdr:nvSpPr>
      <xdr:spPr>
        <a:xfrm>
          <a:off x="10515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101600</xdr:rowOff>
    </xdr:from>
    <xdr:to>
      <xdr:col>50</xdr:col>
      <xdr:colOff>165100</xdr:colOff>
      <xdr:row>61</xdr:row>
      <xdr:rowOff>31750</xdr:rowOff>
    </xdr:to>
    <xdr:sp macro="" textlink="">
      <xdr:nvSpPr>
        <xdr:cNvPr id="224" name="楕円 223"/>
        <xdr:cNvSpPr/>
      </xdr:nvSpPr>
      <xdr:spPr>
        <a:xfrm>
          <a:off x="958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60</xdr:row>
      <xdr:rowOff>156210</xdr:rowOff>
    </xdr:to>
    <xdr:cxnSp macro="">
      <xdr:nvCxnSpPr>
        <xdr:cNvPr id="225" name="直線コネクタ 224"/>
        <xdr:cNvCxnSpPr/>
      </xdr:nvCxnSpPr>
      <xdr:spPr>
        <a:xfrm>
          <a:off x="9639300" y="10439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26" name="楕円 225"/>
        <xdr:cNvSpPr/>
      </xdr:nvSpPr>
      <xdr:spPr>
        <a:xfrm>
          <a:off x="869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152400</xdr:rowOff>
    </xdr:from>
    <xdr:to>
      <xdr:col>50</xdr:col>
      <xdr:colOff>114300</xdr:colOff>
      <xdr:row>60</xdr:row>
      <xdr:rowOff>152400</xdr:rowOff>
    </xdr:to>
    <xdr:cxnSp macro="">
      <xdr:nvCxnSpPr>
        <xdr:cNvPr id="227" name="直線コネクタ 226"/>
        <xdr:cNvCxnSpPr/>
      </xdr:nvCxnSpPr>
      <xdr:spPr>
        <a:xfrm>
          <a:off x="8750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28"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9"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30"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22877</xdr:rowOff>
    </xdr:from>
    <xdr:ext cx="469744" cy="259045"/>
    <xdr:sp macro="" textlink="">
      <xdr:nvSpPr>
        <xdr:cNvPr id="231" name="n_1main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32" name="n_2main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7" name="直線コネクタ 256"/>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8"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9" name="直線コネクタ 258"/>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0"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1" name="直線コネクタ 26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62"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3" name="フローチャート: 判断 262"/>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64" name="フローチャート: 判断 263"/>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フローチャート: 判断 264"/>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6" name="フローチャート: 判断 265"/>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72" name="楕円 271"/>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53991</xdr:rowOff>
    </xdr:from>
    <xdr:ext cx="405111" cy="259045"/>
    <xdr:sp macro="" textlink="">
      <xdr:nvSpPr>
        <xdr:cNvPr id="273" name="【福祉施設】&#10;有形固定資産減価償却率該当値テキスト"/>
        <xdr:cNvSpPr txBox="1"/>
      </xdr:nvSpPr>
      <xdr:spPr>
        <a:xfrm>
          <a:off x="4673600"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274" name="楕円 273"/>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112395</xdr:rowOff>
    </xdr:to>
    <xdr:cxnSp macro="">
      <xdr:nvCxnSpPr>
        <xdr:cNvPr id="275" name="直線コネクタ 274"/>
        <xdr:cNvCxnSpPr/>
      </xdr:nvCxnSpPr>
      <xdr:spPr>
        <a:xfrm flipV="1">
          <a:off x="3797300" y="141408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276" name="楕円 275"/>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144780</xdr:rowOff>
    </xdr:to>
    <xdr:cxnSp macro="">
      <xdr:nvCxnSpPr>
        <xdr:cNvPr id="277" name="直線コネクタ 276"/>
        <xdr:cNvCxnSpPr/>
      </xdr:nvCxnSpPr>
      <xdr:spPr>
        <a:xfrm flipV="1">
          <a:off x="2908300" y="1417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78"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9"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80"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8272</xdr:rowOff>
    </xdr:from>
    <xdr:ext cx="405111" cy="259045"/>
    <xdr:sp macro="" textlink="">
      <xdr:nvSpPr>
        <xdr:cNvPr id="281" name="n_1mainValue【福祉施設】&#10;有形固定資産減価償却率"/>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2" name="n_2main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06" name="直線コネクタ 305"/>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7"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8" name="直線コネクタ 307"/>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09"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10" name="直線コネクタ 309"/>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11"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2" name="フローチャート: 判断 311"/>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13" name="フローチャート: 判断 312"/>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14" name="フローチャート: 判断 313"/>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15" name="フローチャート: 判断 314"/>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1" name="楕円 320"/>
        <xdr:cNvSpPr/>
      </xdr:nvSpPr>
      <xdr:spPr>
        <a:xfrm>
          <a:off x="10426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29227</xdr:rowOff>
    </xdr:from>
    <xdr:ext cx="469744" cy="259045"/>
    <xdr:sp macro="" textlink="">
      <xdr:nvSpPr>
        <xdr:cNvPr id="322" name="【福祉施設】&#10;一人当たり面積該当値テキスト"/>
        <xdr:cNvSpPr txBox="1"/>
      </xdr:nvSpPr>
      <xdr:spPr>
        <a:xfrm>
          <a:off x="10515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323" name="楕円 322"/>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101600</xdr:rowOff>
    </xdr:to>
    <xdr:cxnSp macro="">
      <xdr:nvCxnSpPr>
        <xdr:cNvPr id="324" name="直線コネクタ 323"/>
        <xdr:cNvCxnSpPr/>
      </xdr:nvCxnSpPr>
      <xdr:spPr>
        <a:xfrm>
          <a:off x="9639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38100</xdr:rowOff>
    </xdr:from>
    <xdr:to>
      <xdr:col>46</xdr:col>
      <xdr:colOff>38100</xdr:colOff>
      <xdr:row>82</xdr:row>
      <xdr:rowOff>139700</xdr:rowOff>
    </xdr:to>
    <xdr:sp macro="" textlink="">
      <xdr:nvSpPr>
        <xdr:cNvPr id="325" name="楕円 324"/>
        <xdr:cNvSpPr/>
      </xdr:nvSpPr>
      <xdr:spPr>
        <a:xfrm>
          <a:off x="8699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88900</xdr:rowOff>
    </xdr:from>
    <xdr:to>
      <xdr:col>50</xdr:col>
      <xdr:colOff>114300</xdr:colOff>
      <xdr:row>82</xdr:row>
      <xdr:rowOff>101600</xdr:rowOff>
    </xdr:to>
    <xdr:cxnSp macro="">
      <xdr:nvCxnSpPr>
        <xdr:cNvPr id="326" name="直線コネクタ 325"/>
        <xdr:cNvCxnSpPr/>
      </xdr:nvCxnSpPr>
      <xdr:spPr>
        <a:xfrm>
          <a:off x="8750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27"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28"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29"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30" name="n_1main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156227</xdr:rowOff>
    </xdr:from>
    <xdr:ext cx="469744" cy="259045"/>
    <xdr:sp macro="" textlink="">
      <xdr:nvSpPr>
        <xdr:cNvPr id="331" name="n_2mainValue【福祉施設】&#10;一人当たり面積"/>
        <xdr:cNvSpPr txBox="1"/>
      </xdr:nvSpPr>
      <xdr:spPr>
        <a:xfrm>
          <a:off x="8515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57" name="直線コネクタ 35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5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59" name="直線コネクタ 35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6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61" name="直線コネクタ 36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62"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63" name="フローチャート: 判断 36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64" name="フローチャート: 判断 36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65" name="フローチャート: 判断 364"/>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66" name="フローチャート: 判断 36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72" name="楕円 371"/>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70775</xdr:rowOff>
    </xdr:from>
    <xdr:ext cx="405111" cy="259045"/>
    <xdr:sp macro="" textlink="">
      <xdr:nvSpPr>
        <xdr:cNvPr id="373" name="【市民会館】&#10;有形固定資産減価償却率該当値テキスト"/>
        <xdr:cNvSpPr txBox="1"/>
      </xdr:nvSpPr>
      <xdr:spPr>
        <a:xfrm>
          <a:off x="4673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74" name="楕円 373"/>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143148</xdr:rowOff>
    </xdr:from>
    <xdr:to>
      <xdr:col>24</xdr:col>
      <xdr:colOff>63500</xdr:colOff>
      <xdr:row>105</xdr:row>
      <xdr:rowOff>4355</xdr:rowOff>
    </xdr:to>
    <xdr:cxnSp macro="">
      <xdr:nvCxnSpPr>
        <xdr:cNvPr id="375" name="直線コネクタ 374"/>
        <xdr:cNvCxnSpPr/>
      </xdr:nvCxnSpPr>
      <xdr:spPr>
        <a:xfrm flipV="1">
          <a:off x="3797300" y="179739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76" name="楕円 375"/>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37012</xdr:rowOff>
    </xdr:to>
    <xdr:cxnSp macro="">
      <xdr:nvCxnSpPr>
        <xdr:cNvPr id="377" name="直線コネクタ 376"/>
        <xdr:cNvCxnSpPr/>
      </xdr:nvCxnSpPr>
      <xdr:spPr>
        <a:xfrm flipV="1">
          <a:off x="2908300" y="180066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7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7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38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381" name="n_1mainValue【市民会館】&#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82" name="n_2mainValue【市民会館】&#10;有形固定資産減価償却率"/>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04" name="直線コネクタ 403"/>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0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06" name="直線コネクタ 40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07"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08" name="直線コネクタ 407"/>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09"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10" name="フローチャート: 判断 409"/>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11" name="フローチャート: 判断 41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12" name="フローチャート: 判断 411"/>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13" name="フローチャート: 判断 412"/>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103124</xdr:rowOff>
    </xdr:from>
    <xdr:to>
      <xdr:col>55</xdr:col>
      <xdr:colOff>50800</xdr:colOff>
      <xdr:row>105</xdr:row>
      <xdr:rowOff>33274</xdr:rowOff>
    </xdr:to>
    <xdr:sp macro="" textlink="">
      <xdr:nvSpPr>
        <xdr:cNvPr id="419" name="楕円 418"/>
        <xdr:cNvSpPr/>
      </xdr:nvSpPr>
      <xdr:spPr>
        <a:xfrm>
          <a:off x="10426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126001</xdr:rowOff>
    </xdr:from>
    <xdr:ext cx="469744" cy="259045"/>
    <xdr:sp macro="" textlink="">
      <xdr:nvSpPr>
        <xdr:cNvPr id="420" name="【市民会館】&#10;一人当たり面積該当値テキスト"/>
        <xdr:cNvSpPr txBox="1"/>
      </xdr:nvSpPr>
      <xdr:spPr>
        <a:xfrm>
          <a:off x="10515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103124</xdr:rowOff>
    </xdr:from>
    <xdr:to>
      <xdr:col>50</xdr:col>
      <xdr:colOff>165100</xdr:colOff>
      <xdr:row>105</xdr:row>
      <xdr:rowOff>33274</xdr:rowOff>
    </xdr:to>
    <xdr:sp macro="" textlink="">
      <xdr:nvSpPr>
        <xdr:cNvPr id="421" name="楕円 420"/>
        <xdr:cNvSpPr/>
      </xdr:nvSpPr>
      <xdr:spPr>
        <a:xfrm>
          <a:off x="9588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153924</xdr:rowOff>
    </xdr:from>
    <xdr:to>
      <xdr:col>55</xdr:col>
      <xdr:colOff>0</xdr:colOff>
      <xdr:row>104</xdr:row>
      <xdr:rowOff>153924</xdr:rowOff>
    </xdr:to>
    <xdr:cxnSp macro="">
      <xdr:nvCxnSpPr>
        <xdr:cNvPr id="422" name="直線コネクタ 421"/>
        <xdr:cNvCxnSpPr/>
      </xdr:nvCxnSpPr>
      <xdr:spPr>
        <a:xfrm>
          <a:off x="9639300" y="1798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98552</xdr:rowOff>
    </xdr:from>
    <xdr:to>
      <xdr:col>46</xdr:col>
      <xdr:colOff>38100</xdr:colOff>
      <xdr:row>105</xdr:row>
      <xdr:rowOff>28702</xdr:rowOff>
    </xdr:to>
    <xdr:sp macro="" textlink="">
      <xdr:nvSpPr>
        <xdr:cNvPr id="423" name="楕円 422"/>
        <xdr:cNvSpPr/>
      </xdr:nvSpPr>
      <xdr:spPr>
        <a:xfrm>
          <a:off x="8699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149352</xdr:rowOff>
    </xdr:from>
    <xdr:to>
      <xdr:col>50</xdr:col>
      <xdr:colOff>114300</xdr:colOff>
      <xdr:row>104</xdr:row>
      <xdr:rowOff>153924</xdr:rowOff>
    </xdr:to>
    <xdr:cxnSp macro="">
      <xdr:nvCxnSpPr>
        <xdr:cNvPr id="424" name="直線コネクタ 423"/>
        <xdr:cNvCxnSpPr/>
      </xdr:nvCxnSpPr>
      <xdr:spPr>
        <a:xfrm>
          <a:off x="8750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25"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26"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27"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49801</xdr:rowOff>
    </xdr:from>
    <xdr:ext cx="469744" cy="259045"/>
    <xdr:sp macro="" textlink="">
      <xdr:nvSpPr>
        <xdr:cNvPr id="428" name="n_1mainValue【市民会館】&#10;一人当たり面積"/>
        <xdr:cNvSpPr txBox="1"/>
      </xdr:nvSpPr>
      <xdr:spPr>
        <a:xfrm>
          <a:off x="9391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45229</xdr:rowOff>
    </xdr:from>
    <xdr:ext cx="469744" cy="259045"/>
    <xdr:sp macro="" textlink="">
      <xdr:nvSpPr>
        <xdr:cNvPr id="429" name="n_2mainValue【市民会館】&#10;一人当たり面積"/>
        <xdr:cNvSpPr txBox="1"/>
      </xdr:nvSpPr>
      <xdr:spPr>
        <a:xfrm>
          <a:off x="8515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7" name="テキスト ボックス 45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69" name="直線コネクタ 468"/>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70"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71" name="直線コネクタ 47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72"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73" name="直線コネクタ 472"/>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74"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75" name="フローチャート: 判断 474"/>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76" name="フローチャート: 判断 47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477" name="フローチャート: 判断 476"/>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478" name="フローチャート: 判断 477"/>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84" name="楕円 483"/>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485"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486" name="楕円 485"/>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135255</xdr:rowOff>
    </xdr:to>
    <xdr:cxnSp macro="">
      <xdr:nvCxnSpPr>
        <xdr:cNvPr id="487" name="直線コネクタ 486"/>
        <xdr:cNvCxnSpPr/>
      </xdr:nvCxnSpPr>
      <xdr:spPr>
        <a:xfrm flipV="1">
          <a:off x="15481300" y="10210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8" name="楕円 487"/>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135255</xdr:rowOff>
    </xdr:from>
    <xdr:to>
      <xdr:col>81</xdr:col>
      <xdr:colOff>50800</xdr:colOff>
      <xdr:row>60</xdr:row>
      <xdr:rowOff>3810</xdr:rowOff>
    </xdr:to>
    <xdr:cxnSp macro="">
      <xdr:nvCxnSpPr>
        <xdr:cNvPr id="489" name="直線コネクタ 488"/>
        <xdr:cNvCxnSpPr/>
      </xdr:nvCxnSpPr>
      <xdr:spPr>
        <a:xfrm flipV="1">
          <a:off x="14592300" y="102508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490"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491"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492"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5732</xdr:rowOff>
    </xdr:from>
    <xdr:ext cx="405111" cy="259045"/>
    <xdr:sp macro="" textlink="">
      <xdr:nvSpPr>
        <xdr:cNvPr id="493" name="n_1mainValue【保健センター・保健所】&#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4" name="n_2mainValue【保健センター・保健所】&#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16" name="直線コネクタ 515"/>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17"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18" name="直線コネクタ 517"/>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9"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20" name="直線コネクタ 51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21"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22" name="フローチャート: 判断 521"/>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23" name="フローチャート: 判断 522"/>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24" name="フローチャート: 判断 523"/>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25" name="フローチャート: 判断 524"/>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31" name="楕円 530"/>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532" name="【保健センター・保健所】&#10;一人当たり面積該当値テキスト"/>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33" name="楕円 532"/>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534" name="直線コネクタ 533"/>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535" name="楕円 534"/>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536" name="直線コネクタ 535"/>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3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38"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539"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540"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41" name="n_2main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66" name="直線コネクタ 565"/>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67"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68" name="直線コネクタ 567"/>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69"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70" name="直線コネクタ 569"/>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571"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72" name="フローチャート: 判断 571"/>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73" name="フローチャート: 判断 572"/>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574" name="フローチャート: 判断 573"/>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575" name="フローチャート: 判断 574"/>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581" name="楕円 580"/>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22877</xdr:rowOff>
    </xdr:from>
    <xdr:ext cx="405111" cy="259045"/>
    <xdr:sp macro="" textlink="">
      <xdr:nvSpPr>
        <xdr:cNvPr id="582" name="【消防施設】&#10;有形固定資産減価償却率該当値テキスト"/>
        <xdr:cNvSpPr txBox="1"/>
      </xdr:nvSpPr>
      <xdr:spPr>
        <a:xfrm>
          <a:off x="16357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4445</xdr:rowOff>
    </xdr:from>
    <xdr:to>
      <xdr:col>81</xdr:col>
      <xdr:colOff>101600</xdr:colOff>
      <xdr:row>85</xdr:row>
      <xdr:rowOff>106045</xdr:rowOff>
    </xdr:to>
    <xdr:sp macro="" textlink="">
      <xdr:nvSpPr>
        <xdr:cNvPr id="583" name="楕円 582"/>
        <xdr:cNvSpPr/>
      </xdr:nvSpPr>
      <xdr:spPr>
        <a:xfrm>
          <a:off x="15430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55245</xdr:rowOff>
    </xdr:from>
    <xdr:to>
      <xdr:col>85</xdr:col>
      <xdr:colOff>127000</xdr:colOff>
      <xdr:row>85</xdr:row>
      <xdr:rowOff>95250</xdr:rowOff>
    </xdr:to>
    <xdr:cxnSp macro="">
      <xdr:nvCxnSpPr>
        <xdr:cNvPr id="584" name="直線コネクタ 583"/>
        <xdr:cNvCxnSpPr/>
      </xdr:nvCxnSpPr>
      <xdr:spPr>
        <a:xfrm>
          <a:off x="15481300" y="14628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585" name="楕円 584"/>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85</xdr:row>
      <xdr:rowOff>55245</xdr:rowOff>
    </xdr:to>
    <xdr:cxnSp macro="">
      <xdr:nvCxnSpPr>
        <xdr:cNvPr id="586" name="直線コネクタ 585"/>
        <xdr:cNvCxnSpPr/>
      </xdr:nvCxnSpPr>
      <xdr:spPr>
        <a:xfrm>
          <a:off x="14592300" y="13898880"/>
          <a:ext cx="8890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587"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58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589"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97172</xdr:rowOff>
    </xdr:from>
    <xdr:ext cx="405111" cy="259045"/>
    <xdr:sp macro="" textlink="">
      <xdr:nvSpPr>
        <xdr:cNvPr id="590" name="n_1mainValue【消防施設】&#10;有形固定資産減価償却率"/>
        <xdr:cNvSpPr txBox="1"/>
      </xdr:nvSpPr>
      <xdr:spPr>
        <a:xfrm>
          <a:off x="152660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591" name="n_2mainValue【消防施設】&#10;有形固定資産減価償却率"/>
        <xdr:cNvSpPr txBox="1"/>
      </xdr:nvSpPr>
      <xdr:spPr>
        <a:xfrm>
          <a:off x="14389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15" name="直線コネクタ 614"/>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7" name="直線コネクタ 61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18"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19" name="直線コネクタ 618"/>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20"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21" name="フローチャート: 判断 620"/>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22" name="フローチャート: 判断 621"/>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23" name="フローチャート: 判断 622"/>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4" name="フローチャート: 判断 623"/>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33020</xdr:rowOff>
    </xdr:from>
    <xdr:to>
      <xdr:col>116</xdr:col>
      <xdr:colOff>114300</xdr:colOff>
      <xdr:row>77</xdr:row>
      <xdr:rowOff>134620</xdr:rowOff>
    </xdr:to>
    <xdr:sp macro="" textlink="">
      <xdr:nvSpPr>
        <xdr:cNvPr id="630" name="楕円 629"/>
        <xdr:cNvSpPr/>
      </xdr:nvSpPr>
      <xdr:spPr>
        <a:xfrm>
          <a:off x="22110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157497</xdr:rowOff>
    </xdr:from>
    <xdr:ext cx="469744" cy="259045"/>
    <xdr:sp macro="" textlink="">
      <xdr:nvSpPr>
        <xdr:cNvPr id="631" name="【消防施設】&#10;一人当たり面積該当値テキスト"/>
        <xdr:cNvSpPr txBox="1"/>
      </xdr:nvSpPr>
      <xdr:spPr>
        <a:xfrm>
          <a:off x="22199600" y="131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162561</xdr:rowOff>
    </xdr:from>
    <xdr:to>
      <xdr:col>112</xdr:col>
      <xdr:colOff>38100</xdr:colOff>
      <xdr:row>77</xdr:row>
      <xdr:rowOff>92711</xdr:rowOff>
    </xdr:to>
    <xdr:sp macro="" textlink="">
      <xdr:nvSpPr>
        <xdr:cNvPr id="632" name="楕円 631"/>
        <xdr:cNvSpPr/>
      </xdr:nvSpPr>
      <xdr:spPr>
        <a:xfrm>
          <a:off x="21272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41911</xdr:rowOff>
    </xdr:from>
    <xdr:to>
      <xdr:col>116</xdr:col>
      <xdr:colOff>63500</xdr:colOff>
      <xdr:row>77</xdr:row>
      <xdr:rowOff>83820</xdr:rowOff>
    </xdr:to>
    <xdr:cxnSp macro="">
      <xdr:nvCxnSpPr>
        <xdr:cNvPr id="633" name="直線コネクタ 632"/>
        <xdr:cNvCxnSpPr/>
      </xdr:nvCxnSpPr>
      <xdr:spPr>
        <a:xfrm>
          <a:off x="21323300" y="13243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34" name="楕円 633"/>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41911</xdr:rowOff>
    </xdr:from>
    <xdr:to>
      <xdr:col>111</xdr:col>
      <xdr:colOff>177800</xdr:colOff>
      <xdr:row>86</xdr:row>
      <xdr:rowOff>26670</xdr:rowOff>
    </xdr:to>
    <xdr:cxnSp macro="">
      <xdr:nvCxnSpPr>
        <xdr:cNvPr id="635" name="直線コネクタ 634"/>
        <xdr:cNvCxnSpPr/>
      </xdr:nvCxnSpPr>
      <xdr:spPr>
        <a:xfrm flipV="1">
          <a:off x="20434300" y="13243561"/>
          <a:ext cx="889000" cy="15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36"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37"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38"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109237</xdr:rowOff>
    </xdr:from>
    <xdr:ext cx="469744" cy="259045"/>
    <xdr:sp macro="" textlink="">
      <xdr:nvSpPr>
        <xdr:cNvPr id="639" name="n_1mainValue【消防施設】&#10;一人当たり面積"/>
        <xdr:cNvSpPr txBox="1"/>
      </xdr:nvSpPr>
      <xdr:spPr>
        <a:xfrm>
          <a:off x="21075727" y="129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40" name="n_2mainValue【消防施設】&#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66" name="直線コネクタ 665"/>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67"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68" name="直線コネクタ 667"/>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671"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72" name="フローチャート: 判断 671"/>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3" name="フローチャート: 判断 67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674" name="フローチャート: 判断 673"/>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675" name="フローチャート: 判断 674"/>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681" name="楕円 680"/>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682" name="【庁舎】&#10;有形固定資産減価償却率該当値テキスト"/>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683" name="楕円 682"/>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104</xdr:row>
      <xdr:rowOff>170906</xdr:rowOff>
    </xdr:to>
    <xdr:cxnSp macro="">
      <xdr:nvCxnSpPr>
        <xdr:cNvPr id="684" name="直線コネクタ 683"/>
        <xdr:cNvCxnSpPr/>
      </xdr:nvCxnSpPr>
      <xdr:spPr>
        <a:xfrm flipV="1">
          <a:off x="15481300" y="1796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85" name="楕円 684"/>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32113</xdr:rowOff>
    </xdr:to>
    <xdr:cxnSp macro="">
      <xdr:nvCxnSpPr>
        <xdr:cNvPr id="686" name="直線コネクタ 685"/>
        <xdr:cNvCxnSpPr/>
      </xdr:nvCxnSpPr>
      <xdr:spPr>
        <a:xfrm flipV="1">
          <a:off x="14592300" y="1800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87"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688"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689"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690" name="n_1main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691" name="n_2main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15" name="直線コネクタ 714"/>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16"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17" name="直線コネクタ 716"/>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18"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19" name="直線コネクタ 718"/>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20"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21" name="フローチャート: 判断 720"/>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22" name="フローチャート: 判断 721"/>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23" name="フローチャート: 判断 722"/>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724" name="フローチャート: 判断 723"/>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0" name="楕円 729"/>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731" name="【庁舎】&#10;一人当たり面積該当値テキスト"/>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138430</xdr:rowOff>
    </xdr:from>
    <xdr:to>
      <xdr:col>112</xdr:col>
      <xdr:colOff>38100</xdr:colOff>
      <xdr:row>107</xdr:row>
      <xdr:rowOff>68580</xdr:rowOff>
    </xdr:to>
    <xdr:sp macro="" textlink="">
      <xdr:nvSpPr>
        <xdr:cNvPr id="732" name="楕円 731"/>
        <xdr:cNvSpPr/>
      </xdr:nvSpPr>
      <xdr:spPr>
        <a:xfrm>
          <a:off x="212725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17780</xdr:rowOff>
    </xdr:from>
    <xdr:to>
      <xdr:col>116</xdr:col>
      <xdr:colOff>63500</xdr:colOff>
      <xdr:row>107</xdr:row>
      <xdr:rowOff>19050</xdr:rowOff>
    </xdr:to>
    <xdr:cxnSp macro="">
      <xdr:nvCxnSpPr>
        <xdr:cNvPr id="733" name="直線コネクタ 732"/>
        <xdr:cNvCxnSpPr/>
      </xdr:nvCxnSpPr>
      <xdr:spPr>
        <a:xfrm>
          <a:off x="21323300" y="183629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137161</xdr:rowOff>
    </xdr:from>
    <xdr:to>
      <xdr:col>107</xdr:col>
      <xdr:colOff>101600</xdr:colOff>
      <xdr:row>107</xdr:row>
      <xdr:rowOff>67311</xdr:rowOff>
    </xdr:to>
    <xdr:sp macro="" textlink="">
      <xdr:nvSpPr>
        <xdr:cNvPr id="734" name="楕円 733"/>
        <xdr:cNvSpPr/>
      </xdr:nvSpPr>
      <xdr:spPr>
        <a:xfrm>
          <a:off x="20383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16511</xdr:rowOff>
    </xdr:from>
    <xdr:to>
      <xdr:col>111</xdr:col>
      <xdr:colOff>177800</xdr:colOff>
      <xdr:row>107</xdr:row>
      <xdr:rowOff>17780</xdr:rowOff>
    </xdr:to>
    <xdr:cxnSp macro="">
      <xdr:nvCxnSpPr>
        <xdr:cNvPr id="735" name="直線コネクタ 734"/>
        <xdr:cNvCxnSpPr/>
      </xdr:nvCxnSpPr>
      <xdr:spPr>
        <a:xfrm>
          <a:off x="20434300" y="18361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36"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37"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738"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59707</xdr:rowOff>
    </xdr:from>
    <xdr:ext cx="469744" cy="259045"/>
    <xdr:sp macro="" textlink="">
      <xdr:nvSpPr>
        <xdr:cNvPr id="739" name="n_1mainValue【庁舎】&#10;一人当たり面積"/>
        <xdr:cNvSpPr txBox="1"/>
      </xdr:nvSpPr>
      <xdr:spPr>
        <a:xfrm>
          <a:off x="21075727" y="18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40" name="n_2mainValue【庁舎】&#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有形固定資産減価償却率について、前年と同様、類似団体平均と比較して、図書館が高い水準となっており、消防施設については新消防庁舎の整備を行ったことから、大幅に数値が減少している。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令和２年３月に策定した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公共施設再整備計画により、今後は、既存の公共施設等の老朽化の進行も見据えた中で、公共施設等の更新費の縮減を踏まえ、計画を着実に実施していく。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番高い数値となった。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年度単年度は、基準財政収入額の増加額が基準財政需要額の増加額を上回ったため、前年度と比べ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番高い比率となった。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経常経費充当一般財源が増加し、経常一般財源収入が減少したため、財政の弾力性は悪化した。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経常経費充当一般財源の主な増加要因は、物件費や扶助費の増加によるもの、経常一般財源収入の主な減少要因は、地方交付税や地方税の市民税（法人税割）の減少によるものが挙げられる。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119126</xdr:rowOff>
    </xdr:to>
    <xdr:cxnSp macro="">
      <xdr:nvCxnSpPr>
        <xdr:cNvPr id="130" name="直線コネクタ 129"/>
        <xdr:cNvCxnSpPr/>
      </xdr:nvCxnSpPr>
      <xdr:spPr>
        <a:xfrm>
          <a:off x="4114800" y="10582656"/>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80518</xdr:rowOff>
    </xdr:to>
    <xdr:cxnSp macro="">
      <xdr:nvCxnSpPr>
        <xdr:cNvPr id="133" name="直線コネクタ 132"/>
        <xdr:cNvCxnSpPr/>
      </xdr:nvCxnSpPr>
      <xdr:spPr>
        <a:xfrm flipV="1">
          <a:off x="3225800" y="1058265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13208</xdr:rowOff>
    </xdr:from>
    <xdr:to>
      <xdr:col>15</xdr:col>
      <xdr:colOff>82550</xdr:colOff>
      <xdr:row>63</xdr:row>
      <xdr:rowOff>80518</xdr:rowOff>
    </xdr:to>
    <xdr:cxnSp macro="">
      <xdr:nvCxnSpPr>
        <xdr:cNvPr id="136" name="直線コネクタ 135"/>
        <xdr:cNvCxnSpPr/>
      </xdr:nvCxnSpPr>
      <xdr:spPr>
        <a:xfrm>
          <a:off x="2336800" y="104716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62</xdr:row>
      <xdr:rowOff>15494</xdr:rowOff>
    </xdr:to>
    <xdr:cxnSp macro="">
      <xdr:nvCxnSpPr>
        <xdr:cNvPr id="139" name="直線コネクタ 138"/>
        <xdr:cNvCxnSpPr/>
      </xdr:nvCxnSpPr>
      <xdr:spPr>
        <a:xfrm flipV="1">
          <a:off x="1447800" y="1047165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133858</xdr:rowOff>
    </xdr:from>
    <xdr:to>
      <xdr:col>11</xdr:col>
      <xdr:colOff>82550</xdr:colOff>
      <xdr:row>61</xdr:row>
      <xdr:rowOff>64008</xdr:rowOff>
    </xdr:to>
    <xdr:sp macro="" textlink="">
      <xdr:nvSpPr>
        <xdr:cNvPr id="155" name="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年間で見ても増加傾向であるが、類似団体、全国及び神奈川県平均をいずれも下回っている。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主な要因として、退職手当、物件費の賃金や委託料の増加が挙げられる。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133076</xdr:rowOff>
    </xdr:from>
    <xdr:to>
      <xdr:col>23</xdr:col>
      <xdr:colOff>133350</xdr:colOff>
      <xdr:row>82</xdr:row>
      <xdr:rowOff>151276</xdr:rowOff>
    </xdr:to>
    <xdr:cxnSp macro="">
      <xdr:nvCxnSpPr>
        <xdr:cNvPr id="195" name="直線コネクタ 194"/>
        <xdr:cNvCxnSpPr/>
      </xdr:nvCxnSpPr>
      <xdr:spPr>
        <a:xfrm>
          <a:off x="4114800" y="14191976"/>
          <a:ext cx="8382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109818</xdr:rowOff>
    </xdr:from>
    <xdr:to>
      <xdr:col>19</xdr:col>
      <xdr:colOff>133350</xdr:colOff>
      <xdr:row>82</xdr:row>
      <xdr:rowOff>133076</xdr:rowOff>
    </xdr:to>
    <xdr:cxnSp macro="">
      <xdr:nvCxnSpPr>
        <xdr:cNvPr id="198" name="直線コネクタ 197"/>
        <xdr:cNvCxnSpPr/>
      </xdr:nvCxnSpPr>
      <xdr:spPr>
        <a:xfrm>
          <a:off x="3225800" y="14168718"/>
          <a:ext cx="8890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107440</xdr:rowOff>
    </xdr:from>
    <xdr:to>
      <xdr:col>15</xdr:col>
      <xdr:colOff>82550</xdr:colOff>
      <xdr:row>82</xdr:row>
      <xdr:rowOff>109818</xdr:rowOff>
    </xdr:to>
    <xdr:cxnSp macro="">
      <xdr:nvCxnSpPr>
        <xdr:cNvPr id="201" name="直線コネクタ 200"/>
        <xdr:cNvCxnSpPr/>
      </xdr:nvCxnSpPr>
      <xdr:spPr>
        <a:xfrm>
          <a:off x="2336800" y="1416634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39049</xdr:rowOff>
    </xdr:from>
    <xdr:to>
      <xdr:col>11</xdr:col>
      <xdr:colOff>31750</xdr:colOff>
      <xdr:row>82</xdr:row>
      <xdr:rowOff>107440</xdr:rowOff>
    </xdr:to>
    <xdr:cxnSp macro="">
      <xdr:nvCxnSpPr>
        <xdr:cNvPr id="204" name="直線コネクタ 203"/>
        <xdr:cNvCxnSpPr/>
      </xdr:nvCxnSpPr>
      <xdr:spPr>
        <a:xfrm>
          <a:off x="1447800" y="14097949"/>
          <a:ext cx="889000" cy="6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100476</xdr:rowOff>
    </xdr:from>
    <xdr:to>
      <xdr:col>23</xdr:col>
      <xdr:colOff>184150</xdr:colOff>
      <xdr:row>83</xdr:row>
      <xdr:rowOff>30626</xdr:rowOff>
    </xdr:to>
    <xdr:sp macro="" textlink="">
      <xdr:nvSpPr>
        <xdr:cNvPr id="214" name="楕円 213"/>
        <xdr:cNvSpPr/>
      </xdr:nvSpPr>
      <xdr:spPr>
        <a:xfrm>
          <a:off x="4902200" y="141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117003</xdr:rowOff>
    </xdr:from>
    <xdr:ext cx="762000" cy="259045"/>
    <xdr:sp macro="" textlink="">
      <xdr:nvSpPr>
        <xdr:cNvPr id="215" name="人件費・物件費等の状況該当値テキスト"/>
        <xdr:cNvSpPr txBox="1"/>
      </xdr:nvSpPr>
      <xdr:spPr>
        <a:xfrm>
          <a:off x="5041900" y="1400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82276</xdr:rowOff>
    </xdr:from>
    <xdr:to>
      <xdr:col>19</xdr:col>
      <xdr:colOff>184150</xdr:colOff>
      <xdr:row>83</xdr:row>
      <xdr:rowOff>12426</xdr:rowOff>
    </xdr:to>
    <xdr:sp macro="" textlink="">
      <xdr:nvSpPr>
        <xdr:cNvPr id="216" name="楕円 215"/>
        <xdr:cNvSpPr/>
      </xdr:nvSpPr>
      <xdr:spPr>
        <a:xfrm>
          <a:off x="4064000" y="14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22603</xdr:rowOff>
    </xdr:from>
    <xdr:ext cx="736600" cy="259045"/>
    <xdr:sp macro="" textlink="">
      <xdr:nvSpPr>
        <xdr:cNvPr id="217" name="テキスト ボックス 216"/>
        <xdr:cNvSpPr txBox="1"/>
      </xdr:nvSpPr>
      <xdr:spPr>
        <a:xfrm>
          <a:off x="3733800" y="1391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59018</xdr:rowOff>
    </xdr:from>
    <xdr:to>
      <xdr:col>15</xdr:col>
      <xdr:colOff>133350</xdr:colOff>
      <xdr:row>82</xdr:row>
      <xdr:rowOff>160618</xdr:rowOff>
    </xdr:to>
    <xdr:sp macro="" textlink="">
      <xdr:nvSpPr>
        <xdr:cNvPr id="218" name="楕円 217"/>
        <xdr:cNvSpPr/>
      </xdr:nvSpPr>
      <xdr:spPr>
        <a:xfrm>
          <a:off x="3175000" y="141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170795</xdr:rowOff>
    </xdr:from>
    <xdr:ext cx="762000" cy="259045"/>
    <xdr:sp macro="" textlink="">
      <xdr:nvSpPr>
        <xdr:cNvPr id="219" name="テキスト ボックス 218"/>
        <xdr:cNvSpPr txBox="1"/>
      </xdr:nvSpPr>
      <xdr:spPr>
        <a:xfrm>
          <a:off x="2844800" y="138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56640</xdr:rowOff>
    </xdr:from>
    <xdr:to>
      <xdr:col>11</xdr:col>
      <xdr:colOff>82550</xdr:colOff>
      <xdr:row>82</xdr:row>
      <xdr:rowOff>158240</xdr:rowOff>
    </xdr:to>
    <xdr:sp macro="" textlink="">
      <xdr:nvSpPr>
        <xdr:cNvPr id="220" name="楕円 219"/>
        <xdr:cNvSpPr/>
      </xdr:nvSpPr>
      <xdr:spPr>
        <a:xfrm>
          <a:off x="2286000" y="141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168417</xdr:rowOff>
    </xdr:from>
    <xdr:ext cx="762000" cy="259045"/>
    <xdr:sp macro="" textlink="">
      <xdr:nvSpPr>
        <xdr:cNvPr id="221" name="テキスト ボックス 220"/>
        <xdr:cNvSpPr txBox="1"/>
      </xdr:nvSpPr>
      <xdr:spPr>
        <a:xfrm>
          <a:off x="1955800" y="138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159699</xdr:rowOff>
    </xdr:from>
    <xdr:to>
      <xdr:col>7</xdr:col>
      <xdr:colOff>31750</xdr:colOff>
      <xdr:row>82</xdr:row>
      <xdr:rowOff>89849</xdr:rowOff>
    </xdr:to>
    <xdr:sp macro="" textlink="">
      <xdr:nvSpPr>
        <xdr:cNvPr id="222" name="楕円 221"/>
        <xdr:cNvSpPr/>
      </xdr:nvSpPr>
      <xdr:spPr>
        <a:xfrm>
          <a:off x="1397000" y="140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100026</xdr:rowOff>
    </xdr:from>
    <xdr:ext cx="762000" cy="259045"/>
    <xdr:sp macro="" textlink="">
      <xdr:nvSpPr>
        <xdr:cNvPr id="223" name="テキスト ボックス 222"/>
        <xdr:cNvSpPr txBox="1"/>
      </xdr:nvSpPr>
      <xdr:spPr>
        <a:xfrm>
          <a:off x="1066800" y="138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ポイント上回り、類似団体及び全国市の平均を上回った。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国家公務員の給与水準とほぼ同水準だが、初任給基準や給料表が国と異なるため高くなっている。今後、採用及び退職により変動が見込まれるが、より一層の給与適正化に努める。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32455</xdr:rowOff>
    </xdr:from>
    <xdr:to>
      <xdr:col>81</xdr:col>
      <xdr:colOff>44450</xdr:colOff>
      <xdr:row>90</xdr:row>
      <xdr:rowOff>59266</xdr:rowOff>
    </xdr:to>
    <xdr:cxnSp macro="">
      <xdr:nvCxnSpPr>
        <xdr:cNvPr id="257" name="直線コネクタ 256"/>
        <xdr:cNvCxnSpPr/>
      </xdr:nvCxnSpPr>
      <xdr:spPr>
        <a:xfrm>
          <a:off x="16179800" y="154629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90</xdr:row>
      <xdr:rowOff>32455</xdr:rowOff>
    </xdr:to>
    <xdr:cxnSp macro="">
      <xdr:nvCxnSpPr>
        <xdr:cNvPr id="260" name="直線コネクタ 259"/>
        <xdr:cNvCxnSpPr/>
      </xdr:nvCxnSpPr>
      <xdr:spPr>
        <a:xfrm>
          <a:off x="15290800" y="154093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136878</xdr:rowOff>
    </xdr:from>
    <xdr:to>
      <xdr:col>72</xdr:col>
      <xdr:colOff>203200</xdr:colOff>
      <xdr:row>89</xdr:row>
      <xdr:rowOff>150284</xdr:rowOff>
    </xdr:to>
    <xdr:cxnSp macro="">
      <xdr:nvCxnSpPr>
        <xdr:cNvPr id="263" name="直線コネクタ 262"/>
        <xdr:cNvCxnSpPr/>
      </xdr:nvCxnSpPr>
      <xdr:spPr>
        <a:xfrm>
          <a:off x="14401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110066</xdr:rowOff>
    </xdr:from>
    <xdr:to>
      <xdr:col>68</xdr:col>
      <xdr:colOff>152400</xdr:colOff>
      <xdr:row>89</xdr:row>
      <xdr:rowOff>136878</xdr:rowOff>
    </xdr:to>
    <xdr:cxnSp macro="">
      <xdr:nvCxnSpPr>
        <xdr:cNvPr id="266" name="直線コネクタ 265"/>
        <xdr:cNvCxnSpPr/>
      </xdr:nvCxnSpPr>
      <xdr:spPr>
        <a:xfrm>
          <a:off x="13512800" y="153691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8466</xdr:rowOff>
    </xdr:from>
    <xdr:to>
      <xdr:col>81</xdr:col>
      <xdr:colOff>95250</xdr:colOff>
      <xdr:row>90</xdr:row>
      <xdr:rowOff>110066</xdr:rowOff>
    </xdr:to>
    <xdr:sp macro="" textlink="">
      <xdr:nvSpPr>
        <xdr:cNvPr id="276" name="楕円 275"/>
        <xdr:cNvSpPr/>
      </xdr:nvSpPr>
      <xdr:spPr>
        <a:xfrm>
          <a:off x="169672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75793</xdr:rowOff>
    </xdr:from>
    <xdr:ext cx="762000" cy="259045"/>
    <xdr:sp macro="" textlink="">
      <xdr:nvSpPr>
        <xdr:cNvPr id="277" name="給与水準   （国との比較）該当値テキスト"/>
        <xdr:cNvSpPr txBox="1"/>
      </xdr:nvSpPr>
      <xdr:spPr>
        <a:xfrm>
          <a:off x="17106900" y="1533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153105</xdr:rowOff>
    </xdr:from>
    <xdr:to>
      <xdr:col>77</xdr:col>
      <xdr:colOff>95250</xdr:colOff>
      <xdr:row>90</xdr:row>
      <xdr:rowOff>83255</xdr:rowOff>
    </xdr:to>
    <xdr:sp macro="" textlink="">
      <xdr:nvSpPr>
        <xdr:cNvPr id="278" name="楕円 277"/>
        <xdr:cNvSpPr/>
      </xdr:nvSpPr>
      <xdr:spPr>
        <a:xfrm>
          <a:off x="16129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68032</xdr:rowOff>
    </xdr:from>
    <xdr:ext cx="736600" cy="259045"/>
    <xdr:sp macro="" textlink="">
      <xdr:nvSpPr>
        <xdr:cNvPr id="279" name="テキスト ボックス 278"/>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80" name="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81" name="テキスト ボックス 280"/>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86078</xdr:rowOff>
    </xdr:from>
    <xdr:to>
      <xdr:col>68</xdr:col>
      <xdr:colOff>203200</xdr:colOff>
      <xdr:row>90</xdr:row>
      <xdr:rowOff>16228</xdr:rowOff>
    </xdr:to>
    <xdr:sp macro="" textlink="">
      <xdr:nvSpPr>
        <xdr:cNvPr id="282" name="楕円 281"/>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1005</xdr:rowOff>
    </xdr:from>
    <xdr:ext cx="762000" cy="259045"/>
    <xdr:sp macro="" textlink="">
      <xdr:nvSpPr>
        <xdr:cNvPr id="283" name="テキスト ボックス 282"/>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人下回った。過去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年間は、ほぼ横ばいで推移している。　今後も事務事業の見直し等により定員管理の適正化に努める。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80645</xdr:rowOff>
    </xdr:to>
    <xdr:cxnSp macro="">
      <xdr:nvCxnSpPr>
        <xdr:cNvPr id="320" name="直線コネクタ 319"/>
        <xdr:cNvCxnSpPr/>
      </xdr:nvCxnSpPr>
      <xdr:spPr>
        <a:xfrm flipV="1">
          <a:off x="16179800" y="1070853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80645</xdr:rowOff>
    </xdr:from>
    <xdr:to>
      <xdr:col>77</xdr:col>
      <xdr:colOff>44450</xdr:colOff>
      <xdr:row>62</xdr:row>
      <xdr:rowOff>82656</xdr:rowOff>
    </xdr:to>
    <xdr:cxnSp macro="">
      <xdr:nvCxnSpPr>
        <xdr:cNvPr id="323" name="直線コネクタ 322"/>
        <xdr:cNvCxnSpPr/>
      </xdr:nvCxnSpPr>
      <xdr:spPr>
        <a:xfrm flipV="1">
          <a:off x="15290800" y="107105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74613</xdr:rowOff>
    </xdr:from>
    <xdr:to>
      <xdr:col>72</xdr:col>
      <xdr:colOff>203200</xdr:colOff>
      <xdr:row>62</xdr:row>
      <xdr:rowOff>82656</xdr:rowOff>
    </xdr:to>
    <xdr:cxnSp macro="">
      <xdr:nvCxnSpPr>
        <xdr:cNvPr id="326" name="直線コネクタ 325"/>
        <xdr:cNvCxnSpPr/>
      </xdr:nvCxnSpPr>
      <xdr:spPr>
        <a:xfrm>
          <a:off x="14401800" y="10704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74613</xdr:rowOff>
    </xdr:from>
    <xdr:to>
      <xdr:col>68</xdr:col>
      <xdr:colOff>152400</xdr:colOff>
      <xdr:row>62</xdr:row>
      <xdr:rowOff>82656</xdr:rowOff>
    </xdr:to>
    <xdr:cxnSp macro="">
      <xdr:nvCxnSpPr>
        <xdr:cNvPr id="329" name="直線コネクタ 328"/>
        <xdr:cNvCxnSpPr/>
      </xdr:nvCxnSpPr>
      <xdr:spPr>
        <a:xfrm flipV="1">
          <a:off x="13512800" y="10704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39" name="楕円 338"/>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44361</xdr:rowOff>
    </xdr:from>
    <xdr:ext cx="762000" cy="259045"/>
    <xdr:sp macro="" textlink="">
      <xdr:nvSpPr>
        <xdr:cNvPr id="340" name="定員管理の状況該当値テキスト"/>
        <xdr:cNvSpPr txBox="1"/>
      </xdr:nvSpPr>
      <xdr:spPr>
        <a:xfrm>
          <a:off x="171069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1" name="楕円 340"/>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141622</xdr:rowOff>
    </xdr:from>
    <xdr:ext cx="736600" cy="259045"/>
    <xdr:sp macro="" textlink="">
      <xdr:nvSpPr>
        <xdr:cNvPr id="342" name="テキスト ボックス 341"/>
        <xdr:cNvSpPr txBox="1"/>
      </xdr:nvSpPr>
      <xdr:spPr>
        <a:xfrm>
          <a:off x="15798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31856</xdr:rowOff>
    </xdr:from>
    <xdr:to>
      <xdr:col>73</xdr:col>
      <xdr:colOff>44450</xdr:colOff>
      <xdr:row>62</xdr:row>
      <xdr:rowOff>133456</xdr:rowOff>
    </xdr:to>
    <xdr:sp macro="" textlink="">
      <xdr:nvSpPr>
        <xdr:cNvPr id="343" name="楕円 342"/>
        <xdr:cNvSpPr/>
      </xdr:nvSpPr>
      <xdr:spPr>
        <a:xfrm>
          <a:off x="15240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143633</xdr:rowOff>
    </xdr:from>
    <xdr:ext cx="762000" cy="259045"/>
    <xdr:sp macro="" textlink="">
      <xdr:nvSpPr>
        <xdr:cNvPr id="344" name="テキスト ボックス 343"/>
        <xdr:cNvSpPr txBox="1"/>
      </xdr:nvSpPr>
      <xdr:spPr>
        <a:xfrm>
          <a:off x="14909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23813</xdr:rowOff>
    </xdr:from>
    <xdr:to>
      <xdr:col>68</xdr:col>
      <xdr:colOff>203200</xdr:colOff>
      <xdr:row>62</xdr:row>
      <xdr:rowOff>125413</xdr:rowOff>
    </xdr:to>
    <xdr:sp macro="" textlink="">
      <xdr:nvSpPr>
        <xdr:cNvPr id="345" name="楕円 344"/>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135590</xdr:rowOff>
    </xdr:from>
    <xdr:ext cx="762000" cy="259045"/>
    <xdr:sp macro="" textlink="">
      <xdr:nvSpPr>
        <xdr:cNvPr id="346" name="テキスト ボックス 345"/>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31856</xdr:rowOff>
    </xdr:from>
    <xdr:to>
      <xdr:col>64</xdr:col>
      <xdr:colOff>152400</xdr:colOff>
      <xdr:row>62</xdr:row>
      <xdr:rowOff>133456</xdr:rowOff>
    </xdr:to>
    <xdr:sp macro="" textlink="">
      <xdr:nvSpPr>
        <xdr:cNvPr id="347" name="楕円 346"/>
        <xdr:cNvSpPr/>
      </xdr:nvSpPr>
      <xdr:spPr>
        <a:xfrm>
          <a:off x="13462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143633</xdr:rowOff>
    </xdr:from>
    <xdr:ext cx="762000" cy="259045"/>
    <xdr:sp macro="" textlink="">
      <xdr:nvSpPr>
        <xdr:cNvPr id="348" name="テキスト ボックス 347"/>
        <xdr:cNvSpPr txBox="1"/>
      </xdr:nvSpPr>
      <xdr:spPr>
        <a:xfrm>
          <a:off x="13131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番低い比率となった。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主な要因として、元利償還金及び公債費に準ずる債務負担行為に基づく支出額の減少により、平成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年度単年度についても前年度比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8890</xdr:rowOff>
    </xdr:to>
    <xdr:cxnSp macro="">
      <xdr:nvCxnSpPr>
        <xdr:cNvPr id="381" name="直線コネクタ 380"/>
        <xdr:cNvCxnSpPr/>
      </xdr:nvCxnSpPr>
      <xdr:spPr>
        <a:xfrm flipV="1">
          <a:off x="16179800" y="66310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16933</xdr:rowOff>
    </xdr:to>
    <xdr:cxnSp macro="">
      <xdr:nvCxnSpPr>
        <xdr:cNvPr id="384" name="直線コネクタ 383"/>
        <xdr:cNvCxnSpPr/>
      </xdr:nvCxnSpPr>
      <xdr:spPr>
        <a:xfrm flipV="1">
          <a:off x="15290800" y="669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121496</xdr:rowOff>
    </xdr:to>
    <xdr:cxnSp macro="">
      <xdr:nvCxnSpPr>
        <xdr:cNvPr id="387" name="直線コネクタ 386"/>
        <xdr:cNvCxnSpPr/>
      </xdr:nvCxnSpPr>
      <xdr:spPr>
        <a:xfrm flipV="1">
          <a:off x="14401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78740</xdr:rowOff>
    </xdr:to>
    <xdr:cxnSp macro="">
      <xdr:nvCxnSpPr>
        <xdr:cNvPr id="390" name="直線コネクタ 389"/>
        <xdr:cNvCxnSpPr/>
      </xdr:nvCxnSpPr>
      <xdr:spPr>
        <a:xfrm flipV="1">
          <a:off x="13512800" y="680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2" name="楕円 401"/>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3" name="テキスト ボックス 40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番高い比率となったものの、全国及び神奈川県の平均は下回った。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財政調整基金の減による充当可能基金額の減少、一般会計の地方債現在高及び一部事務組合が借り入れた地方債の償還財源に充てる、組合への負担金見込額の増加、財政調整基金の減による充当可能基金額の減少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15</xdr:row>
      <xdr:rowOff>128693</xdr:rowOff>
    </xdr:to>
    <xdr:cxnSp macro="">
      <xdr:nvCxnSpPr>
        <xdr:cNvPr id="443" name="直線コネクタ 442"/>
        <xdr:cNvCxnSpPr/>
      </xdr:nvCxnSpPr>
      <xdr:spPr>
        <a:xfrm>
          <a:off x="16179800" y="256370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107103</xdr:rowOff>
    </xdr:from>
    <xdr:to>
      <xdr:col>77</xdr:col>
      <xdr:colOff>44450</xdr:colOff>
      <xdr:row>14</xdr:row>
      <xdr:rowOff>163407</xdr:rowOff>
    </xdr:to>
    <xdr:cxnSp macro="">
      <xdr:nvCxnSpPr>
        <xdr:cNvPr id="446" name="直線コネクタ 445"/>
        <xdr:cNvCxnSpPr/>
      </xdr:nvCxnSpPr>
      <xdr:spPr>
        <a:xfrm>
          <a:off x="15290800" y="250740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23989</xdr:rowOff>
    </xdr:from>
    <xdr:to>
      <xdr:col>72</xdr:col>
      <xdr:colOff>203200</xdr:colOff>
      <xdr:row>14</xdr:row>
      <xdr:rowOff>107103</xdr:rowOff>
    </xdr:to>
    <xdr:cxnSp macro="">
      <xdr:nvCxnSpPr>
        <xdr:cNvPr id="449" name="直線コネクタ 448"/>
        <xdr:cNvCxnSpPr/>
      </xdr:nvCxnSpPr>
      <xdr:spPr>
        <a:xfrm>
          <a:off x="14401800" y="2424289"/>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23989</xdr:rowOff>
    </xdr:from>
    <xdr:to>
      <xdr:col>68</xdr:col>
      <xdr:colOff>152400</xdr:colOff>
      <xdr:row>14</xdr:row>
      <xdr:rowOff>41416</xdr:rowOff>
    </xdr:to>
    <xdr:cxnSp macro="">
      <xdr:nvCxnSpPr>
        <xdr:cNvPr id="452" name="直線コネクタ 451"/>
        <xdr:cNvCxnSpPr/>
      </xdr:nvCxnSpPr>
      <xdr:spPr>
        <a:xfrm flipV="1">
          <a:off x="13512800" y="242428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4" name="テキスト ボックス 453"/>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6" name="テキスト ボックス 455"/>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77893</xdr:rowOff>
    </xdr:from>
    <xdr:to>
      <xdr:col>81</xdr:col>
      <xdr:colOff>95250</xdr:colOff>
      <xdr:row>16</xdr:row>
      <xdr:rowOff>8043</xdr:rowOff>
    </xdr:to>
    <xdr:sp macro="" textlink="">
      <xdr:nvSpPr>
        <xdr:cNvPr id="462" name="楕円 461"/>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49970</xdr:rowOff>
    </xdr:from>
    <xdr:ext cx="762000" cy="259045"/>
    <xdr:sp macro="" textlink="">
      <xdr:nvSpPr>
        <xdr:cNvPr id="463" name="将来負担の状況該当値テキスト"/>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4" name="楕円 463"/>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27534</xdr:rowOff>
    </xdr:from>
    <xdr:ext cx="736600" cy="259045"/>
    <xdr:sp macro="" textlink="">
      <xdr:nvSpPr>
        <xdr:cNvPr id="465" name="テキスト ボックス 464"/>
        <xdr:cNvSpPr txBox="1"/>
      </xdr:nvSpPr>
      <xdr:spPr>
        <a:xfrm>
          <a:off x="15798800" y="259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66" name="楕円 465"/>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67" name="テキスト ボックス 466"/>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68" name="楕円 467"/>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69" name="テキスト ボックス 468"/>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162066</xdr:rowOff>
    </xdr:from>
    <xdr:to>
      <xdr:col>64</xdr:col>
      <xdr:colOff>152400</xdr:colOff>
      <xdr:row>14</xdr:row>
      <xdr:rowOff>92216</xdr:rowOff>
    </xdr:to>
    <xdr:sp macro="" textlink="">
      <xdr:nvSpPr>
        <xdr:cNvPr id="470" name="楕円 469"/>
        <xdr:cNvSpPr/>
      </xdr:nvSpPr>
      <xdr:spPr>
        <a:xfrm>
          <a:off x="13462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102393</xdr:rowOff>
    </xdr:from>
    <xdr:ext cx="762000" cy="259045"/>
    <xdr:sp macro="" textlink="">
      <xdr:nvSpPr>
        <xdr:cNvPr id="471" name="テキスト ボックス 470"/>
        <xdr:cNvSpPr txBox="1"/>
      </xdr:nvSpPr>
      <xdr:spPr>
        <a:xfrm>
          <a:off x="13131800" y="21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人件費は退職者の増加等により、経常経費充当一般財源が前年度と比べ増加したため、比率は前年度より悪化した。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39</xdr:row>
      <xdr:rowOff>8890</xdr:rowOff>
    </xdr:to>
    <xdr:cxnSp macro="">
      <xdr:nvCxnSpPr>
        <xdr:cNvPr id="66" name="直線コネクタ 65"/>
        <xdr:cNvCxnSpPr/>
      </xdr:nvCxnSpPr>
      <xdr:spPr>
        <a:xfrm>
          <a:off x="3987800" y="65354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39</xdr:row>
      <xdr:rowOff>46990</xdr:rowOff>
    </xdr:to>
    <xdr:cxnSp macro="">
      <xdr:nvCxnSpPr>
        <xdr:cNvPr id="69" name="直線コネクタ 68"/>
        <xdr:cNvCxnSpPr/>
      </xdr:nvCxnSpPr>
      <xdr:spPr>
        <a:xfrm flipV="1">
          <a:off x="3098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39</xdr:row>
      <xdr:rowOff>46990</xdr:rowOff>
    </xdr:to>
    <xdr:cxnSp macro="">
      <xdr:nvCxnSpPr>
        <xdr:cNvPr id="72" name="直線コネクタ 71"/>
        <xdr:cNvCxnSpPr/>
      </xdr:nvCxnSpPr>
      <xdr:spPr>
        <a:xfrm>
          <a:off x="2209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35560</xdr:rowOff>
    </xdr:to>
    <xdr:cxnSp macro="">
      <xdr:nvCxnSpPr>
        <xdr:cNvPr id="75" name="直線コネクタ 74"/>
        <xdr:cNvCxnSpPr/>
      </xdr:nvCxnSpPr>
      <xdr:spPr>
        <a:xfrm flipV="1">
          <a:off x="1320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賃金、需用費や委託料の増加により、経常経費充当一般財源が前年度と比べ増加したため、比率は前年度より悪化した。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69850</xdr:rowOff>
    </xdr:to>
    <xdr:cxnSp macro="">
      <xdr:nvCxnSpPr>
        <xdr:cNvPr id="127" name="直線コネクタ 126"/>
        <xdr:cNvCxnSpPr/>
      </xdr:nvCxnSpPr>
      <xdr:spPr>
        <a:xfrm>
          <a:off x="15671800" y="28168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111760</xdr:rowOff>
    </xdr:to>
    <xdr:cxnSp macro="">
      <xdr:nvCxnSpPr>
        <xdr:cNvPr id="130" name="直線コネクタ 129"/>
        <xdr:cNvCxnSpPr/>
      </xdr:nvCxnSpPr>
      <xdr:spPr>
        <a:xfrm flipV="1">
          <a:off x="14782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111760</xdr:rowOff>
    </xdr:to>
    <xdr:cxnSp macro="">
      <xdr:nvCxnSpPr>
        <xdr:cNvPr id="133" name="直線コネクタ 132"/>
        <xdr:cNvCxnSpPr/>
      </xdr:nvCxnSpPr>
      <xdr:spPr>
        <a:xfrm>
          <a:off x="13893800" y="2664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130810</xdr:rowOff>
    </xdr:to>
    <xdr:cxnSp macro="">
      <xdr:nvCxnSpPr>
        <xdr:cNvPr id="136" name="直線コネクタ 135"/>
        <xdr:cNvCxnSpPr/>
      </xdr:nvCxnSpPr>
      <xdr:spPr>
        <a:xfrm flipV="1">
          <a:off x="13004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9" name="テキスト ボックス 148"/>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51" name="テキスト ボックス 150"/>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5" name="テキスト ボックス 154"/>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扶助費は年々増加傾向であり、特に児童福祉や障害者福祉に関する事業費の増加により、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前年度と比べ増加したため、比率は前年度より悪化した。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26307</xdr:rowOff>
    </xdr:to>
    <xdr:cxnSp macro="">
      <xdr:nvCxnSpPr>
        <xdr:cNvPr id="190" name="直線コネクタ 189"/>
        <xdr:cNvCxnSpPr/>
      </xdr:nvCxnSpPr>
      <xdr:spPr>
        <a:xfrm>
          <a:off x="3987800" y="96247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3" name="直線コネクタ 192"/>
        <xdr:cNvCxnSpPr/>
      </xdr:nvCxnSpPr>
      <xdr:spPr>
        <a:xfrm flipV="1">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78015</xdr:rowOff>
    </xdr:to>
    <xdr:cxnSp macro="">
      <xdr:nvCxnSpPr>
        <xdr:cNvPr id="196" name="直線コネクタ 195"/>
        <xdr:cNvCxnSpPr/>
      </xdr:nvCxnSpPr>
      <xdr:spPr>
        <a:xfrm>
          <a:off x="2209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88900</xdr:rowOff>
    </xdr:to>
    <xdr:cxnSp macro="">
      <xdr:nvCxnSpPr>
        <xdr:cNvPr id="199" name="直線コネクタ 198"/>
        <xdr:cNvCxnSpPr/>
      </xdr:nvCxnSpPr>
      <xdr:spPr>
        <a:xfrm flipV="1">
          <a:off x="1320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9" name="楕円 208"/>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10"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5" name="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6" name="テキスト ボックス 215"/>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特別会計繰出金、道路及び公園等の都市基盤系施設の維持補修費の増加により、経常経費充当一般財源が前年度と比べ増加したため、比率は前年度より悪化した。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69850</xdr:rowOff>
    </xdr:to>
    <xdr:cxnSp macro="">
      <xdr:nvCxnSpPr>
        <xdr:cNvPr id="251" name="直線コネクタ 250"/>
        <xdr:cNvCxnSpPr/>
      </xdr:nvCxnSpPr>
      <xdr:spPr>
        <a:xfrm>
          <a:off x="15671800" y="974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16510</xdr:rowOff>
    </xdr:to>
    <xdr:cxnSp macro="">
      <xdr:nvCxnSpPr>
        <xdr:cNvPr id="254" name="直線コネクタ 253"/>
        <xdr:cNvCxnSpPr/>
      </xdr:nvCxnSpPr>
      <xdr:spPr>
        <a:xfrm flipV="1">
          <a:off x="14782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69850</xdr:rowOff>
    </xdr:to>
    <xdr:cxnSp macro="">
      <xdr:nvCxnSpPr>
        <xdr:cNvPr id="257" name="直線コネクタ 256"/>
        <xdr:cNvCxnSpPr/>
      </xdr:nvCxnSpPr>
      <xdr:spPr>
        <a:xfrm flipV="1">
          <a:off x="13893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69850</xdr:rowOff>
    </xdr:to>
    <xdr:cxnSp macro="">
      <xdr:nvCxnSpPr>
        <xdr:cNvPr id="260" name="直線コネクタ 259"/>
        <xdr:cNvCxnSpPr/>
      </xdr:nvCxnSpPr>
      <xdr:spPr>
        <a:xfrm>
          <a:off x="13004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高座清掃施設組合運営経費等の減少により、経常経費充当一般財源が減少したため、比率は前年度より改善した。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118836</xdr:rowOff>
    </xdr:to>
    <xdr:cxnSp macro="">
      <xdr:nvCxnSpPr>
        <xdr:cNvPr id="314" name="直線コネクタ 313"/>
        <xdr:cNvCxnSpPr/>
      </xdr:nvCxnSpPr>
      <xdr:spPr>
        <a:xfrm flipV="1">
          <a:off x="15671800" y="6086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67128</xdr:rowOff>
    </xdr:to>
    <xdr:cxnSp macro="">
      <xdr:nvCxnSpPr>
        <xdr:cNvPr id="317" name="直線コネクタ 316"/>
        <xdr:cNvCxnSpPr/>
      </xdr:nvCxnSpPr>
      <xdr:spPr>
        <a:xfrm flipV="1">
          <a:off x="14782800" y="61195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159657</xdr:rowOff>
    </xdr:from>
    <xdr:to>
      <xdr:col>73</xdr:col>
      <xdr:colOff>180975</xdr:colOff>
      <xdr:row>36</xdr:row>
      <xdr:rowOff>67128</xdr:rowOff>
    </xdr:to>
    <xdr:cxnSp macro="">
      <xdr:nvCxnSpPr>
        <xdr:cNvPr id="320" name="直線コネクタ 319"/>
        <xdr:cNvCxnSpPr/>
      </xdr:nvCxnSpPr>
      <xdr:spPr>
        <a:xfrm>
          <a:off x="13893800" y="59889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159657</xdr:rowOff>
    </xdr:from>
    <xdr:to>
      <xdr:col>69</xdr:col>
      <xdr:colOff>92075</xdr:colOff>
      <xdr:row>35</xdr:row>
      <xdr:rowOff>118836</xdr:rowOff>
    </xdr:to>
    <xdr:cxnSp macro="">
      <xdr:nvCxnSpPr>
        <xdr:cNvPr id="323" name="直線コネクタ 322"/>
        <xdr:cNvCxnSpPr/>
      </xdr:nvCxnSpPr>
      <xdr:spPr>
        <a:xfrm flipV="1">
          <a:off x="13004800" y="5988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3" name="楕円 332"/>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4"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5" name="楕円 334"/>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36" name="テキスト ボックス 335"/>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16328</xdr:rowOff>
    </xdr:from>
    <xdr:to>
      <xdr:col>74</xdr:col>
      <xdr:colOff>31750</xdr:colOff>
      <xdr:row>36</xdr:row>
      <xdr:rowOff>117928</xdr:rowOff>
    </xdr:to>
    <xdr:sp macro="" textlink="">
      <xdr:nvSpPr>
        <xdr:cNvPr id="337" name="楕円 336"/>
        <xdr:cNvSpPr/>
      </xdr:nvSpPr>
      <xdr:spPr>
        <a:xfrm>
          <a:off x="14732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128105</xdr:rowOff>
    </xdr:from>
    <xdr:ext cx="762000" cy="259045"/>
    <xdr:sp macro="" textlink="">
      <xdr:nvSpPr>
        <xdr:cNvPr id="338" name="テキスト ボックス 337"/>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39" name="楕円 338"/>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40" name="テキスト ボックス 339"/>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41" name="楕円 340"/>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2" name="テキスト ボックス 341"/>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庁舎関連の普通債や臨時税収補填債の減少により、経常経費充当一般財源が前年度と比べ減少したが、分母の経常一般財源収入の減少幅が大きかったため、比率は前年度より悪化した。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75" name="直線コネクタ 374"/>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115570</xdr:rowOff>
    </xdr:to>
    <xdr:cxnSp macro="">
      <xdr:nvCxnSpPr>
        <xdr:cNvPr id="378" name="直線コネクタ 377"/>
        <xdr:cNvCxnSpPr/>
      </xdr:nvCxnSpPr>
      <xdr:spPr>
        <a:xfrm flipV="1">
          <a:off x="3098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115570</xdr:rowOff>
    </xdr:to>
    <xdr:cxnSp macro="">
      <xdr:nvCxnSpPr>
        <xdr:cNvPr id="381" name="直線コネクタ 380"/>
        <xdr:cNvCxnSpPr/>
      </xdr:nvCxnSpPr>
      <xdr:spPr>
        <a:xfrm>
          <a:off x="2209800" y="12890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76</xdr:row>
      <xdr:rowOff>27939</xdr:rowOff>
    </xdr:to>
    <xdr:cxnSp macro="">
      <xdr:nvCxnSpPr>
        <xdr:cNvPr id="384" name="直線コネクタ 383"/>
        <xdr:cNvCxnSpPr/>
      </xdr:nvCxnSpPr>
      <xdr:spPr>
        <a:xfrm flipV="1">
          <a:off x="1320800" y="128905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4" name="楕円 393"/>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5"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6" name="楕円 395"/>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7" name="テキスト ボックス 396"/>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8" name="楕円 39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9" name="テキスト ボックス 39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0" name="楕円 39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1" name="テキスト ボックス 400"/>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402" name="楕円 401"/>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403" name="テキスト ボックス 402"/>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主な要因として扶助費や物件費の増加により、経常経費充当一般財源が前年度と比べ増加したため、比率は前年度より悪化した。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79</xdr:row>
      <xdr:rowOff>144145</xdr:rowOff>
    </xdr:to>
    <xdr:cxnSp macro="">
      <xdr:nvCxnSpPr>
        <xdr:cNvPr id="432" name="直線コネクタ 431"/>
        <xdr:cNvCxnSpPr/>
      </xdr:nvCxnSpPr>
      <xdr:spPr>
        <a:xfrm>
          <a:off x="15671800" y="13294361"/>
          <a:ext cx="8382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79</xdr:row>
      <xdr:rowOff>52705</xdr:rowOff>
    </xdr:to>
    <xdr:cxnSp macro="">
      <xdr:nvCxnSpPr>
        <xdr:cNvPr id="435" name="直線コネクタ 434"/>
        <xdr:cNvCxnSpPr/>
      </xdr:nvCxnSpPr>
      <xdr:spPr>
        <a:xfrm flipV="1">
          <a:off x="14782800" y="13294361"/>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144145</xdr:rowOff>
    </xdr:from>
    <xdr:to>
      <xdr:col>73</xdr:col>
      <xdr:colOff>180975</xdr:colOff>
      <xdr:row>79</xdr:row>
      <xdr:rowOff>52705</xdr:rowOff>
    </xdr:to>
    <xdr:cxnSp macro="">
      <xdr:nvCxnSpPr>
        <xdr:cNvPr id="438" name="直線コネクタ 437"/>
        <xdr:cNvCxnSpPr/>
      </xdr:nvCxnSpPr>
      <xdr:spPr>
        <a:xfrm>
          <a:off x="13893800" y="1317434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144145</xdr:rowOff>
    </xdr:from>
    <xdr:to>
      <xdr:col>69</xdr:col>
      <xdr:colOff>92075</xdr:colOff>
      <xdr:row>77</xdr:row>
      <xdr:rowOff>52705</xdr:rowOff>
    </xdr:to>
    <xdr:cxnSp macro="">
      <xdr:nvCxnSpPr>
        <xdr:cNvPr id="441" name="直線コネクタ 440"/>
        <xdr:cNvCxnSpPr/>
      </xdr:nvCxnSpPr>
      <xdr:spPr>
        <a:xfrm flipV="1">
          <a:off x="13004800" y="131743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93345</xdr:rowOff>
    </xdr:from>
    <xdr:to>
      <xdr:col>82</xdr:col>
      <xdr:colOff>158750</xdr:colOff>
      <xdr:row>80</xdr:row>
      <xdr:rowOff>23495</xdr:rowOff>
    </xdr:to>
    <xdr:sp macro="" textlink="">
      <xdr:nvSpPr>
        <xdr:cNvPr id="451" name="楕円 450"/>
        <xdr:cNvSpPr/>
      </xdr:nvSpPr>
      <xdr:spPr>
        <a:xfrm>
          <a:off x="164592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1922</xdr:rowOff>
    </xdr:from>
    <xdr:ext cx="762000" cy="259045"/>
    <xdr:sp macro="" textlink="">
      <xdr:nvSpPr>
        <xdr:cNvPr id="452" name="公債費以外該当値テキスト"/>
        <xdr:cNvSpPr txBox="1"/>
      </xdr:nvSpPr>
      <xdr:spPr>
        <a:xfrm>
          <a:off x="16598900" y="135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3" name="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xdr:rowOff>
    </xdr:from>
    <xdr:to>
      <xdr:col>74</xdr:col>
      <xdr:colOff>31750</xdr:colOff>
      <xdr:row>79</xdr:row>
      <xdr:rowOff>103505</xdr:rowOff>
    </xdr:to>
    <xdr:sp macro="" textlink="">
      <xdr:nvSpPr>
        <xdr:cNvPr id="455" name="楕円 454"/>
        <xdr:cNvSpPr/>
      </xdr:nvSpPr>
      <xdr:spPr>
        <a:xfrm>
          <a:off x="14732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88282</xdr:rowOff>
    </xdr:from>
    <xdr:ext cx="762000" cy="259045"/>
    <xdr:sp macro="" textlink="">
      <xdr:nvSpPr>
        <xdr:cNvPr id="456" name="テキスト ボックス 455"/>
        <xdr:cNvSpPr txBox="1"/>
      </xdr:nvSpPr>
      <xdr:spPr>
        <a:xfrm>
          <a:off x="14401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93345</xdr:rowOff>
    </xdr:from>
    <xdr:to>
      <xdr:col>69</xdr:col>
      <xdr:colOff>142875</xdr:colOff>
      <xdr:row>77</xdr:row>
      <xdr:rowOff>23495</xdr:rowOff>
    </xdr:to>
    <xdr:sp macro="" textlink="">
      <xdr:nvSpPr>
        <xdr:cNvPr id="457" name="楕円 456"/>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8272</xdr:rowOff>
    </xdr:from>
    <xdr:ext cx="762000" cy="259045"/>
    <xdr:sp macro="" textlink="">
      <xdr:nvSpPr>
        <xdr:cNvPr id="458" name="テキスト ボックス 457"/>
        <xdr:cNvSpPr txBox="1"/>
      </xdr:nvSpPr>
      <xdr:spPr>
        <a:xfrm>
          <a:off x="13512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xdr:rowOff>
    </xdr:from>
    <xdr:to>
      <xdr:col>65</xdr:col>
      <xdr:colOff>53975</xdr:colOff>
      <xdr:row>77</xdr:row>
      <xdr:rowOff>103505</xdr:rowOff>
    </xdr:to>
    <xdr:sp macro="" textlink="">
      <xdr:nvSpPr>
        <xdr:cNvPr id="459" name="楕円 458"/>
        <xdr:cNvSpPr/>
      </xdr:nvSpPr>
      <xdr:spPr>
        <a:xfrm>
          <a:off x="12954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88282</xdr:rowOff>
    </xdr:from>
    <xdr:ext cx="762000" cy="259045"/>
    <xdr:sp macro="" textlink="">
      <xdr:nvSpPr>
        <xdr:cNvPr id="460" name="テキスト ボックス 459"/>
        <xdr:cNvSpPr txBox="1"/>
      </xdr:nvSpPr>
      <xdr:spPr>
        <a:xfrm>
          <a:off x="12623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32044</xdr:rowOff>
    </xdr:from>
    <xdr:to>
      <xdr:col>29</xdr:col>
      <xdr:colOff>127000</xdr:colOff>
      <xdr:row>17</xdr:row>
      <xdr:rowOff>40992</xdr:rowOff>
    </xdr:to>
    <xdr:cxnSp macro="">
      <xdr:nvCxnSpPr>
        <xdr:cNvPr id="52" name="直線コネクタ 51"/>
        <xdr:cNvCxnSpPr/>
      </xdr:nvCxnSpPr>
      <xdr:spPr bwMode="auto">
        <a:xfrm flipV="1">
          <a:off x="5003800" y="2994319"/>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32599</xdr:rowOff>
    </xdr:from>
    <xdr:to>
      <xdr:col>26</xdr:col>
      <xdr:colOff>50800</xdr:colOff>
      <xdr:row>17</xdr:row>
      <xdr:rowOff>40992</xdr:rowOff>
    </xdr:to>
    <xdr:cxnSp macro="">
      <xdr:nvCxnSpPr>
        <xdr:cNvPr id="55" name="直線コネクタ 54"/>
        <xdr:cNvCxnSpPr/>
      </xdr:nvCxnSpPr>
      <xdr:spPr bwMode="auto">
        <a:xfrm>
          <a:off x="4305300" y="2994874"/>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32599</xdr:rowOff>
    </xdr:from>
    <xdr:to>
      <xdr:col>22</xdr:col>
      <xdr:colOff>114300</xdr:colOff>
      <xdr:row>17</xdr:row>
      <xdr:rowOff>63493</xdr:rowOff>
    </xdr:to>
    <xdr:cxnSp macro="">
      <xdr:nvCxnSpPr>
        <xdr:cNvPr id="58" name="直線コネクタ 57"/>
        <xdr:cNvCxnSpPr/>
      </xdr:nvCxnSpPr>
      <xdr:spPr bwMode="auto">
        <a:xfrm flipV="1">
          <a:off x="3606800" y="2994874"/>
          <a:ext cx="698500" cy="3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63493</xdr:rowOff>
    </xdr:from>
    <xdr:to>
      <xdr:col>18</xdr:col>
      <xdr:colOff>177800</xdr:colOff>
      <xdr:row>17</xdr:row>
      <xdr:rowOff>134751</xdr:rowOff>
    </xdr:to>
    <xdr:cxnSp macro="">
      <xdr:nvCxnSpPr>
        <xdr:cNvPr id="61" name="直線コネクタ 60"/>
        <xdr:cNvCxnSpPr/>
      </xdr:nvCxnSpPr>
      <xdr:spPr bwMode="auto">
        <a:xfrm flipV="1">
          <a:off x="2908300" y="3025768"/>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152694</xdr:rowOff>
    </xdr:from>
    <xdr:to>
      <xdr:col>29</xdr:col>
      <xdr:colOff>177800</xdr:colOff>
      <xdr:row>17</xdr:row>
      <xdr:rowOff>82844</xdr:rowOff>
    </xdr:to>
    <xdr:sp macro="" textlink="">
      <xdr:nvSpPr>
        <xdr:cNvPr id="71" name="楕円 70"/>
        <xdr:cNvSpPr/>
      </xdr:nvSpPr>
      <xdr:spPr bwMode="auto">
        <a:xfrm>
          <a:off x="5600700" y="29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124771</xdr:rowOff>
    </xdr:from>
    <xdr:ext cx="762000" cy="259045"/>
    <xdr:sp macro="" textlink="">
      <xdr:nvSpPr>
        <xdr:cNvPr id="72" name="人口1人当たり決算額の推移該当値テキスト130"/>
        <xdr:cNvSpPr txBox="1"/>
      </xdr:nvSpPr>
      <xdr:spPr>
        <a:xfrm>
          <a:off x="5740400" y="29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161642</xdr:rowOff>
    </xdr:from>
    <xdr:to>
      <xdr:col>26</xdr:col>
      <xdr:colOff>101600</xdr:colOff>
      <xdr:row>17</xdr:row>
      <xdr:rowOff>91792</xdr:rowOff>
    </xdr:to>
    <xdr:sp macro="" textlink="">
      <xdr:nvSpPr>
        <xdr:cNvPr id="73" name="楕円 72"/>
        <xdr:cNvSpPr/>
      </xdr:nvSpPr>
      <xdr:spPr bwMode="auto">
        <a:xfrm>
          <a:off x="4953000" y="295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76569</xdr:rowOff>
    </xdr:from>
    <xdr:ext cx="736600" cy="259045"/>
    <xdr:sp macro="" textlink="">
      <xdr:nvSpPr>
        <xdr:cNvPr id="74" name="テキスト ボックス 73"/>
        <xdr:cNvSpPr txBox="1"/>
      </xdr:nvSpPr>
      <xdr:spPr>
        <a:xfrm>
          <a:off x="4622800" y="303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153249</xdr:rowOff>
    </xdr:from>
    <xdr:to>
      <xdr:col>22</xdr:col>
      <xdr:colOff>165100</xdr:colOff>
      <xdr:row>17</xdr:row>
      <xdr:rowOff>83399</xdr:rowOff>
    </xdr:to>
    <xdr:sp macro="" textlink="">
      <xdr:nvSpPr>
        <xdr:cNvPr id="75" name="楕円 74"/>
        <xdr:cNvSpPr/>
      </xdr:nvSpPr>
      <xdr:spPr bwMode="auto">
        <a:xfrm>
          <a:off x="4254500" y="294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68176</xdr:rowOff>
    </xdr:from>
    <xdr:ext cx="762000" cy="259045"/>
    <xdr:sp macro="" textlink="">
      <xdr:nvSpPr>
        <xdr:cNvPr id="76" name="テキスト ボックス 75"/>
        <xdr:cNvSpPr txBox="1"/>
      </xdr:nvSpPr>
      <xdr:spPr>
        <a:xfrm>
          <a:off x="3924300" y="303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12693</xdr:rowOff>
    </xdr:from>
    <xdr:to>
      <xdr:col>19</xdr:col>
      <xdr:colOff>38100</xdr:colOff>
      <xdr:row>17</xdr:row>
      <xdr:rowOff>114293</xdr:rowOff>
    </xdr:to>
    <xdr:sp macro="" textlink="">
      <xdr:nvSpPr>
        <xdr:cNvPr id="77" name="楕円 76"/>
        <xdr:cNvSpPr/>
      </xdr:nvSpPr>
      <xdr:spPr bwMode="auto">
        <a:xfrm>
          <a:off x="3556000" y="297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99070</xdr:rowOff>
    </xdr:from>
    <xdr:ext cx="762000" cy="259045"/>
    <xdr:sp macro="" textlink="">
      <xdr:nvSpPr>
        <xdr:cNvPr id="78" name="テキスト ボックス 77"/>
        <xdr:cNvSpPr txBox="1"/>
      </xdr:nvSpPr>
      <xdr:spPr>
        <a:xfrm>
          <a:off x="3225800" y="30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83951</xdr:rowOff>
    </xdr:from>
    <xdr:to>
      <xdr:col>15</xdr:col>
      <xdr:colOff>101600</xdr:colOff>
      <xdr:row>18</xdr:row>
      <xdr:rowOff>14101</xdr:rowOff>
    </xdr:to>
    <xdr:sp macro="" textlink="">
      <xdr:nvSpPr>
        <xdr:cNvPr id="79" name="楕円 78"/>
        <xdr:cNvSpPr/>
      </xdr:nvSpPr>
      <xdr:spPr bwMode="auto">
        <a:xfrm>
          <a:off x="2857500" y="30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170328</xdr:rowOff>
    </xdr:from>
    <xdr:ext cx="762000" cy="259045"/>
    <xdr:sp macro="" textlink="">
      <xdr:nvSpPr>
        <xdr:cNvPr id="80" name="テキスト ボックス 79"/>
        <xdr:cNvSpPr txBox="1"/>
      </xdr:nvSpPr>
      <xdr:spPr>
        <a:xfrm>
          <a:off x="2527300" y="313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160833</xdr:rowOff>
    </xdr:from>
    <xdr:to>
      <xdr:col>29</xdr:col>
      <xdr:colOff>127000</xdr:colOff>
      <xdr:row>37</xdr:row>
      <xdr:rowOff>43332</xdr:rowOff>
    </xdr:to>
    <xdr:cxnSp macro="">
      <xdr:nvCxnSpPr>
        <xdr:cNvPr id="113" name="直線コネクタ 112"/>
        <xdr:cNvCxnSpPr/>
      </xdr:nvCxnSpPr>
      <xdr:spPr bwMode="auto">
        <a:xfrm>
          <a:off x="5003800" y="7114083"/>
          <a:ext cx="6477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160833</xdr:rowOff>
    </xdr:from>
    <xdr:to>
      <xdr:col>26</xdr:col>
      <xdr:colOff>50800</xdr:colOff>
      <xdr:row>36</xdr:row>
      <xdr:rowOff>165595</xdr:rowOff>
    </xdr:to>
    <xdr:cxnSp macro="">
      <xdr:nvCxnSpPr>
        <xdr:cNvPr id="116" name="直線コネクタ 115"/>
        <xdr:cNvCxnSpPr/>
      </xdr:nvCxnSpPr>
      <xdr:spPr bwMode="auto">
        <a:xfrm flipV="1">
          <a:off x="4305300" y="7114083"/>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81623</xdr:rowOff>
    </xdr:from>
    <xdr:to>
      <xdr:col>22</xdr:col>
      <xdr:colOff>114300</xdr:colOff>
      <xdr:row>36</xdr:row>
      <xdr:rowOff>165595</xdr:rowOff>
    </xdr:to>
    <xdr:cxnSp macro="">
      <xdr:nvCxnSpPr>
        <xdr:cNvPr id="119" name="直線コネクタ 118"/>
        <xdr:cNvCxnSpPr/>
      </xdr:nvCxnSpPr>
      <xdr:spPr bwMode="auto">
        <a:xfrm>
          <a:off x="3606800" y="7034873"/>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81623</xdr:rowOff>
    </xdr:from>
    <xdr:to>
      <xdr:col>18</xdr:col>
      <xdr:colOff>177800</xdr:colOff>
      <xdr:row>36</xdr:row>
      <xdr:rowOff>132524</xdr:rowOff>
    </xdr:to>
    <xdr:cxnSp macro="">
      <xdr:nvCxnSpPr>
        <xdr:cNvPr id="122" name="直線コネクタ 121"/>
        <xdr:cNvCxnSpPr/>
      </xdr:nvCxnSpPr>
      <xdr:spPr bwMode="auto">
        <a:xfrm flipV="1">
          <a:off x="2908300" y="7034873"/>
          <a:ext cx="698500" cy="5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163982</xdr:rowOff>
    </xdr:from>
    <xdr:to>
      <xdr:col>29</xdr:col>
      <xdr:colOff>177800</xdr:colOff>
      <xdr:row>37</xdr:row>
      <xdr:rowOff>94132</xdr:rowOff>
    </xdr:to>
    <xdr:sp macro="" textlink="">
      <xdr:nvSpPr>
        <xdr:cNvPr id="132" name="楕円 131"/>
        <xdr:cNvSpPr/>
      </xdr:nvSpPr>
      <xdr:spPr bwMode="auto">
        <a:xfrm>
          <a:off x="5600700" y="711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136059</xdr:rowOff>
    </xdr:from>
    <xdr:ext cx="762000" cy="259045"/>
    <xdr:sp macro="" textlink="">
      <xdr:nvSpPr>
        <xdr:cNvPr id="133" name="人口1人当たり決算額の推移該当値テキスト445"/>
        <xdr:cNvSpPr txBox="1"/>
      </xdr:nvSpPr>
      <xdr:spPr>
        <a:xfrm>
          <a:off x="5740400" y="708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110033</xdr:rowOff>
    </xdr:from>
    <xdr:to>
      <xdr:col>26</xdr:col>
      <xdr:colOff>101600</xdr:colOff>
      <xdr:row>37</xdr:row>
      <xdr:rowOff>40183</xdr:rowOff>
    </xdr:to>
    <xdr:sp macro="" textlink="">
      <xdr:nvSpPr>
        <xdr:cNvPr id="134" name="楕円 133"/>
        <xdr:cNvSpPr/>
      </xdr:nvSpPr>
      <xdr:spPr bwMode="auto">
        <a:xfrm>
          <a:off x="4953000" y="70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24960</xdr:rowOff>
    </xdr:from>
    <xdr:ext cx="736600" cy="259045"/>
    <xdr:sp macro="" textlink="">
      <xdr:nvSpPr>
        <xdr:cNvPr id="135" name="テキスト ボックス 134"/>
        <xdr:cNvSpPr txBox="1"/>
      </xdr:nvSpPr>
      <xdr:spPr>
        <a:xfrm>
          <a:off x="4622800" y="714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114795</xdr:rowOff>
    </xdr:from>
    <xdr:to>
      <xdr:col>22</xdr:col>
      <xdr:colOff>165100</xdr:colOff>
      <xdr:row>37</xdr:row>
      <xdr:rowOff>44945</xdr:rowOff>
    </xdr:to>
    <xdr:sp macro="" textlink="">
      <xdr:nvSpPr>
        <xdr:cNvPr id="136" name="楕円 135"/>
        <xdr:cNvSpPr/>
      </xdr:nvSpPr>
      <xdr:spPr bwMode="auto">
        <a:xfrm>
          <a:off x="4254500" y="706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29722</xdr:rowOff>
    </xdr:from>
    <xdr:ext cx="762000" cy="259045"/>
    <xdr:sp macro="" textlink="">
      <xdr:nvSpPr>
        <xdr:cNvPr id="137" name="テキスト ボックス 136"/>
        <xdr:cNvSpPr txBox="1"/>
      </xdr:nvSpPr>
      <xdr:spPr>
        <a:xfrm>
          <a:off x="3924300" y="715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30823</xdr:rowOff>
    </xdr:from>
    <xdr:to>
      <xdr:col>19</xdr:col>
      <xdr:colOff>38100</xdr:colOff>
      <xdr:row>36</xdr:row>
      <xdr:rowOff>132423</xdr:rowOff>
    </xdr:to>
    <xdr:sp macro="" textlink="">
      <xdr:nvSpPr>
        <xdr:cNvPr id="138" name="楕円 137"/>
        <xdr:cNvSpPr/>
      </xdr:nvSpPr>
      <xdr:spPr bwMode="auto">
        <a:xfrm>
          <a:off x="3556000" y="698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117200</xdr:rowOff>
    </xdr:from>
    <xdr:ext cx="762000" cy="259045"/>
    <xdr:sp macro="" textlink="">
      <xdr:nvSpPr>
        <xdr:cNvPr id="139" name="テキスト ボックス 138"/>
        <xdr:cNvSpPr txBox="1"/>
      </xdr:nvSpPr>
      <xdr:spPr>
        <a:xfrm>
          <a:off x="3225800" y="707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81724</xdr:rowOff>
    </xdr:from>
    <xdr:to>
      <xdr:col>15</xdr:col>
      <xdr:colOff>101600</xdr:colOff>
      <xdr:row>37</xdr:row>
      <xdr:rowOff>11874</xdr:rowOff>
    </xdr:to>
    <xdr:sp macro="" textlink="">
      <xdr:nvSpPr>
        <xdr:cNvPr id="140" name="楕円 139"/>
        <xdr:cNvSpPr/>
      </xdr:nvSpPr>
      <xdr:spPr bwMode="auto">
        <a:xfrm>
          <a:off x="2857500" y="703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168101</xdr:rowOff>
    </xdr:from>
    <xdr:ext cx="762000" cy="259045"/>
    <xdr:sp macro="" textlink="">
      <xdr:nvSpPr>
        <xdr:cNvPr id="141" name="テキスト ボックス 140"/>
        <xdr:cNvSpPr txBox="1"/>
      </xdr:nvSpPr>
      <xdr:spPr>
        <a:xfrm>
          <a:off x="2527300" y="712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145480</xdr:rowOff>
    </xdr:from>
    <xdr:to>
      <xdr:col>24</xdr:col>
      <xdr:colOff>63500</xdr:colOff>
      <xdr:row>34</xdr:row>
      <xdr:rowOff>161123</xdr:rowOff>
    </xdr:to>
    <xdr:cxnSp macro="">
      <xdr:nvCxnSpPr>
        <xdr:cNvPr id="63" name="直線コネクタ 62"/>
        <xdr:cNvCxnSpPr/>
      </xdr:nvCxnSpPr>
      <xdr:spPr>
        <a:xfrm flipV="1">
          <a:off x="3797300" y="5974780"/>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140549</xdr:rowOff>
    </xdr:from>
    <xdr:to>
      <xdr:col>19</xdr:col>
      <xdr:colOff>177800</xdr:colOff>
      <xdr:row>34</xdr:row>
      <xdr:rowOff>161123</xdr:rowOff>
    </xdr:to>
    <xdr:cxnSp macro="">
      <xdr:nvCxnSpPr>
        <xdr:cNvPr id="66" name="直線コネクタ 65"/>
        <xdr:cNvCxnSpPr/>
      </xdr:nvCxnSpPr>
      <xdr:spPr>
        <a:xfrm>
          <a:off x="2908300" y="596984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91204</xdr:rowOff>
    </xdr:from>
    <xdr:to>
      <xdr:col>15</xdr:col>
      <xdr:colOff>50800</xdr:colOff>
      <xdr:row>34</xdr:row>
      <xdr:rowOff>140549</xdr:rowOff>
    </xdr:to>
    <xdr:cxnSp macro="">
      <xdr:nvCxnSpPr>
        <xdr:cNvPr id="69" name="直線コネクタ 68"/>
        <xdr:cNvCxnSpPr/>
      </xdr:nvCxnSpPr>
      <xdr:spPr>
        <a:xfrm>
          <a:off x="2019300" y="5920504"/>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91204</xdr:rowOff>
    </xdr:from>
    <xdr:to>
      <xdr:col>10</xdr:col>
      <xdr:colOff>114300</xdr:colOff>
      <xdr:row>35</xdr:row>
      <xdr:rowOff>51362</xdr:rowOff>
    </xdr:to>
    <xdr:cxnSp macro="">
      <xdr:nvCxnSpPr>
        <xdr:cNvPr id="72" name="直線コネクタ 71"/>
        <xdr:cNvCxnSpPr/>
      </xdr:nvCxnSpPr>
      <xdr:spPr>
        <a:xfrm flipV="1">
          <a:off x="1130300" y="5920504"/>
          <a:ext cx="889000" cy="1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94680</xdr:rowOff>
    </xdr:from>
    <xdr:to>
      <xdr:col>24</xdr:col>
      <xdr:colOff>114300</xdr:colOff>
      <xdr:row>35</xdr:row>
      <xdr:rowOff>24830</xdr:rowOff>
    </xdr:to>
    <xdr:sp macro="" textlink="">
      <xdr:nvSpPr>
        <xdr:cNvPr id="82" name="楕円 81"/>
        <xdr:cNvSpPr/>
      </xdr:nvSpPr>
      <xdr:spPr>
        <a:xfrm>
          <a:off x="4584700" y="592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73107</xdr:rowOff>
    </xdr:from>
    <xdr:ext cx="534377" cy="259045"/>
    <xdr:sp macro="" textlink="">
      <xdr:nvSpPr>
        <xdr:cNvPr id="83" name="人件費該当値テキスト"/>
        <xdr:cNvSpPr txBox="1"/>
      </xdr:nvSpPr>
      <xdr:spPr>
        <a:xfrm>
          <a:off x="4686300" y="59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110323</xdr:rowOff>
    </xdr:from>
    <xdr:to>
      <xdr:col>20</xdr:col>
      <xdr:colOff>38100</xdr:colOff>
      <xdr:row>35</xdr:row>
      <xdr:rowOff>40473</xdr:rowOff>
    </xdr:to>
    <xdr:sp macro="" textlink="">
      <xdr:nvSpPr>
        <xdr:cNvPr id="84" name="楕円 83"/>
        <xdr:cNvSpPr/>
      </xdr:nvSpPr>
      <xdr:spPr>
        <a:xfrm>
          <a:off x="3746500" y="59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31600</xdr:rowOff>
    </xdr:from>
    <xdr:ext cx="534377" cy="259045"/>
    <xdr:sp macro="" textlink="">
      <xdr:nvSpPr>
        <xdr:cNvPr id="85" name="テキスト ボックス 84"/>
        <xdr:cNvSpPr txBox="1"/>
      </xdr:nvSpPr>
      <xdr:spPr>
        <a:xfrm>
          <a:off x="3530111" y="60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89749</xdr:rowOff>
    </xdr:from>
    <xdr:to>
      <xdr:col>15</xdr:col>
      <xdr:colOff>101600</xdr:colOff>
      <xdr:row>35</xdr:row>
      <xdr:rowOff>19899</xdr:rowOff>
    </xdr:to>
    <xdr:sp macro="" textlink="">
      <xdr:nvSpPr>
        <xdr:cNvPr id="86" name="楕円 85"/>
        <xdr:cNvSpPr/>
      </xdr:nvSpPr>
      <xdr:spPr>
        <a:xfrm>
          <a:off x="2857500" y="59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11026</xdr:rowOff>
    </xdr:from>
    <xdr:ext cx="534377" cy="259045"/>
    <xdr:sp macro="" textlink="">
      <xdr:nvSpPr>
        <xdr:cNvPr id="87" name="テキスト ボックス 86"/>
        <xdr:cNvSpPr txBox="1"/>
      </xdr:nvSpPr>
      <xdr:spPr>
        <a:xfrm>
          <a:off x="2641111" y="60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40404</xdr:rowOff>
    </xdr:from>
    <xdr:to>
      <xdr:col>10</xdr:col>
      <xdr:colOff>165100</xdr:colOff>
      <xdr:row>34</xdr:row>
      <xdr:rowOff>142004</xdr:rowOff>
    </xdr:to>
    <xdr:sp macro="" textlink="">
      <xdr:nvSpPr>
        <xdr:cNvPr id="88" name="楕円 87"/>
        <xdr:cNvSpPr/>
      </xdr:nvSpPr>
      <xdr:spPr>
        <a:xfrm>
          <a:off x="1968500" y="58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133131</xdr:rowOff>
    </xdr:from>
    <xdr:ext cx="534377" cy="259045"/>
    <xdr:sp macro="" textlink="">
      <xdr:nvSpPr>
        <xdr:cNvPr id="89" name="テキスト ボックス 88"/>
        <xdr:cNvSpPr txBox="1"/>
      </xdr:nvSpPr>
      <xdr:spPr>
        <a:xfrm>
          <a:off x="1752111" y="59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xdr:rowOff>
    </xdr:from>
    <xdr:to>
      <xdr:col>6</xdr:col>
      <xdr:colOff>38100</xdr:colOff>
      <xdr:row>35</xdr:row>
      <xdr:rowOff>102162</xdr:rowOff>
    </xdr:to>
    <xdr:sp macro="" textlink="">
      <xdr:nvSpPr>
        <xdr:cNvPr id="90" name="楕円 89"/>
        <xdr:cNvSpPr/>
      </xdr:nvSpPr>
      <xdr:spPr>
        <a:xfrm>
          <a:off x="1079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93289</xdr:rowOff>
    </xdr:from>
    <xdr:ext cx="534377" cy="259045"/>
    <xdr:sp macro="" textlink="">
      <xdr:nvSpPr>
        <xdr:cNvPr id="91" name="テキスト ボックス 90"/>
        <xdr:cNvSpPr txBox="1"/>
      </xdr:nvSpPr>
      <xdr:spPr>
        <a:xfrm>
          <a:off x="863111" y="60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32665</xdr:rowOff>
    </xdr:from>
    <xdr:to>
      <xdr:col>24</xdr:col>
      <xdr:colOff>63500</xdr:colOff>
      <xdr:row>58</xdr:row>
      <xdr:rowOff>53201</xdr:rowOff>
    </xdr:to>
    <xdr:cxnSp macro="">
      <xdr:nvCxnSpPr>
        <xdr:cNvPr id="121" name="直線コネクタ 120"/>
        <xdr:cNvCxnSpPr/>
      </xdr:nvCxnSpPr>
      <xdr:spPr>
        <a:xfrm flipV="1">
          <a:off x="3797300" y="9976765"/>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53201</xdr:rowOff>
    </xdr:from>
    <xdr:to>
      <xdr:col>19</xdr:col>
      <xdr:colOff>177800</xdr:colOff>
      <xdr:row>58</xdr:row>
      <xdr:rowOff>81090</xdr:rowOff>
    </xdr:to>
    <xdr:cxnSp macro="">
      <xdr:nvCxnSpPr>
        <xdr:cNvPr id="124" name="直線コネクタ 123"/>
        <xdr:cNvCxnSpPr/>
      </xdr:nvCxnSpPr>
      <xdr:spPr>
        <a:xfrm flipV="1">
          <a:off x="2908300" y="999730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81090</xdr:rowOff>
    </xdr:from>
    <xdr:to>
      <xdr:col>15</xdr:col>
      <xdr:colOff>50800</xdr:colOff>
      <xdr:row>58</xdr:row>
      <xdr:rowOff>93599</xdr:rowOff>
    </xdr:to>
    <xdr:cxnSp macro="">
      <xdr:nvCxnSpPr>
        <xdr:cNvPr id="127" name="直線コネクタ 126"/>
        <xdr:cNvCxnSpPr/>
      </xdr:nvCxnSpPr>
      <xdr:spPr>
        <a:xfrm flipV="1">
          <a:off x="2019300" y="10025190"/>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93599</xdr:rowOff>
    </xdr:from>
    <xdr:to>
      <xdr:col>10</xdr:col>
      <xdr:colOff>114300</xdr:colOff>
      <xdr:row>58</xdr:row>
      <xdr:rowOff>133324</xdr:rowOff>
    </xdr:to>
    <xdr:cxnSp macro="">
      <xdr:nvCxnSpPr>
        <xdr:cNvPr id="130" name="直線コネクタ 129"/>
        <xdr:cNvCxnSpPr/>
      </xdr:nvCxnSpPr>
      <xdr:spPr>
        <a:xfrm flipV="1">
          <a:off x="1130300" y="10037699"/>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153315</xdr:rowOff>
    </xdr:from>
    <xdr:to>
      <xdr:col>24</xdr:col>
      <xdr:colOff>114300</xdr:colOff>
      <xdr:row>58</xdr:row>
      <xdr:rowOff>83465</xdr:rowOff>
    </xdr:to>
    <xdr:sp macro="" textlink="">
      <xdr:nvSpPr>
        <xdr:cNvPr id="140" name="楕円 139"/>
        <xdr:cNvSpPr/>
      </xdr:nvSpPr>
      <xdr:spPr>
        <a:xfrm>
          <a:off x="4584700" y="9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68242</xdr:rowOff>
    </xdr:from>
    <xdr:ext cx="534377" cy="259045"/>
    <xdr:sp macro="" textlink="">
      <xdr:nvSpPr>
        <xdr:cNvPr id="141" name="物件費該当値テキスト"/>
        <xdr:cNvSpPr txBox="1"/>
      </xdr:nvSpPr>
      <xdr:spPr>
        <a:xfrm>
          <a:off x="4686300"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2401</xdr:rowOff>
    </xdr:from>
    <xdr:to>
      <xdr:col>20</xdr:col>
      <xdr:colOff>38100</xdr:colOff>
      <xdr:row>58</xdr:row>
      <xdr:rowOff>104001</xdr:rowOff>
    </xdr:to>
    <xdr:sp macro="" textlink="">
      <xdr:nvSpPr>
        <xdr:cNvPr id="142" name="楕円 141"/>
        <xdr:cNvSpPr/>
      </xdr:nvSpPr>
      <xdr:spPr>
        <a:xfrm>
          <a:off x="3746500" y="99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95128</xdr:rowOff>
    </xdr:from>
    <xdr:ext cx="534377" cy="259045"/>
    <xdr:sp macro="" textlink="">
      <xdr:nvSpPr>
        <xdr:cNvPr id="143" name="テキスト ボックス 142"/>
        <xdr:cNvSpPr txBox="1"/>
      </xdr:nvSpPr>
      <xdr:spPr>
        <a:xfrm>
          <a:off x="3530111" y="100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30290</xdr:rowOff>
    </xdr:from>
    <xdr:to>
      <xdr:col>15</xdr:col>
      <xdr:colOff>101600</xdr:colOff>
      <xdr:row>58</xdr:row>
      <xdr:rowOff>131890</xdr:rowOff>
    </xdr:to>
    <xdr:sp macro="" textlink="">
      <xdr:nvSpPr>
        <xdr:cNvPr id="144" name="楕円 143"/>
        <xdr:cNvSpPr/>
      </xdr:nvSpPr>
      <xdr:spPr>
        <a:xfrm>
          <a:off x="2857500" y="99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123017</xdr:rowOff>
    </xdr:from>
    <xdr:ext cx="534377" cy="259045"/>
    <xdr:sp macro="" textlink="">
      <xdr:nvSpPr>
        <xdr:cNvPr id="145" name="テキスト ボックス 144"/>
        <xdr:cNvSpPr txBox="1"/>
      </xdr:nvSpPr>
      <xdr:spPr>
        <a:xfrm>
          <a:off x="2641111" y="100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42799</xdr:rowOff>
    </xdr:from>
    <xdr:to>
      <xdr:col>10</xdr:col>
      <xdr:colOff>165100</xdr:colOff>
      <xdr:row>58</xdr:row>
      <xdr:rowOff>144399</xdr:rowOff>
    </xdr:to>
    <xdr:sp macro="" textlink="">
      <xdr:nvSpPr>
        <xdr:cNvPr id="146" name="楕円 145"/>
        <xdr:cNvSpPr/>
      </xdr:nvSpPr>
      <xdr:spPr>
        <a:xfrm>
          <a:off x="1968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135526</xdr:rowOff>
    </xdr:from>
    <xdr:ext cx="534377" cy="259045"/>
    <xdr:sp macro="" textlink="">
      <xdr:nvSpPr>
        <xdr:cNvPr id="147" name="テキスト ボックス 146"/>
        <xdr:cNvSpPr txBox="1"/>
      </xdr:nvSpPr>
      <xdr:spPr>
        <a:xfrm>
          <a:off x="1752111" y="10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82524</xdr:rowOff>
    </xdr:from>
    <xdr:to>
      <xdr:col>6</xdr:col>
      <xdr:colOff>38100</xdr:colOff>
      <xdr:row>59</xdr:row>
      <xdr:rowOff>12674</xdr:rowOff>
    </xdr:to>
    <xdr:sp macro="" textlink="">
      <xdr:nvSpPr>
        <xdr:cNvPr id="148" name="楕円 147"/>
        <xdr:cNvSpPr/>
      </xdr:nvSpPr>
      <xdr:spPr>
        <a:xfrm>
          <a:off x="1079500" y="100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3801</xdr:rowOff>
    </xdr:from>
    <xdr:ext cx="534377" cy="259045"/>
    <xdr:sp macro="" textlink="">
      <xdr:nvSpPr>
        <xdr:cNvPr id="149" name="テキスト ボックス 148"/>
        <xdr:cNvSpPr txBox="1"/>
      </xdr:nvSpPr>
      <xdr:spPr>
        <a:xfrm>
          <a:off x="863111" y="101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139974</xdr:rowOff>
    </xdr:from>
    <xdr:to>
      <xdr:col>24</xdr:col>
      <xdr:colOff>63500</xdr:colOff>
      <xdr:row>75</xdr:row>
      <xdr:rowOff>141163</xdr:rowOff>
    </xdr:to>
    <xdr:cxnSp macro="">
      <xdr:nvCxnSpPr>
        <xdr:cNvPr id="176" name="直線コネクタ 175"/>
        <xdr:cNvCxnSpPr/>
      </xdr:nvCxnSpPr>
      <xdr:spPr>
        <a:xfrm>
          <a:off x="3797300" y="1299872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117297</xdr:rowOff>
    </xdr:from>
    <xdr:to>
      <xdr:col>19</xdr:col>
      <xdr:colOff>177800</xdr:colOff>
      <xdr:row>75</xdr:row>
      <xdr:rowOff>139974</xdr:rowOff>
    </xdr:to>
    <xdr:cxnSp macro="">
      <xdr:nvCxnSpPr>
        <xdr:cNvPr id="179" name="直線コネクタ 178"/>
        <xdr:cNvCxnSpPr/>
      </xdr:nvCxnSpPr>
      <xdr:spPr>
        <a:xfrm>
          <a:off x="2908300" y="1297604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27594</xdr:rowOff>
    </xdr:from>
    <xdr:to>
      <xdr:col>15</xdr:col>
      <xdr:colOff>50800</xdr:colOff>
      <xdr:row>75</xdr:row>
      <xdr:rowOff>117297</xdr:rowOff>
    </xdr:to>
    <xdr:cxnSp macro="">
      <xdr:nvCxnSpPr>
        <xdr:cNvPr id="182" name="直線コネクタ 181"/>
        <xdr:cNvCxnSpPr/>
      </xdr:nvCxnSpPr>
      <xdr:spPr>
        <a:xfrm>
          <a:off x="2019300" y="12886344"/>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27594</xdr:rowOff>
    </xdr:from>
    <xdr:to>
      <xdr:col>10</xdr:col>
      <xdr:colOff>114300</xdr:colOff>
      <xdr:row>75</xdr:row>
      <xdr:rowOff>111720</xdr:rowOff>
    </xdr:to>
    <xdr:cxnSp macro="">
      <xdr:nvCxnSpPr>
        <xdr:cNvPr id="185" name="直線コネクタ 184"/>
        <xdr:cNvCxnSpPr/>
      </xdr:nvCxnSpPr>
      <xdr:spPr>
        <a:xfrm flipV="1">
          <a:off x="1130300" y="12886344"/>
          <a:ext cx="889000" cy="8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90363</xdr:rowOff>
    </xdr:from>
    <xdr:to>
      <xdr:col>24</xdr:col>
      <xdr:colOff>114300</xdr:colOff>
      <xdr:row>76</xdr:row>
      <xdr:rowOff>20513</xdr:rowOff>
    </xdr:to>
    <xdr:sp macro="" textlink="">
      <xdr:nvSpPr>
        <xdr:cNvPr id="195" name="楕円 194"/>
        <xdr:cNvSpPr/>
      </xdr:nvSpPr>
      <xdr:spPr>
        <a:xfrm>
          <a:off x="4584700" y="129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113240</xdr:rowOff>
    </xdr:from>
    <xdr:ext cx="469744" cy="259045"/>
    <xdr:sp macro="" textlink="">
      <xdr:nvSpPr>
        <xdr:cNvPr id="196" name="維持補修費該当値テキスト"/>
        <xdr:cNvSpPr txBox="1"/>
      </xdr:nvSpPr>
      <xdr:spPr>
        <a:xfrm>
          <a:off x="4686300" y="128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89174</xdr:rowOff>
    </xdr:from>
    <xdr:to>
      <xdr:col>20</xdr:col>
      <xdr:colOff>38100</xdr:colOff>
      <xdr:row>76</xdr:row>
      <xdr:rowOff>19324</xdr:rowOff>
    </xdr:to>
    <xdr:sp macro="" textlink="">
      <xdr:nvSpPr>
        <xdr:cNvPr id="197" name="楕円 196"/>
        <xdr:cNvSpPr/>
      </xdr:nvSpPr>
      <xdr:spPr>
        <a:xfrm>
          <a:off x="3746500" y="129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35851</xdr:rowOff>
    </xdr:from>
    <xdr:ext cx="469744" cy="259045"/>
    <xdr:sp macro="" textlink="">
      <xdr:nvSpPr>
        <xdr:cNvPr id="198" name="テキスト ボックス 197"/>
        <xdr:cNvSpPr txBox="1"/>
      </xdr:nvSpPr>
      <xdr:spPr>
        <a:xfrm>
          <a:off x="3562428" y="1272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66497</xdr:rowOff>
    </xdr:from>
    <xdr:to>
      <xdr:col>15</xdr:col>
      <xdr:colOff>101600</xdr:colOff>
      <xdr:row>75</xdr:row>
      <xdr:rowOff>168098</xdr:rowOff>
    </xdr:to>
    <xdr:sp macro="" textlink="">
      <xdr:nvSpPr>
        <xdr:cNvPr id="199" name="楕円 198"/>
        <xdr:cNvSpPr/>
      </xdr:nvSpPr>
      <xdr:spPr>
        <a:xfrm>
          <a:off x="2857500" y="12925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13174</xdr:rowOff>
    </xdr:from>
    <xdr:ext cx="469744" cy="259045"/>
    <xdr:sp macro="" textlink="">
      <xdr:nvSpPr>
        <xdr:cNvPr id="200" name="テキスト ボックス 199"/>
        <xdr:cNvSpPr txBox="1"/>
      </xdr:nvSpPr>
      <xdr:spPr>
        <a:xfrm>
          <a:off x="2673428" y="127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148244</xdr:rowOff>
    </xdr:from>
    <xdr:to>
      <xdr:col>10</xdr:col>
      <xdr:colOff>165100</xdr:colOff>
      <xdr:row>75</xdr:row>
      <xdr:rowOff>78394</xdr:rowOff>
    </xdr:to>
    <xdr:sp macro="" textlink="">
      <xdr:nvSpPr>
        <xdr:cNvPr id="201" name="楕円 200"/>
        <xdr:cNvSpPr/>
      </xdr:nvSpPr>
      <xdr:spPr>
        <a:xfrm>
          <a:off x="1968500" y="128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94921</xdr:rowOff>
    </xdr:from>
    <xdr:ext cx="469744" cy="259045"/>
    <xdr:sp macro="" textlink="">
      <xdr:nvSpPr>
        <xdr:cNvPr id="202" name="テキスト ボックス 201"/>
        <xdr:cNvSpPr txBox="1"/>
      </xdr:nvSpPr>
      <xdr:spPr>
        <a:xfrm>
          <a:off x="1784428" y="126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60920</xdr:rowOff>
    </xdr:from>
    <xdr:to>
      <xdr:col>6</xdr:col>
      <xdr:colOff>38100</xdr:colOff>
      <xdr:row>75</xdr:row>
      <xdr:rowOff>162520</xdr:rowOff>
    </xdr:to>
    <xdr:sp macro="" textlink="">
      <xdr:nvSpPr>
        <xdr:cNvPr id="203" name="楕円 202"/>
        <xdr:cNvSpPr/>
      </xdr:nvSpPr>
      <xdr:spPr>
        <a:xfrm>
          <a:off x="1079500" y="12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7597</xdr:rowOff>
    </xdr:from>
    <xdr:ext cx="469744" cy="259045"/>
    <xdr:sp macro="" textlink="">
      <xdr:nvSpPr>
        <xdr:cNvPr id="204" name="テキスト ボックス 203"/>
        <xdr:cNvSpPr txBox="1"/>
      </xdr:nvSpPr>
      <xdr:spPr>
        <a:xfrm>
          <a:off x="895428" y="1269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139167</xdr:rowOff>
    </xdr:from>
    <xdr:to>
      <xdr:col>24</xdr:col>
      <xdr:colOff>63500</xdr:colOff>
      <xdr:row>96</xdr:row>
      <xdr:rowOff>141491</xdr:rowOff>
    </xdr:to>
    <xdr:cxnSp macro="">
      <xdr:nvCxnSpPr>
        <xdr:cNvPr id="234" name="直線コネクタ 233"/>
        <xdr:cNvCxnSpPr/>
      </xdr:nvCxnSpPr>
      <xdr:spPr>
        <a:xfrm flipV="1">
          <a:off x="3797300" y="1659836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141491</xdr:rowOff>
    </xdr:from>
    <xdr:to>
      <xdr:col>19</xdr:col>
      <xdr:colOff>177800</xdr:colOff>
      <xdr:row>96</xdr:row>
      <xdr:rowOff>151688</xdr:rowOff>
    </xdr:to>
    <xdr:cxnSp macro="">
      <xdr:nvCxnSpPr>
        <xdr:cNvPr id="237" name="直線コネクタ 236"/>
        <xdr:cNvCxnSpPr/>
      </xdr:nvCxnSpPr>
      <xdr:spPr>
        <a:xfrm flipV="1">
          <a:off x="2908300" y="16600691"/>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151688</xdr:rowOff>
    </xdr:from>
    <xdr:to>
      <xdr:col>15</xdr:col>
      <xdr:colOff>50800</xdr:colOff>
      <xdr:row>97</xdr:row>
      <xdr:rowOff>23279</xdr:rowOff>
    </xdr:to>
    <xdr:cxnSp macro="">
      <xdr:nvCxnSpPr>
        <xdr:cNvPr id="240" name="直線コネクタ 239"/>
        <xdr:cNvCxnSpPr/>
      </xdr:nvCxnSpPr>
      <xdr:spPr>
        <a:xfrm flipV="1">
          <a:off x="2019300" y="16610888"/>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23279</xdr:rowOff>
    </xdr:from>
    <xdr:to>
      <xdr:col>10</xdr:col>
      <xdr:colOff>114300</xdr:colOff>
      <xdr:row>97</xdr:row>
      <xdr:rowOff>52412</xdr:rowOff>
    </xdr:to>
    <xdr:cxnSp macro="">
      <xdr:nvCxnSpPr>
        <xdr:cNvPr id="243" name="直線コネクタ 242"/>
        <xdr:cNvCxnSpPr/>
      </xdr:nvCxnSpPr>
      <xdr:spPr>
        <a:xfrm flipV="1">
          <a:off x="1130300" y="16653929"/>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88367</xdr:rowOff>
    </xdr:from>
    <xdr:to>
      <xdr:col>24</xdr:col>
      <xdr:colOff>114300</xdr:colOff>
      <xdr:row>97</xdr:row>
      <xdr:rowOff>18517</xdr:rowOff>
    </xdr:to>
    <xdr:sp macro="" textlink="">
      <xdr:nvSpPr>
        <xdr:cNvPr id="253" name="楕円 252"/>
        <xdr:cNvSpPr/>
      </xdr:nvSpPr>
      <xdr:spPr>
        <a:xfrm>
          <a:off x="4584700" y="165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66794</xdr:rowOff>
    </xdr:from>
    <xdr:ext cx="534377" cy="259045"/>
    <xdr:sp macro="" textlink="">
      <xdr:nvSpPr>
        <xdr:cNvPr id="254" name="扶助費該当値テキスト"/>
        <xdr:cNvSpPr txBox="1"/>
      </xdr:nvSpPr>
      <xdr:spPr>
        <a:xfrm>
          <a:off x="4686300" y="165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90691</xdr:rowOff>
    </xdr:from>
    <xdr:to>
      <xdr:col>20</xdr:col>
      <xdr:colOff>38100</xdr:colOff>
      <xdr:row>97</xdr:row>
      <xdr:rowOff>20841</xdr:rowOff>
    </xdr:to>
    <xdr:sp macro="" textlink="">
      <xdr:nvSpPr>
        <xdr:cNvPr id="255" name="楕円 254"/>
        <xdr:cNvSpPr/>
      </xdr:nvSpPr>
      <xdr:spPr>
        <a:xfrm>
          <a:off x="3746500" y="165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11968</xdr:rowOff>
    </xdr:from>
    <xdr:ext cx="534377" cy="259045"/>
    <xdr:sp macro="" textlink="">
      <xdr:nvSpPr>
        <xdr:cNvPr id="256" name="テキスト ボックス 255"/>
        <xdr:cNvSpPr txBox="1"/>
      </xdr:nvSpPr>
      <xdr:spPr>
        <a:xfrm>
          <a:off x="35301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100888</xdr:rowOff>
    </xdr:from>
    <xdr:to>
      <xdr:col>15</xdr:col>
      <xdr:colOff>101600</xdr:colOff>
      <xdr:row>97</xdr:row>
      <xdr:rowOff>31038</xdr:rowOff>
    </xdr:to>
    <xdr:sp macro="" textlink="">
      <xdr:nvSpPr>
        <xdr:cNvPr id="257" name="楕円 256"/>
        <xdr:cNvSpPr/>
      </xdr:nvSpPr>
      <xdr:spPr>
        <a:xfrm>
          <a:off x="2857500" y="165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22165</xdr:rowOff>
    </xdr:from>
    <xdr:ext cx="534377" cy="259045"/>
    <xdr:sp macro="" textlink="">
      <xdr:nvSpPr>
        <xdr:cNvPr id="258" name="テキスト ボックス 257"/>
        <xdr:cNvSpPr txBox="1"/>
      </xdr:nvSpPr>
      <xdr:spPr>
        <a:xfrm>
          <a:off x="2641111" y="166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143929</xdr:rowOff>
    </xdr:from>
    <xdr:to>
      <xdr:col>10</xdr:col>
      <xdr:colOff>165100</xdr:colOff>
      <xdr:row>97</xdr:row>
      <xdr:rowOff>74079</xdr:rowOff>
    </xdr:to>
    <xdr:sp macro="" textlink="">
      <xdr:nvSpPr>
        <xdr:cNvPr id="259" name="楕円 258"/>
        <xdr:cNvSpPr/>
      </xdr:nvSpPr>
      <xdr:spPr>
        <a:xfrm>
          <a:off x="1968500" y="166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65206</xdr:rowOff>
    </xdr:from>
    <xdr:ext cx="534377" cy="259045"/>
    <xdr:sp macro="" textlink="">
      <xdr:nvSpPr>
        <xdr:cNvPr id="260" name="テキスト ボックス 259"/>
        <xdr:cNvSpPr txBox="1"/>
      </xdr:nvSpPr>
      <xdr:spPr>
        <a:xfrm>
          <a:off x="1752111" y="16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1612</xdr:rowOff>
    </xdr:from>
    <xdr:to>
      <xdr:col>6</xdr:col>
      <xdr:colOff>38100</xdr:colOff>
      <xdr:row>97</xdr:row>
      <xdr:rowOff>103212</xdr:rowOff>
    </xdr:to>
    <xdr:sp macro="" textlink="">
      <xdr:nvSpPr>
        <xdr:cNvPr id="261" name="楕円 260"/>
        <xdr:cNvSpPr/>
      </xdr:nvSpPr>
      <xdr:spPr>
        <a:xfrm>
          <a:off x="1079500" y="166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119739</xdr:rowOff>
    </xdr:from>
    <xdr:ext cx="534377" cy="259045"/>
    <xdr:sp macro="" textlink="">
      <xdr:nvSpPr>
        <xdr:cNvPr id="262" name="テキスト ボックス 261"/>
        <xdr:cNvSpPr txBox="1"/>
      </xdr:nvSpPr>
      <xdr:spPr>
        <a:xfrm>
          <a:off x="863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43766</xdr:rowOff>
    </xdr:from>
    <xdr:to>
      <xdr:col>55</xdr:col>
      <xdr:colOff>0</xdr:colOff>
      <xdr:row>38</xdr:row>
      <xdr:rowOff>60861</xdr:rowOff>
    </xdr:to>
    <xdr:cxnSp macro="">
      <xdr:nvCxnSpPr>
        <xdr:cNvPr id="289" name="直線コネクタ 288"/>
        <xdr:cNvCxnSpPr/>
      </xdr:nvCxnSpPr>
      <xdr:spPr>
        <a:xfrm>
          <a:off x="9639300" y="6558866"/>
          <a:ext cx="8382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30598</xdr:rowOff>
    </xdr:from>
    <xdr:to>
      <xdr:col>50</xdr:col>
      <xdr:colOff>114300</xdr:colOff>
      <xdr:row>38</xdr:row>
      <xdr:rowOff>43766</xdr:rowOff>
    </xdr:to>
    <xdr:cxnSp macro="">
      <xdr:nvCxnSpPr>
        <xdr:cNvPr id="292" name="直線コネクタ 291"/>
        <xdr:cNvCxnSpPr/>
      </xdr:nvCxnSpPr>
      <xdr:spPr>
        <a:xfrm>
          <a:off x="8750300" y="6545698"/>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30598</xdr:rowOff>
    </xdr:from>
    <xdr:to>
      <xdr:col>45</xdr:col>
      <xdr:colOff>177800</xdr:colOff>
      <xdr:row>38</xdr:row>
      <xdr:rowOff>63412</xdr:rowOff>
    </xdr:to>
    <xdr:cxnSp macro="">
      <xdr:nvCxnSpPr>
        <xdr:cNvPr id="295" name="直線コネクタ 294"/>
        <xdr:cNvCxnSpPr/>
      </xdr:nvCxnSpPr>
      <xdr:spPr>
        <a:xfrm flipV="1">
          <a:off x="7861300" y="6545698"/>
          <a:ext cx="889000" cy="3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61039</xdr:rowOff>
    </xdr:from>
    <xdr:to>
      <xdr:col>41</xdr:col>
      <xdr:colOff>50800</xdr:colOff>
      <xdr:row>38</xdr:row>
      <xdr:rowOff>63412</xdr:rowOff>
    </xdr:to>
    <xdr:cxnSp macro="">
      <xdr:nvCxnSpPr>
        <xdr:cNvPr id="298" name="直線コネクタ 297"/>
        <xdr:cNvCxnSpPr/>
      </xdr:nvCxnSpPr>
      <xdr:spPr>
        <a:xfrm>
          <a:off x="6972300" y="6576139"/>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10061</xdr:rowOff>
    </xdr:from>
    <xdr:to>
      <xdr:col>55</xdr:col>
      <xdr:colOff>50800</xdr:colOff>
      <xdr:row>38</xdr:row>
      <xdr:rowOff>111661</xdr:rowOff>
    </xdr:to>
    <xdr:sp macro="" textlink="">
      <xdr:nvSpPr>
        <xdr:cNvPr id="308" name="楕円 307"/>
        <xdr:cNvSpPr/>
      </xdr:nvSpPr>
      <xdr:spPr>
        <a:xfrm>
          <a:off x="10426700" y="65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96437</xdr:rowOff>
    </xdr:from>
    <xdr:ext cx="534377" cy="259045"/>
    <xdr:sp macro="" textlink="">
      <xdr:nvSpPr>
        <xdr:cNvPr id="309" name="補助費等該当値テキスト"/>
        <xdr:cNvSpPr txBox="1"/>
      </xdr:nvSpPr>
      <xdr:spPr>
        <a:xfrm>
          <a:off x="10528300" y="64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164416</xdr:rowOff>
    </xdr:from>
    <xdr:to>
      <xdr:col>50</xdr:col>
      <xdr:colOff>165100</xdr:colOff>
      <xdr:row>38</xdr:row>
      <xdr:rowOff>94566</xdr:rowOff>
    </xdr:to>
    <xdr:sp macro="" textlink="">
      <xdr:nvSpPr>
        <xdr:cNvPr id="310" name="楕円 309"/>
        <xdr:cNvSpPr/>
      </xdr:nvSpPr>
      <xdr:spPr>
        <a:xfrm>
          <a:off x="9588500" y="65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85693</xdr:rowOff>
    </xdr:from>
    <xdr:ext cx="534377" cy="259045"/>
    <xdr:sp macro="" textlink="">
      <xdr:nvSpPr>
        <xdr:cNvPr id="311" name="テキスト ボックス 310"/>
        <xdr:cNvSpPr txBox="1"/>
      </xdr:nvSpPr>
      <xdr:spPr>
        <a:xfrm>
          <a:off x="9372111" y="66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151249</xdr:rowOff>
    </xdr:from>
    <xdr:to>
      <xdr:col>46</xdr:col>
      <xdr:colOff>38100</xdr:colOff>
      <xdr:row>38</xdr:row>
      <xdr:rowOff>81398</xdr:rowOff>
    </xdr:to>
    <xdr:sp macro="" textlink="">
      <xdr:nvSpPr>
        <xdr:cNvPr id="312" name="楕円 311"/>
        <xdr:cNvSpPr/>
      </xdr:nvSpPr>
      <xdr:spPr>
        <a:xfrm>
          <a:off x="8699500" y="6494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72525</xdr:rowOff>
    </xdr:from>
    <xdr:ext cx="534377" cy="259045"/>
    <xdr:sp macro="" textlink="">
      <xdr:nvSpPr>
        <xdr:cNvPr id="313" name="テキスト ボックス 312"/>
        <xdr:cNvSpPr txBox="1"/>
      </xdr:nvSpPr>
      <xdr:spPr>
        <a:xfrm>
          <a:off x="8483111" y="658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12612</xdr:rowOff>
    </xdr:from>
    <xdr:to>
      <xdr:col>41</xdr:col>
      <xdr:colOff>101600</xdr:colOff>
      <xdr:row>38</xdr:row>
      <xdr:rowOff>114212</xdr:rowOff>
    </xdr:to>
    <xdr:sp macro="" textlink="">
      <xdr:nvSpPr>
        <xdr:cNvPr id="314" name="楕円 313"/>
        <xdr:cNvSpPr/>
      </xdr:nvSpPr>
      <xdr:spPr>
        <a:xfrm>
          <a:off x="7810500" y="65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105339</xdr:rowOff>
    </xdr:from>
    <xdr:ext cx="534377" cy="259045"/>
    <xdr:sp macro="" textlink="">
      <xdr:nvSpPr>
        <xdr:cNvPr id="315" name="テキスト ボックス 314"/>
        <xdr:cNvSpPr txBox="1"/>
      </xdr:nvSpPr>
      <xdr:spPr>
        <a:xfrm>
          <a:off x="7594111" y="66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10239</xdr:rowOff>
    </xdr:from>
    <xdr:to>
      <xdr:col>36</xdr:col>
      <xdr:colOff>165100</xdr:colOff>
      <xdr:row>38</xdr:row>
      <xdr:rowOff>111839</xdr:rowOff>
    </xdr:to>
    <xdr:sp macro="" textlink="">
      <xdr:nvSpPr>
        <xdr:cNvPr id="316" name="楕円 315"/>
        <xdr:cNvSpPr/>
      </xdr:nvSpPr>
      <xdr:spPr>
        <a:xfrm>
          <a:off x="6921500" y="65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102966</xdr:rowOff>
    </xdr:from>
    <xdr:ext cx="534377" cy="259045"/>
    <xdr:sp macro="" textlink="">
      <xdr:nvSpPr>
        <xdr:cNvPr id="317" name="テキスト ボックス 316"/>
        <xdr:cNvSpPr txBox="1"/>
      </xdr:nvSpPr>
      <xdr:spPr>
        <a:xfrm>
          <a:off x="6705111" y="66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136515</xdr:rowOff>
    </xdr:from>
    <xdr:to>
      <xdr:col>55</xdr:col>
      <xdr:colOff>0</xdr:colOff>
      <xdr:row>58</xdr:row>
      <xdr:rowOff>36571</xdr:rowOff>
    </xdr:to>
    <xdr:cxnSp macro="">
      <xdr:nvCxnSpPr>
        <xdr:cNvPr id="346" name="直線コネクタ 345"/>
        <xdr:cNvCxnSpPr/>
      </xdr:nvCxnSpPr>
      <xdr:spPr>
        <a:xfrm>
          <a:off x="9639300" y="9909165"/>
          <a:ext cx="8382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136515</xdr:rowOff>
    </xdr:from>
    <xdr:to>
      <xdr:col>50</xdr:col>
      <xdr:colOff>114300</xdr:colOff>
      <xdr:row>58</xdr:row>
      <xdr:rowOff>16134</xdr:rowOff>
    </xdr:to>
    <xdr:cxnSp macro="">
      <xdr:nvCxnSpPr>
        <xdr:cNvPr id="349" name="直線コネクタ 348"/>
        <xdr:cNvCxnSpPr/>
      </xdr:nvCxnSpPr>
      <xdr:spPr>
        <a:xfrm flipV="1">
          <a:off x="8750300" y="9909165"/>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13878</xdr:rowOff>
    </xdr:from>
    <xdr:to>
      <xdr:col>45</xdr:col>
      <xdr:colOff>177800</xdr:colOff>
      <xdr:row>58</xdr:row>
      <xdr:rowOff>16134</xdr:rowOff>
    </xdr:to>
    <xdr:cxnSp macro="">
      <xdr:nvCxnSpPr>
        <xdr:cNvPr id="352" name="直線コネクタ 351"/>
        <xdr:cNvCxnSpPr/>
      </xdr:nvCxnSpPr>
      <xdr:spPr>
        <a:xfrm>
          <a:off x="7861300" y="9957978"/>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13878</xdr:rowOff>
    </xdr:from>
    <xdr:to>
      <xdr:col>41</xdr:col>
      <xdr:colOff>50800</xdr:colOff>
      <xdr:row>58</xdr:row>
      <xdr:rowOff>72103</xdr:rowOff>
    </xdr:to>
    <xdr:cxnSp macro="">
      <xdr:nvCxnSpPr>
        <xdr:cNvPr id="355" name="直線コネクタ 354"/>
        <xdr:cNvCxnSpPr/>
      </xdr:nvCxnSpPr>
      <xdr:spPr>
        <a:xfrm flipV="1">
          <a:off x="6972300" y="9957978"/>
          <a:ext cx="8890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157221</xdr:rowOff>
    </xdr:from>
    <xdr:to>
      <xdr:col>55</xdr:col>
      <xdr:colOff>50800</xdr:colOff>
      <xdr:row>58</xdr:row>
      <xdr:rowOff>87371</xdr:rowOff>
    </xdr:to>
    <xdr:sp macro="" textlink="">
      <xdr:nvSpPr>
        <xdr:cNvPr id="365" name="楕円 364"/>
        <xdr:cNvSpPr/>
      </xdr:nvSpPr>
      <xdr:spPr>
        <a:xfrm>
          <a:off x="10426700" y="99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72148</xdr:rowOff>
    </xdr:from>
    <xdr:ext cx="534377" cy="259045"/>
    <xdr:sp macro="" textlink="">
      <xdr:nvSpPr>
        <xdr:cNvPr id="366" name="普通建設事業費該当値テキスト"/>
        <xdr:cNvSpPr txBox="1"/>
      </xdr:nvSpPr>
      <xdr:spPr>
        <a:xfrm>
          <a:off x="10528300" y="98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85715</xdr:rowOff>
    </xdr:from>
    <xdr:to>
      <xdr:col>50</xdr:col>
      <xdr:colOff>165100</xdr:colOff>
      <xdr:row>58</xdr:row>
      <xdr:rowOff>15865</xdr:rowOff>
    </xdr:to>
    <xdr:sp macro="" textlink="">
      <xdr:nvSpPr>
        <xdr:cNvPr id="367" name="楕円 366"/>
        <xdr:cNvSpPr/>
      </xdr:nvSpPr>
      <xdr:spPr>
        <a:xfrm>
          <a:off x="9588500" y="9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6992</xdr:rowOff>
    </xdr:from>
    <xdr:ext cx="534377" cy="259045"/>
    <xdr:sp macro="" textlink="">
      <xdr:nvSpPr>
        <xdr:cNvPr id="368" name="テキスト ボックス 367"/>
        <xdr:cNvSpPr txBox="1"/>
      </xdr:nvSpPr>
      <xdr:spPr>
        <a:xfrm>
          <a:off x="9372111" y="995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136784</xdr:rowOff>
    </xdr:from>
    <xdr:to>
      <xdr:col>46</xdr:col>
      <xdr:colOff>38100</xdr:colOff>
      <xdr:row>58</xdr:row>
      <xdr:rowOff>66934</xdr:rowOff>
    </xdr:to>
    <xdr:sp macro="" textlink="">
      <xdr:nvSpPr>
        <xdr:cNvPr id="369" name="楕円 368"/>
        <xdr:cNvSpPr/>
      </xdr:nvSpPr>
      <xdr:spPr>
        <a:xfrm>
          <a:off x="8699500" y="99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58061</xdr:rowOff>
    </xdr:from>
    <xdr:ext cx="534377" cy="259045"/>
    <xdr:sp macro="" textlink="">
      <xdr:nvSpPr>
        <xdr:cNvPr id="370" name="テキスト ボックス 369"/>
        <xdr:cNvSpPr txBox="1"/>
      </xdr:nvSpPr>
      <xdr:spPr>
        <a:xfrm>
          <a:off x="8483111" y="100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134528</xdr:rowOff>
    </xdr:from>
    <xdr:to>
      <xdr:col>41</xdr:col>
      <xdr:colOff>101600</xdr:colOff>
      <xdr:row>58</xdr:row>
      <xdr:rowOff>64678</xdr:rowOff>
    </xdr:to>
    <xdr:sp macro="" textlink="">
      <xdr:nvSpPr>
        <xdr:cNvPr id="371" name="楕円 370"/>
        <xdr:cNvSpPr/>
      </xdr:nvSpPr>
      <xdr:spPr>
        <a:xfrm>
          <a:off x="7810500" y="99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55805</xdr:rowOff>
    </xdr:from>
    <xdr:ext cx="534377" cy="259045"/>
    <xdr:sp macro="" textlink="">
      <xdr:nvSpPr>
        <xdr:cNvPr id="372" name="テキスト ボックス 371"/>
        <xdr:cNvSpPr txBox="1"/>
      </xdr:nvSpPr>
      <xdr:spPr>
        <a:xfrm>
          <a:off x="7594111" y="99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21303</xdr:rowOff>
    </xdr:from>
    <xdr:to>
      <xdr:col>36</xdr:col>
      <xdr:colOff>165100</xdr:colOff>
      <xdr:row>58</xdr:row>
      <xdr:rowOff>122903</xdr:rowOff>
    </xdr:to>
    <xdr:sp macro="" textlink="">
      <xdr:nvSpPr>
        <xdr:cNvPr id="373" name="楕円 372"/>
        <xdr:cNvSpPr/>
      </xdr:nvSpPr>
      <xdr:spPr>
        <a:xfrm>
          <a:off x="6921500" y="99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114030</xdr:rowOff>
    </xdr:from>
    <xdr:ext cx="534377" cy="259045"/>
    <xdr:sp macro="" textlink="">
      <xdr:nvSpPr>
        <xdr:cNvPr id="374" name="テキスト ボックス 373"/>
        <xdr:cNvSpPr txBox="1"/>
      </xdr:nvSpPr>
      <xdr:spPr>
        <a:xfrm>
          <a:off x="6705111" y="100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42304</xdr:rowOff>
    </xdr:from>
    <xdr:to>
      <xdr:col>55</xdr:col>
      <xdr:colOff>0</xdr:colOff>
      <xdr:row>78</xdr:row>
      <xdr:rowOff>142442</xdr:rowOff>
    </xdr:to>
    <xdr:cxnSp macro="">
      <xdr:nvCxnSpPr>
        <xdr:cNvPr id="403" name="直線コネクタ 402"/>
        <xdr:cNvCxnSpPr/>
      </xdr:nvCxnSpPr>
      <xdr:spPr>
        <a:xfrm>
          <a:off x="9639300" y="13415404"/>
          <a:ext cx="838200" cy="1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42304</xdr:rowOff>
    </xdr:from>
    <xdr:to>
      <xdr:col>50</xdr:col>
      <xdr:colOff>114300</xdr:colOff>
      <xdr:row>78</xdr:row>
      <xdr:rowOff>140258</xdr:rowOff>
    </xdr:to>
    <xdr:cxnSp macro="">
      <xdr:nvCxnSpPr>
        <xdr:cNvPr id="406" name="直線コネクタ 405"/>
        <xdr:cNvCxnSpPr/>
      </xdr:nvCxnSpPr>
      <xdr:spPr>
        <a:xfrm flipV="1">
          <a:off x="8750300" y="13415404"/>
          <a:ext cx="889000" cy="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140258</xdr:rowOff>
    </xdr:from>
    <xdr:to>
      <xdr:col>45</xdr:col>
      <xdr:colOff>177800</xdr:colOff>
      <xdr:row>78</xdr:row>
      <xdr:rowOff>145517</xdr:rowOff>
    </xdr:to>
    <xdr:cxnSp macro="">
      <xdr:nvCxnSpPr>
        <xdr:cNvPr id="409" name="直線コネクタ 408"/>
        <xdr:cNvCxnSpPr/>
      </xdr:nvCxnSpPr>
      <xdr:spPr>
        <a:xfrm flipV="1">
          <a:off x="7861300" y="13513358"/>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112167</xdr:rowOff>
    </xdr:from>
    <xdr:to>
      <xdr:col>41</xdr:col>
      <xdr:colOff>50800</xdr:colOff>
      <xdr:row>78</xdr:row>
      <xdr:rowOff>145517</xdr:rowOff>
    </xdr:to>
    <xdr:cxnSp macro="">
      <xdr:nvCxnSpPr>
        <xdr:cNvPr id="412" name="直線コネクタ 411"/>
        <xdr:cNvCxnSpPr/>
      </xdr:nvCxnSpPr>
      <xdr:spPr>
        <a:xfrm>
          <a:off x="6972300" y="13485267"/>
          <a:ext cx="8890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91642</xdr:rowOff>
    </xdr:from>
    <xdr:to>
      <xdr:col>55</xdr:col>
      <xdr:colOff>50800</xdr:colOff>
      <xdr:row>79</xdr:row>
      <xdr:rowOff>21792</xdr:rowOff>
    </xdr:to>
    <xdr:sp macro="" textlink="">
      <xdr:nvSpPr>
        <xdr:cNvPr id="422" name="楕円 421"/>
        <xdr:cNvSpPr/>
      </xdr:nvSpPr>
      <xdr:spPr>
        <a:xfrm>
          <a:off x="104267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6569</xdr:rowOff>
    </xdr:from>
    <xdr:ext cx="469744" cy="259045"/>
    <xdr:sp macro="" textlink="">
      <xdr:nvSpPr>
        <xdr:cNvPr id="423" name="普通建設事業費 （ うち新規整備　）該当値テキスト"/>
        <xdr:cNvSpPr txBox="1"/>
      </xdr:nvSpPr>
      <xdr:spPr>
        <a:xfrm>
          <a:off x="10528300" y="13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162954</xdr:rowOff>
    </xdr:from>
    <xdr:to>
      <xdr:col>50</xdr:col>
      <xdr:colOff>165100</xdr:colOff>
      <xdr:row>78</xdr:row>
      <xdr:rowOff>93104</xdr:rowOff>
    </xdr:to>
    <xdr:sp macro="" textlink="">
      <xdr:nvSpPr>
        <xdr:cNvPr id="424" name="楕円 423"/>
        <xdr:cNvSpPr/>
      </xdr:nvSpPr>
      <xdr:spPr>
        <a:xfrm>
          <a:off x="9588500" y="133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109631</xdr:rowOff>
    </xdr:from>
    <xdr:ext cx="534377" cy="259045"/>
    <xdr:sp macro="" textlink="">
      <xdr:nvSpPr>
        <xdr:cNvPr id="425" name="テキスト ボックス 424"/>
        <xdr:cNvSpPr txBox="1"/>
      </xdr:nvSpPr>
      <xdr:spPr>
        <a:xfrm>
          <a:off x="9372111" y="131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89458</xdr:rowOff>
    </xdr:from>
    <xdr:to>
      <xdr:col>46</xdr:col>
      <xdr:colOff>38100</xdr:colOff>
      <xdr:row>79</xdr:row>
      <xdr:rowOff>19608</xdr:rowOff>
    </xdr:to>
    <xdr:sp macro="" textlink="">
      <xdr:nvSpPr>
        <xdr:cNvPr id="426" name="楕円 425"/>
        <xdr:cNvSpPr/>
      </xdr:nvSpPr>
      <xdr:spPr>
        <a:xfrm>
          <a:off x="8699500" y="13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10735</xdr:rowOff>
    </xdr:from>
    <xdr:ext cx="469744" cy="259045"/>
    <xdr:sp macro="" textlink="">
      <xdr:nvSpPr>
        <xdr:cNvPr id="427" name="テキスト ボックス 426"/>
        <xdr:cNvSpPr txBox="1"/>
      </xdr:nvSpPr>
      <xdr:spPr>
        <a:xfrm>
          <a:off x="8515428" y="135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94717</xdr:rowOff>
    </xdr:from>
    <xdr:to>
      <xdr:col>41</xdr:col>
      <xdr:colOff>101600</xdr:colOff>
      <xdr:row>79</xdr:row>
      <xdr:rowOff>24867</xdr:rowOff>
    </xdr:to>
    <xdr:sp macro="" textlink="">
      <xdr:nvSpPr>
        <xdr:cNvPr id="428" name="楕円 427"/>
        <xdr:cNvSpPr/>
      </xdr:nvSpPr>
      <xdr:spPr>
        <a:xfrm>
          <a:off x="7810500" y="134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15994</xdr:rowOff>
    </xdr:from>
    <xdr:ext cx="469744" cy="259045"/>
    <xdr:sp macro="" textlink="">
      <xdr:nvSpPr>
        <xdr:cNvPr id="429" name="テキスト ボックス 428"/>
        <xdr:cNvSpPr txBox="1"/>
      </xdr:nvSpPr>
      <xdr:spPr>
        <a:xfrm>
          <a:off x="7626428" y="135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61367</xdr:rowOff>
    </xdr:from>
    <xdr:to>
      <xdr:col>36</xdr:col>
      <xdr:colOff>165100</xdr:colOff>
      <xdr:row>78</xdr:row>
      <xdr:rowOff>162967</xdr:rowOff>
    </xdr:to>
    <xdr:sp macro="" textlink="">
      <xdr:nvSpPr>
        <xdr:cNvPr id="430" name="楕円 429"/>
        <xdr:cNvSpPr/>
      </xdr:nvSpPr>
      <xdr:spPr>
        <a:xfrm>
          <a:off x="6921500" y="13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154094</xdr:rowOff>
    </xdr:from>
    <xdr:ext cx="469744" cy="259045"/>
    <xdr:sp macro="" textlink="">
      <xdr:nvSpPr>
        <xdr:cNvPr id="431" name="テキスト ボックス 430"/>
        <xdr:cNvSpPr txBox="1"/>
      </xdr:nvSpPr>
      <xdr:spPr>
        <a:xfrm>
          <a:off x="6737428" y="1352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46047</xdr:rowOff>
    </xdr:from>
    <xdr:to>
      <xdr:col>55</xdr:col>
      <xdr:colOff>0</xdr:colOff>
      <xdr:row>98</xdr:row>
      <xdr:rowOff>54066</xdr:rowOff>
    </xdr:to>
    <xdr:cxnSp macro="">
      <xdr:nvCxnSpPr>
        <xdr:cNvPr id="458" name="直線コネクタ 457"/>
        <xdr:cNvCxnSpPr/>
      </xdr:nvCxnSpPr>
      <xdr:spPr>
        <a:xfrm flipV="1">
          <a:off x="9639300" y="16848147"/>
          <a:ext cx="838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39363</xdr:rowOff>
    </xdr:from>
    <xdr:to>
      <xdr:col>50</xdr:col>
      <xdr:colOff>114300</xdr:colOff>
      <xdr:row>98</xdr:row>
      <xdr:rowOff>54066</xdr:rowOff>
    </xdr:to>
    <xdr:cxnSp macro="">
      <xdr:nvCxnSpPr>
        <xdr:cNvPr id="461" name="直線コネクタ 460"/>
        <xdr:cNvCxnSpPr/>
      </xdr:nvCxnSpPr>
      <xdr:spPr>
        <a:xfrm>
          <a:off x="8750300" y="16841463"/>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24961</xdr:rowOff>
    </xdr:from>
    <xdr:to>
      <xdr:col>45</xdr:col>
      <xdr:colOff>177800</xdr:colOff>
      <xdr:row>98</xdr:row>
      <xdr:rowOff>39363</xdr:rowOff>
    </xdr:to>
    <xdr:cxnSp macro="">
      <xdr:nvCxnSpPr>
        <xdr:cNvPr id="464" name="直線コネクタ 463"/>
        <xdr:cNvCxnSpPr/>
      </xdr:nvCxnSpPr>
      <xdr:spPr>
        <a:xfrm>
          <a:off x="7861300" y="1682706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24961</xdr:rowOff>
    </xdr:from>
    <xdr:to>
      <xdr:col>41</xdr:col>
      <xdr:colOff>50800</xdr:colOff>
      <xdr:row>98</xdr:row>
      <xdr:rowOff>91401</xdr:rowOff>
    </xdr:to>
    <xdr:cxnSp macro="">
      <xdr:nvCxnSpPr>
        <xdr:cNvPr id="467" name="直線コネクタ 466"/>
        <xdr:cNvCxnSpPr/>
      </xdr:nvCxnSpPr>
      <xdr:spPr>
        <a:xfrm flipV="1">
          <a:off x="6972300" y="16827061"/>
          <a:ext cx="889000" cy="6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166697</xdr:rowOff>
    </xdr:from>
    <xdr:to>
      <xdr:col>55</xdr:col>
      <xdr:colOff>50800</xdr:colOff>
      <xdr:row>98</xdr:row>
      <xdr:rowOff>96847</xdr:rowOff>
    </xdr:to>
    <xdr:sp macro="" textlink="">
      <xdr:nvSpPr>
        <xdr:cNvPr id="477" name="楕円 476"/>
        <xdr:cNvSpPr/>
      </xdr:nvSpPr>
      <xdr:spPr>
        <a:xfrm>
          <a:off x="10426700" y="16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81624</xdr:rowOff>
    </xdr:from>
    <xdr:ext cx="534377" cy="259045"/>
    <xdr:sp macro="" textlink="">
      <xdr:nvSpPr>
        <xdr:cNvPr id="478" name="普通建設事業費 （ うち更新整備　）該当値テキスト"/>
        <xdr:cNvSpPr txBox="1"/>
      </xdr:nvSpPr>
      <xdr:spPr>
        <a:xfrm>
          <a:off x="10528300" y="1671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3266</xdr:rowOff>
    </xdr:from>
    <xdr:to>
      <xdr:col>50</xdr:col>
      <xdr:colOff>165100</xdr:colOff>
      <xdr:row>98</xdr:row>
      <xdr:rowOff>104866</xdr:rowOff>
    </xdr:to>
    <xdr:sp macro="" textlink="">
      <xdr:nvSpPr>
        <xdr:cNvPr id="479" name="楕円 478"/>
        <xdr:cNvSpPr/>
      </xdr:nvSpPr>
      <xdr:spPr>
        <a:xfrm>
          <a:off x="9588500" y="168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95993</xdr:rowOff>
    </xdr:from>
    <xdr:ext cx="469744" cy="259045"/>
    <xdr:sp macro="" textlink="">
      <xdr:nvSpPr>
        <xdr:cNvPr id="480" name="テキスト ボックス 479"/>
        <xdr:cNvSpPr txBox="1"/>
      </xdr:nvSpPr>
      <xdr:spPr>
        <a:xfrm>
          <a:off x="9404428" y="168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160013</xdr:rowOff>
    </xdr:from>
    <xdr:to>
      <xdr:col>46</xdr:col>
      <xdr:colOff>38100</xdr:colOff>
      <xdr:row>98</xdr:row>
      <xdr:rowOff>90163</xdr:rowOff>
    </xdr:to>
    <xdr:sp macro="" textlink="">
      <xdr:nvSpPr>
        <xdr:cNvPr id="481" name="楕円 480"/>
        <xdr:cNvSpPr/>
      </xdr:nvSpPr>
      <xdr:spPr>
        <a:xfrm>
          <a:off x="8699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81290</xdr:rowOff>
    </xdr:from>
    <xdr:ext cx="534377" cy="259045"/>
    <xdr:sp macro="" textlink="">
      <xdr:nvSpPr>
        <xdr:cNvPr id="482" name="テキスト ボックス 481"/>
        <xdr:cNvSpPr txBox="1"/>
      </xdr:nvSpPr>
      <xdr:spPr>
        <a:xfrm>
          <a:off x="8483111" y="168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145611</xdr:rowOff>
    </xdr:from>
    <xdr:to>
      <xdr:col>41</xdr:col>
      <xdr:colOff>101600</xdr:colOff>
      <xdr:row>98</xdr:row>
      <xdr:rowOff>75761</xdr:rowOff>
    </xdr:to>
    <xdr:sp macro="" textlink="">
      <xdr:nvSpPr>
        <xdr:cNvPr id="483" name="楕円 482"/>
        <xdr:cNvSpPr/>
      </xdr:nvSpPr>
      <xdr:spPr>
        <a:xfrm>
          <a:off x="7810500" y="167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66888</xdr:rowOff>
    </xdr:from>
    <xdr:ext cx="534377" cy="259045"/>
    <xdr:sp macro="" textlink="">
      <xdr:nvSpPr>
        <xdr:cNvPr id="484" name="テキスト ボックス 483"/>
        <xdr:cNvSpPr txBox="1"/>
      </xdr:nvSpPr>
      <xdr:spPr>
        <a:xfrm>
          <a:off x="7594111" y="168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40601</xdr:rowOff>
    </xdr:from>
    <xdr:to>
      <xdr:col>36</xdr:col>
      <xdr:colOff>165100</xdr:colOff>
      <xdr:row>98</xdr:row>
      <xdr:rowOff>142201</xdr:rowOff>
    </xdr:to>
    <xdr:sp macro="" textlink="">
      <xdr:nvSpPr>
        <xdr:cNvPr id="485" name="楕円 484"/>
        <xdr:cNvSpPr/>
      </xdr:nvSpPr>
      <xdr:spPr>
        <a:xfrm>
          <a:off x="6921500" y="168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133328</xdr:rowOff>
    </xdr:from>
    <xdr:ext cx="469744" cy="259045"/>
    <xdr:sp macro="" textlink="">
      <xdr:nvSpPr>
        <xdr:cNvPr id="486" name="テキスト ボックス 485"/>
        <xdr:cNvSpPr txBox="1"/>
      </xdr:nvSpPr>
      <xdr:spPr>
        <a:xfrm>
          <a:off x="6737428" y="1693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8522</xdr:rowOff>
    </xdr:from>
    <xdr:to>
      <xdr:col>85</xdr:col>
      <xdr:colOff>127000</xdr:colOff>
      <xdr:row>77</xdr:row>
      <xdr:rowOff>33210</xdr:rowOff>
    </xdr:to>
    <xdr:cxnSp macro="">
      <xdr:nvCxnSpPr>
        <xdr:cNvPr id="621" name="直線コネクタ 620"/>
        <xdr:cNvCxnSpPr/>
      </xdr:nvCxnSpPr>
      <xdr:spPr>
        <a:xfrm>
          <a:off x="15481300" y="1321017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8522</xdr:rowOff>
    </xdr:from>
    <xdr:to>
      <xdr:col>81</xdr:col>
      <xdr:colOff>50800</xdr:colOff>
      <xdr:row>77</xdr:row>
      <xdr:rowOff>8922</xdr:rowOff>
    </xdr:to>
    <xdr:cxnSp macro="">
      <xdr:nvCxnSpPr>
        <xdr:cNvPr id="624" name="直線コネクタ 623"/>
        <xdr:cNvCxnSpPr/>
      </xdr:nvCxnSpPr>
      <xdr:spPr>
        <a:xfrm flipV="1">
          <a:off x="14592300" y="1321017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8922</xdr:rowOff>
    </xdr:from>
    <xdr:to>
      <xdr:col>76</xdr:col>
      <xdr:colOff>114300</xdr:colOff>
      <xdr:row>77</xdr:row>
      <xdr:rowOff>22828</xdr:rowOff>
    </xdr:to>
    <xdr:cxnSp macro="">
      <xdr:nvCxnSpPr>
        <xdr:cNvPr id="627" name="直線コネクタ 626"/>
        <xdr:cNvCxnSpPr/>
      </xdr:nvCxnSpPr>
      <xdr:spPr>
        <a:xfrm flipV="1">
          <a:off x="13703300" y="132105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140500</xdr:rowOff>
    </xdr:from>
    <xdr:to>
      <xdr:col>71</xdr:col>
      <xdr:colOff>177800</xdr:colOff>
      <xdr:row>77</xdr:row>
      <xdr:rowOff>22828</xdr:rowOff>
    </xdr:to>
    <xdr:cxnSp macro="">
      <xdr:nvCxnSpPr>
        <xdr:cNvPr id="630" name="直線コネクタ 629"/>
        <xdr:cNvCxnSpPr/>
      </xdr:nvCxnSpPr>
      <xdr:spPr>
        <a:xfrm>
          <a:off x="12814300" y="1317070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153860</xdr:rowOff>
    </xdr:from>
    <xdr:to>
      <xdr:col>85</xdr:col>
      <xdr:colOff>177800</xdr:colOff>
      <xdr:row>77</xdr:row>
      <xdr:rowOff>84010</xdr:rowOff>
    </xdr:to>
    <xdr:sp macro="" textlink="">
      <xdr:nvSpPr>
        <xdr:cNvPr id="640" name="楕円 639"/>
        <xdr:cNvSpPr/>
      </xdr:nvSpPr>
      <xdr:spPr>
        <a:xfrm>
          <a:off x="16268700" y="131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68787</xdr:rowOff>
    </xdr:from>
    <xdr:ext cx="534377" cy="259045"/>
    <xdr:sp macro="" textlink="">
      <xdr:nvSpPr>
        <xdr:cNvPr id="641" name="公債費該当値テキスト"/>
        <xdr:cNvSpPr txBox="1"/>
      </xdr:nvSpPr>
      <xdr:spPr>
        <a:xfrm>
          <a:off x="16370300" y="130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129172</xdr:rowOff>
    </xdr:from>
    <xdr:to>
      <xdr:col>81</xdr:col>
      <xdr:colOff>101600</xdr:colOff>
      <xdr:row>77</xdr:row>
      <xdr:rowOff>59322</xdr:rowOff>
    </xdr:to>
    <xdr:sp macro="" textlink="">
      <xdr:nvSpPr>
        <xdr:cNvPr id="642" name="楕円 641"/>
        <xdr:cNvSpPr/>
      </xdr:nvSpPr>
      <xdr:spPr>
        <a:xfrm>
          <a:off x="15430500" y="131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50449</xdr:rowOff>
    </xdr:from>
    <xdr:ext cx="534377" cy="259045"/>
    <xdr:sp macro="" textlink="">
      <xdr:nvSpPr>
        <xdr:cNvPr id="643" name="テキスト ボックス 642"/>
        <xdr:cNvSpPr txBox="1"/>
      </xdr:nvSpPr>
      <xdr:spPr>
        <a:xfrm>
          <a:off x="15214111" y="132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129572</xdr:rowOff>
    </xdr:from>
    <xdr:to>
      <xdr:col>76</xdr:col>
      <xdr:colOff>165100</xdr:colOff>
      <xdr:row>77</xdr:row>
      <xdr:rowOff>59722</xdr:rowOff>
    </xdr:to>
    <xdr:sp macro="" textlink="">
      <xdr:nvSpPr>
        <xdr:cNvPr id="644" name="楕円 643"/>
        <xdr:cNvSpPr/>
      </xdr:nvSpPr>
      <xdr:spPr>
        <a:xfrm>
          <a:off x="14541500" y="13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50849</xdr:rowOff>
    </xdr:from>
    <xdr:ext cx="534377" cy="259045"/>
    <xdr:sp macro="" textlink="">
      <xdr:nvSpPr>
        <xdr:cNvPr id="645" name="テキスト ボックス 644"/>
        <xdr:cNvSpPr txBox="1"/>
      </xdr:nvSpPr>
      <xdr:spPr>
        <a:xfrm>
          <a:off x="14325111" y="132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143478</xdr:rowOff>
    </xdr:from>
    <xdr:to>
      <xdr:col>72</xdr:col>
      <xdr:colOff>38100</xdr:colOff>
      <xdr:row>77</xdr:row>
      <xdr:rowOff>73628</xdr:rowOff>
    </xdr:to>
    <xdr:sp macro="" textlink="">
      <xdr:nvSpPr>
        <xdr:cNvPr id="646" name="楕円 645"/>
        <xdr:cNvSpPr/>
      </xdr:nvSpPr>
      <xdr:spPr>
        <a:xfrm>
          <a:off x="136525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64755</xdr:rowOff>
    </xdr:from>
    <xdr:ext cx="534377" cy="259045"/>
    <xdr:sp macro="" textlink="">
      <xdr:nvSpPr>
        <xdr:cNvPr id="647" name="テキスト ボックス 646"/>
        <xdr:cNvSpPr txBox="1"/>
      </xdr:nvSpPr>
      <xdr:spPr>
        <a:xfrm>
          <a:off x="13436111" y="132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89700</xdr:rowOff>
    </xdr:from>
    <xdr:to>
      <xdr:col>67</xdr:col>
      <xdr:colOff>101600</xdr:colOff>
      <xdr:row>77</xdr:row>
      <xdr:rowOff>19850</xdr:rowOff>
    </xdr:to>
    <xdr:sp macro="" textlink="">
      <xdr:nvSpPr>
        <xdr:cNvPr id="648" name="楕円 647"/>
        <xdr:cNvSpPr/>
      </xdr:nvSpPr>
      <xdr:spPr>
        <a:xfrm>
          <a:off x="12763500" y="131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10977</xdr:rowOff>
    </xdr:from>
    <xdr:ext cx="534377" cy="259045"/>
    <xdr:sp macro="" textlink="">
      <xdr:nvSpPr>
        <xdr:cNvPr id="649" name="テキスト ボックス 648"/>
        <xdr:cNvSpPr txBox="1"/>
      </xdr:nvSpPr>
      <xdr:spPr>
        <a:xfrm>
          <a:off x="12547111" y="132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90188</xdr:rowOff>
    </xdr:from>
    <xdr:to>
      <xdr:col>85</xdr:col>
      <xdr:colOff>127000</xdr:colOff>
      <xdr:row>98</xdr:row>
      <xdr:rowOff>101008</xdr:rowOff>
    </xdr:to>
    <xdr:cxnSp macro="">
      <xdr:nvCxnSpPr>
        <xdr:cNvPr id="676" name="直線コネクタ 675"/>
        <xdr:cNvCxnSpPr/>
      </xdr:nvCxnSpPr>
      <xdr:spPr>
        <a:xfrm>
          <a:off x="15481300" y="16892288"/>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90188</xdr:rowOff>
    </xdr:from>
    <xdr:to>
      <xdr:col>81</xdr:col>
      <xdr:colOff>50800</xdr:colOff>
      <xdr:row>98</xdr:row>
      <xdr:rowOff>112268</xdr:rowOff>
    </xdr:to>
    <xdr:cxnSp macro="">
      <xdr:nvCxnSpPr>
        <xdr:cNvPr id="679" name="直線コネクタ 678"/>
        <xdr:cNvCxnSpPr/>
      </xdr:nvCxnSpPr>
      <xdr:spPr>
        <a:xfrm flipV="1">
          <a:off x="14592300" y="16892288"/>
          <a:ext cx="889000" cy="2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112268</xdr:rowOff>
    </xdr:from>
    <xdr:to>
      <xdr:col>76</xdr:col>
      <xdr:colOff>114300</xdr:colOff>
      <xdr:row>98</xdr:row>
      <xdr:rowOff>112776</xdr:rowOff>
    </xdr:to>
    <xdr:cxnSp macro="">
      <xdr:nvCxnSpPr>
        <xdr:cNvPr id="682" name="直線コネクタ 681"/>
        <xdr:cNvCxnSpPr/>
      </xdr:nvCxnSpPr>
      <xdr:spPr>
        <a:xfrm flipV="1">
          <a:off x="13703300" y="1691436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112776</xdr:rowOff>
    </xdr:from>
    <xdr:to>
      <xdr:col>71</xdr:col>
      <xdr:colOff>177800</xdr:colOff>
      <xdr:row>98</xdr:row>
      <xdr:rowOff>119773</xdr:rowOff>
    </xdr:to>
    <xdr:cxnSp macro="">
      <xdr:nvCxnSpPr>
        <xdr:cNvPr id="685" name="直線コネクタ 684"/>
        <xdr:cNvCxnSpPr/>
      </xdr:nvCxnSpPr>
      <xdr:spPr>
        <a:xfrm flipV="1">
          <a:off x="12814300" y="16914876"/>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50208</xdr:rowOff>
    </xdr:from>
    <xdr:to>
      <xdr:col>85</xdr:col>
      <xdr:colOff>177800</xdr:colOff>
      <xdr:row>98</xdr:row>
      <xdr:rowOff>151808</xdr:rowOff>
    </xdr:to>
    <xdr:sp macro="" textlink="">
      <xdr:nvSpPr>
        <xdr:cNvPr id="695" name="楕円 694"/>
        <xdr:cNvSpPr/>
      </xdr:nvSpPr>
      <xdr:spPr>
        <a:xfrm>
          <a:off x="16268700" y="168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39388</xdr:rowOff>
    </xdr:from>
    <xdr:to>
      <xdr:col>81</xdr:col>
      <xdr:colOff>101600</xdr:colOff>
      <xdr:row>98</xdr:row>
      <xdr:rowOff>140988</xdr:rowOff>
    </xdr:to>
    <xdr:sp macro="" textlink="">
      <xdr:nvSpPr>
        <xdr:cNvPr id="697" name="楕円 696"/>
        <xdr:cNvSpPr/>
      </xdr:nvSpPr>
      <xdr:spPr>
        <a:xfrm>
          <a:off x="15430500" y="168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157515</xdr:rowOff>
    </xdr:from>
    <xdr:ext cx="534377" cy="259045"/>
    <xdr:sp macro="" textlink="">
      <xdr:nvSpPr>
        <xdr:cNvPr id="698" name="テキスト ボックス 697"/>
        <xdr:cNvSpPr txBox="1"/>
      </xdr:nvSpPr>
      <xdr:spPr>
        <a:xfrm>
          <a:off x="15214111" y="166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61468</xdr:rowOff>
    </xdr:from>
    <xdr:to>
      <xdr:col>76</xdr:col>
      <xdr:colOff>165100</xdr:colOff>
      <xdr:row>98</xdr:row>
      <xdr:rowOff>163068</xdr:rowOff>
    </xdr:to>
    <xdr:sp macro="" textlink="">
      <xdr:nvSpPr>
        <xdr:cNvPr id="699" name="楕円 698"/>
        <xdr:cNvSpPr/>
      </xdr:nvSpPr>
      <xdr:spPr>
        <a:xfrm>
          <a:off x="14541500" y="168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8145</xdr:rowOff>
    </xdr:from>
    <xdr:ext cx="534377" cy="259045"/>
    <xdr:sp macro="" textlink="">
      <xdr:nvSpPr>
        <xdr:cNvPr id="700" name="テキスト ボックス 699"/>
        <xdr:cNvSpPr txBox="1"/>
      </xdr:nvSpPr>
      <xdr:spPr>
        <a:xfrm>
          <a:off x="14325111" y="166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61976</xdr:rowOff>
    </xdr:from>
    <xdr:to>
      <xdr:col>72</xdr:col>
      <xdr:colOff>38100</xdr:colOff>
      <xdr:row>98</xdr:row>
      <xdr:rowOff>163576</xdr:rowOff>
    </xdr:to>
    <xdr:sp macro="" textlink="">
      <xdr:nvSpPr>
        <xdr:cNvPr id="701" name="楕円 700"/>
        <xdr:cNvSpPr/>
      </xdr:nvSpPr>
      <xdr:spPr>
        <a:xfrm>
          <a:off x="13652500" y="168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8653</xdr:rowOff>
    </xdr:from>
    <xdr:ext cx="534377" cy="259045"/>
    <xdr:sp macro="" textlink="">
      <xdr:nvSpPr>
        <xdr:cNvPr id="702" name="テキスト ボックス 701"/>
        <xdr:cNvSpPr txBox="1"/>
      </xdr:nvSpPr>
      <xdr:spPr>
        <a:xfrm>
          <a:off x="13436111" y="166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68973</xdr:rowOff>
    </xdr:from>
    <xdr:to>
      <xdr:col>67</xdr:col>
      <xdr:colOff>101600</xdr:colOff>
      <xdr:row>98</xdr:row>
      <xdr:rowOff>170573</xdr:rowOff>
    </xdr:to>
    <xdr:sp macro="" textlink="">
      <xdr:nvSpPr>
        <xdr:cNvPr id="703" name="楕円 702"/>
        <xdr:cNvSpPr/>
      </xdr:nvSpPr>
      <xdr:spPr>
        <a:xfrm>
          <a:off x="12763500" y="168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161700</xdr:rowOff>
    </xdr:from>
    <xdr:ext cx="469744" cy="259045"/>
    <xdr:sp macro="" textlink="">
      <xdr:nvSpPr>
        <xdr:cNvPr id="704" name="テキスト ボックス 703"/>
        <xdr:cNvSpPr txBox="1"/>
      </xdr:nvSpPr>
      <xdr:spPr>
        <a:xfrm>
          <a:off x="12579428" y="1696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82093</xdr:rowOff>
    </xdr:from>
    <xdr:to>
      <xdr:col>116</xdr:col>
      <xdr:colOff>63500</xdr:colOff>
      <xdr:row>59</xdr:row>
      <xdr:rowOff>82158</xdr:rowOff>
    </xdr:to>
    <xdr:cxnSp macro="">
      <xdr:nvCxnSpPr>
        <xdr:cNvPr id="792" name="直線コネクタ 791"/>
        <xdr:cNvCxnSpPr/>
      </xdr:nvCxnSpPr>
      <xdr:spPr>
        <a:xfrm>
          <a:off x="21323300" y="1019764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81734</xdr:rowOff>
    </xdr:from>
    <xdr:to>
      <xdr:col>111</xdr:col>
      <xdr:colOff>177800</xdr:colOff>
      <xdr:row>59</xdr:row>
      <xdr:rowOff>82093</xdr:rowOff>
    </xdr:to>
    <xdr:cxnSp macro="">
      <xdr:nvCxnSpPr>
        <xdr:cNvPr id="795" name="直線コネクタ 794"/>
        <xdr:cNvCxnSpPr/>
      </xdr:nvCxnSpPr>
      <xdr:spPr>
        <a:xfrm>
          <a:off x="20434300" y="1019728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81734</xdr:rowOff>
    </xdr:from>
    <xdr:to>
      <xdr:col>107</xdr:col>
      <xdr:colOff>50800</xdr:colOff>
      <xdr:row>59</xdr:row>
      <xdr:rowOff>81734</xdr:rowOff>
    </xdr:to>
    <xdr:cxnSp macro="">
      <xdr:nvCxnSpPr>
        <xdr:cNvPr id="798" name="直線コネクタ 797"/>
        <xdr:cNvCxnSpPr/>
      </xdr:nvCxnSpPr>
      <xdr:spPr>
        <a:xfrm>
          <a:off x="19545300" y="10197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81734</xdr:rowOff>
    </xdr:from>
    <xdr:to>
      <xdr:col>102</xdr:col>
      <xdr:colOff>114300</xdr:colOff>
      <xdr:row>59</xdr:row>
      <xdr:rowOff>82060</xdr:rowOff>
    </xdr:to>
    <xdr:cxnSp macro="">
      <xdr:nvCxnSpPr>
        <xdr:cNvPr id="801" name="直線コネクタ 800"/>
        <xdr:cNvCxnSpPr/>
      </xdr:nvCxnSpPr>
      <xdr:spPr>
        <a:xfrm flipV="1">
          <a:off x="18656300" y="1019728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31358</xdr:rowOff>
    </xdr:from>
    <xdr:to>
      <xdr:col>116</xdr:col>
      <xdr:colOff>114300</xdr:colOff>
      <xdr:row>59</xdr:row>
      <xdr:rowOff>132958</xdr:rowOff>
    </xdr:to>
    <xdr:sp macro="" textlink="">
      <xdr:nvSpPr>
        <xdr:cNvPr id="811" name="楕円 810"/>
        <xdr:cNvSpPr/>
      </xdr:nvSpPr>
      <xdr:spPr>
        <a:xfrm>
          <a:off x="22110700" y="101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117735</xdr:rowOff>
    </xdr:from>
    <xdr:ext cx="378565" cy="259045"/>
    <xdr:sp macro="" textlink="">
      <xdr:nvSpPr>
        <xdr:cNvPr id="812" name="貸付金該当値テキスト"/>
        <xdr:cNvSpPr txBox="1"/>
      </xdr:nvSpPr>
      <xdr:spPr>
        <a:xfrm>
          <a:off x="22212300" y="1006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31293</xdr:rowOff>
    </xdr:from>
    <xdr:to>
      <xdr:col>112</xdr:col>
      <xdr:colOff>38100</xdr:colOff>
      <xdr:row>59</xdr:row>
      <xdr:rowOff>132893</xdr:rowOff>
    </xdr:to>
    <xdr:sp macro="" textlink="">
      <xdr:nvSpPr>
        <xdr:cNvPr id="813" name="楕円 812"/>
        <xdr:cNvSpPr/>
      </xdr:nvSpPr>
      <xdr:spPr>
        <a:xfrm>
          <a:off x="21272500" y="101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124020</xdr:rowOff>
    </xdr:from>
    <xdr:ext cx="378565" cy="259045"/>
    <xdr:sp macro="" textlink="">
      <xdr:nvSpPr>
        <xdr:cNvPr id="814" name="テキスト ボックス 813"/>
        <xdr:cNvSpPr txBox="1"/>
      </xdr:nvSpPr>
      <xdr:spPr>
        <a:xfrm>
          <a:off x="21134017" y="10239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30934</xdr:rowOff>
    </xdr:from>
    <xdr:to>
      <xdr:col>107</xdr:col>
      <xdr:colOff>101600</xdr:colOff>
      <xdr:row>59</xdr:row>
      <xdr:rowOff>132534</xdr:rowOff>
    </xdr:to>
    <xdr:sp macro="" textlink="">
      <xdr:nvSpPr>
        <xdr:cNvPr id="815" name="楕円 814"/>
        <xdr:cNvSpPr/>
      </xdr:nvSpPr>
      <xdr:spPr>
        <a:xfrm>
          <a:off x="20383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123661</xdr:rowOff>
    </xdr:from>
    <xdr:ext cx="378565" cy="259045"/>
    <xdr:sp macro="" textlink="">
      <xdr:nvSpPr>
        <xdr:cNvPr id="816" name="テキスト ボックス 815"/>
        <xdr:cNvSpPr txBox="1"/>
      </xdr:nvSpPr>
      <xdr:spPr>
        <a:xfrm>
          <a:off x="20245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30934</xdr:rowOff>
    </xdr:from>
    <xdr:to>
      <xdr:col>102</xdr:col>
      <xdr:colOff>165100</xdr:colOff>
      <xdr:row>59</xdr:row>
      <xdr:rowOff>132534</xdr:rowOff>
    </xdr:to>
    <xdr:sp macro="" textlink="">
      <xdr:nvSpPr>
        <xdr:cNvPr id="817" name="楕円 816"/>
        <xdr:cNvSpPr/>
      </xdr:nvSpPr>
      <xdr:spPr>
        <a:xfrm>
          <a:off x="19494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123661</xdr:rowOff>
    </xdr:from>
    <xdr:ext cx="378565" cy="259045"/>
    <xdr:sp macro="" textlink="">
      <xdr:nvSpPr>
        <xdr:cNvPr id="818" name="テキスト ボックス 817"/>
        <xdr:cNvSpPr txBox="1"/>
      </xdr:nvSpPr>
      <xdr:spPr>
        <a:xfrm>
          <a:off x="19356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31260</xdr:rowOff>
    </xdr:from>
    <xdr:to>
      <xdr:col>98</xdr:col>
      <xdr:colOff>38100</xdr:colOff>
      <xdr:row>59</xdr:row>
      <xdr:rowOff>132860</xdr:rowOff>
    </xdr:to>
    <xdr:sp macro="" textlink="">
      <xdr:nvSpPr>
        <xdr:cNvPr id="819" name="楕円 818"/>
        <xdr:cNvSpPr/>
      </xdr:nvSpPr>
      <xdr:spPr>
        <a:xfrm>
          <a:off x="186055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123987</xdr:rowOff>
    </xdr:from>
    <xdr:ext cx="378565" cy="259045"/>
    <xdr:sp macro="" textlink="">
      <xdr:nvSpPr>
        <xdr:cNvPr id="820" name="テキスト ボックス 819"/>
        <xdr:cNvSpPr txBox="1"/>
      </xdr:nvSpPr>
      <xdr:spPr>
        <a:xfrm>
          <a:off x="18467017" y="1023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16028</xdr:rowOff>
    </xdr:from>
    <xdr:to>
      <xdr:col>116</xdr:col>
      <xdr:colOff>63500</xdr:colOff>
      <xdr:row>75</xdr:row>
      <xdr:rowOff>81570</xdr:rowOff>
    </xdr:to>
    <xdr:cxnSp macro="">
      <xdr:nvCxnSpPr>
        <xdr:cNvPr id="852" name="直線コネクタ 851"/>
        <xdr:cNvCxnSpPr/>
      </xdr:nvCxnSpPr>
      <xdr:spPr>
        <a:xfrm>
          <a:off x="21323300" y="12874778"/>
          <a:ext cx="838200" cy="6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16028</xdr:rowOff>
    </xdr:from>
    <xdr:to>
      <xdr:col>111</xdr:col>
      <xdr:colOff>177800</xdr:colOff>
      <xdr:row>75</xdr:row>
      <xdr:rowOff>23539</xdr:rowOff>
    </xdr:to>
    <xdr:cxnSp macro="">
      <xdr:nvCxnSpPr>
        <xdr:cNvPr id="855" name="直線コネクタ 854"/>
        <xdr:cNvCxnSpPr/>
      </xdr:nvCxnSpPr>
      <xdr:spPr>
        <a:xfrm flipV="1">
          <a:off x="20434300" y="1287477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61976</xdr:rowOff>
    </xdr:from>
    <xdr:to>
      <xdr:col>107</xdr:col>
      <xdr:colOff>50800</xdr:colOff>
      <xdr:row>75</xdr:row>
      <xdr:rowOff>23539</xdr:rowOff>
    </xdr:to>
    <xdr:cxnSp macro="">
      <xdr:nvCxnSpPr>
        <xdr:cNvPr id="858" name="直線コネクタ 857"/>
        <xdr:cNvCxnSpPr/>
      </xdr:nvCxnSpPr>
      <xdr:spPr>
        <a:xfrm>
          <a:off x="19545300" y="12749276"/>
          <a:ext cx="889000" cy="1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61976</xdr:rowOff>
    </xdr:from>
    <xdr:to>
      <xdr:col>102</xdr:col>
      <xdr:colOff>114300</xdr:colOff>
      <xdr:row>74</xdr:row>
      <xdr:rowOff>137382</xdr:rowOff>
    </xdr:to>
    <xdr:cxnSp macro="">
      <xdr:nvCxnSpPr>
        <xdr:cNvPr id="861" name="直線コネクタ 860"/>
        <xdr:cNvCxnSpPr/>
      </xdr:nvCxnSpPr>
      <xdr:spPr>
        <a:xfrm flipV="1">
          <a:off x="18656300" y="12749276"/>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30770</xdr:rowOff>
    </xdr:from>
    <xdr:to>
      <xdr:col>116</xdr:col>
      <xdr:colOff>114300</xdr:colOff>
      <xdr:row>75</xdr:row>
      <xdr:rowOff>132370</xdr:rowOff>
    </xdr:to>
    <xdr:sp macro="" textlink="">
      <xdr:nvSpPr>
        <xdr:cNvPr id="871" name="楕円 870"/>
        <xdr:cNvSpPr/>
      </xdr:nvSpPr>
      <xdr:spPr>
        <a:xfrm>
          <a:off x="22110700" y="128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9197</xdr:rowOff>
    </xdr:from>
    <xdr:ext cx="534377" cy="259045"/>
    <xdr:sp macro="" textlink="">
      <xdr:nvSpPr>
        <xdr:cNvPr id="872" name="繰出金該当値テキスト"/>
        <xdr:cNvSpPr txBox="1"/>
      </xdr:nvSpPr>
      <xdr:spPr>
        <a:xfrm>
          <a:off x="22212300" y="128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136678</xdr:rowOff>
    </xdr:from>
    <xdr:to>
      <xdr:col>112</xdr:col>
      <xdr:colOff>38100</xdr:colOff>
      <xdr:row>75</xdr:row>
      <xdr:rowOff>66828</xdr:rowOff>
    </xdr:to>
    <xdr:sp macro="" textlink="">
      <xdr:nvSpPr>
        <xdr:cNvPr id="873" name="楕円 872"/>
        <xdr:cNvSpPr/>
      </xdr:nvSpPr>
      <xdr:spPr>
        <a:xfrm>
          <a:off x="21272500" y="128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57955</xdr:rowOff>
    </xdr:from>
    <xdr:ext cx="534377" cy="259045"/>
    <xdr:sp macro="" textlink="">
      <xdr:nvSpPr>
        <xdr:cNvPr id="874" name="テキスト ボックス 873"/>
        <xdr:cNvSpPr txBox="1"/>
      </xdr:nvSpPr>
      <xdr:spPr>
        <a:xfrm>
          <a:off x="2105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144189</xdr:rowOff>
    </xdr:from>
    <xdr:to>
      <xdr:col>107</xdr:col>
      <xdr:colOff>101600</xdr:colOff>
      <xdr:row>75</xdr:row>
      <xdr:rowOff>74339</xdr:rowOff>
    </xdr:to>
    <xdr:sp macro="" textlink="">
      <xdr:nvSpPr>
        <xdr:cNvPr id="875" name="楕円 874"/>
        <xdr:cNvSpPr/>
      </xdr:nvSpPr>
      <xdr:spPr>
        <a:xfrm>
          <a:off x="20383500" y="12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65466</xdr:rowOff>
    </xdr:from>
    <xdr:ext cx="534377" cy="259045"/>
    <xdr:sp macro="" textlink="">
      <xdr:nvSpPr>
        <xdr:cNvPr id="876" name="テキスト ボックス 875"/>
        <xdr:cNvSpPr txBox="1"/>
      </xdr:nvSpPr>
      <xdr:spPr>
        <a:xfrm>
          <a:off x="20167111" y="129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11176</xdr:rowOff>
    </xdr:from>
    <xdr:to>
      <xdr:col>102</xdr:col>
      <xdr:colOff>165100</xdr:colOff>
      <xdr:row>74</xdr:row>
      <xdr:rowOff>112776</xdr:rowOff>
    </xdr:to>
    <xdr:sp macro="" textlink="">
      <xdr:nvSpPr>
        <xdr:cNvPr id="877" name="楕円 876"/>
        <xdr:cNvSpPr/>
      </xdr:nvSpPr>
      <xdr:spPr>
        <a:xfrm>
          <a:off x="19494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103903</xdr:rowOff>
    </xdr:from>
    <xdr:ext cx="534377" cy="259045"/>
    <xdr:sp macro="" textlink="">
      <xdr:nvSpPr>
        <xdr:cNvPr id="878" name="テキスト ボックス 877"/>
        <xdr:cNvSpPr txBox="1"/>
      </xdr:nvSpPr>
      <xdr:spPr>
        <a:xfrm>
          <a:off x="19278111" y="1279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86582</xdr:rowOff>
    </xdr:from>
    <xdr:to>
      <xdr:col>98</xdr:col>
      <xdr:colOff>38100</xdr:colOff>
      <xdr:row>75</xdr:row>
      <xdr:rowOff>16732</xdr:rowOff>
    </xdr:to>
    <xdr:sp macro="" textlink="">
      <xdr:nvSpPr>
        <xdr:cNvPr id="879" name="楕円 878"/>
        <xdr:cNvSpPr/>
      </xdr:nvSpPr>
      <xdr:spPr>
        <a:xfrm>
          <a:off x="18605500" y="12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7859</xdr:rowOff>
    </xdr:from>
    <xdr:ext cx="534377" cy="259045"/>
    <xdr:sp macro="" textlink="">
      <xdr:nvSpPr>
        <xdr:cNvPr id="880" name="テキスト ボックス 879"/>
        <xdr:cNvSpPr txBox="1"/>
      </xdr:nvSpPr>
      <xdr:spPr>
        <a:xfrm>
          <a:off x="18389111" y="128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歳出全体としては、普通建設事業費の減に連動して前年度比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減の決算額となっており、住民一人当たりでは、前年度比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306,238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全体の構成の中で最も大きな割合を占める義務的経費は、住民一人当たりが前年度比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166,455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円となっており、扶助費、人件費の伸びを、公債費の減が打ち消しており、ほぼ横ばいとなっている。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物件費は、賃金、需用費や委託料の増加により、過去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年で最高の決算額となっている。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130,963
127,999
17.57
41,516,044
40,105,944
1,350,500
23,977,896
28,608,580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113030</xdr:rowOff>
    </xdr:from>
    <xdr:to>
      <xdr:col>24</xdr:col>
      <xdr:colOff>63500</xdr:colOff>
      <xdr:row>38</xdr:row>
      <xdr:rowOff>119126</xdr:rowOff>
    </xdr:to>
    <xdr:cxnSp macro="">
      <xdr:nvCxnSpPr>
        <xdr:cNvPr id="61" name="直線コネクタ 60"/>
        <xdr:cNvCxnSpPr/>
      </xdr:nvCxnSpPr>
      <xdr:spPr>
        <a:xfrm>
          <a:off x="3797300" y="662813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113030</xdr:rowOff>
    </xdr:from>
    <xdr:to>
      <xdr:col>19</xdr:col>
      <xdr:colOff>177800</xdr:colOff>
      <xdr:row>39</xdr:row>
      <xdr:rowOff>2540</xdr:rowOff>
    </xdr:to>
    <xdr:cxnSp macro="">
      <xdr:nvCxnSpPr>
        <xdr:cNvPr id="64" name="直線コネクタ 63"/>
        <xdr:cNvCxnSpPr/>
      </xdr:nvCxnSpPr>
      <xdr:spPr>
        <a:xfrm flipV="1">
          <a:off x="2908300" y="66281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29972</xdr:rowOff>
    </xdr:from>
    <xdr:to>
      <xdr:col>15</xdr:col>
      <xdr:colOff>50800</xdr:colOff>
      <xdr:row>39</xdr:row>
      <xdr:rowOff>2540</xdr:rowOff>
    </xdr:to>
    <xdr:cxnSp macro="">
      <xdr:nvCxnSpPr>
        <xdr:cNvPr id="67" name="直線コネクタ 66"/>
        <xdr:cNvCxnSpPr/>
      </xdr:nvCxnSpPr>
      <xdr:spPr>
        <a:xfrm>
          <a:off x="2019300" y="654507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156464</xdr:rowOff>
    </xdr:from>
    <xdr:to>
      <xdr:col>10</xdr:col>
      <xdr:colOff>114300</xdr:colOff>
      <xdr:row>38</xdr:row>
      <xdr:rowOff>29972</xdr:rowOff>
    </xdr:to>
    <xdr:cxnSp macro="">
      <xdr:nvCxnSpPr>
        <xdr:cNvPr id="70" name="直線コネクタ 69"/>
        <xdr:cNvCxnSpPr/>
      </xdr:nvCxnSpPr>
      <xdr:spPr>
        <a:xfrm>
          <a:off x="1130300" y="6328664"/>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68326</xdr:rowOff>
    </xdr:from>
    <xdr:to>
      <xdr:col>24</xdr:col>
      <xdr:colOff>114300</xdr:colOff>
      <xdr:row>38</xdr:row>
      <xdr:rowOff>169926</xdr:rowOff>
    </xdr:to>
    <xdr:sp macro="" textlink="">
      <xdr:nvSpPr>
        <xdr:cNvPr id="80" name="楕円 79"/>
        <xdr:cNvSpPr/>
      </xdr:nvSpPr>
      <xdr:spPr>
        <a:xfrm>
          <a:off x="4584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46753</xdr:rowOff>
    </xdr:from>
    <xdr:ext cx="469744" cy="259045"/>
    <xdr:sp macro="" textlink="">
      <xdr:nvSpPr>
        <xdr:cNvPr id="81" name="議会費該当値テキスト"/>
        <xdr:cNvSpPr txBox="1"/>
      </xdr:nvSpPr>
      <xdr:spPr>
        <a:xfrm>
          <a:off x="4686300"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62230</xdr:rowOff>
    </xdr:from>
    <xdr:to>
      <xdr:col>20</xdr:col>
      <xdr:colOff>38100</xdr:colOff>
      <xdr:row>38</xdr:row>
      <xdr:rowOff>163830</xdr:rowOff>
    </xdr:to>
    <xdr:sp macro="" textlink="">
      <xdr:nvSpPr>
        <xdr:cNvPr id="82" name="楕円 81"/>
        <xdr:cNvSpPr/>
      </xdr:nvSpPr>
      <xdr:spPr>
        <a:xfrm>
          <a:off x="3746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154957</xdr:rowOff>
    </xdr:from>
    <xdr:ext cx="469744" cy="259045"/>
    <xdr:sp macro="" textlink="">
      <xdr:nvSpPr>
        <xdr:cNvPr id="83" name="テキスト ボックス 82"/>
        <xdr:cNvSpPr txBox="1"/>
      </xdr:nvSpPr>
      <xdr:spPr>
        <a:xfrm>
          <a:off x="3562428"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123190</xdr:rowOff>
    </xdr:from>
    <xdr:to>
      <xdr:col>15</xdr:col>
      <xdr:colOff>101600</xdr:colOff>
      <xdr:row>39</xdr:row>
      <xdr:rowOff>53340</xdr:rowOff>
    </xdr:to>
    <xdr:sp macro="" textlink="">
      <xdr:nvSpPr>
        <xdr:cNvPr id="84" name="楕円 83"/>
        <xdr:cNvSpPr/>
      </xdr:nvSpPr>
      <xdr:spPr>
        <a:xfrm>
          <a:off x="2857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44467</xdr:rowOff>
    </xdr:from>
    <xdr:ext cx="469744" cy="259045"/>
    <xdr:sp macro="" textlink="">
      <xdr:nvSpPr>
        <xdr:cNvPr id="85" name="テキスト ボックス 84"/>
        <xdr:cNvSpPr txBox="1"/>
      </xdr:nvSpPr>
      <xdr:spPr>
        <a:xfrm>
          <a:off x="2673428"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150622</xdr:rowOff>
    </xdr:from>
    <xdr:to>
      <xdr:col>10</xdr:col>
      <xdr:colOff>165100</xdr:colOff>
      <xdr:row>38</xdr:row>
      <xdr:rowOff>80772</xdr:rowOff>
    </xdr:to>
    <xdr:sp macro="" textlink="">
      <xdr:nvSpPr>
        <xdr:cNvPr id="86" name="楕円 85"/>
        <xdr:cNvSpPr/>
      </xdr:nvSpPr>
      <xdr:spPr>
        <a:xfrm>
          <a:off x="196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71899</xdr:rowOff>
    </xdr:from>
    <xdr:ext cx="469744" cy="259045"/>
    <xdr:sp macro="" textlink="">
      <xdr:nvSpPr>
        <xdr:cNvPr id="87" name="テキスト ボックス 86"/>
        <xdr:cNvSpPr txBox="1"/>
      </xdr:nvSpPr>
      <xdr:spPr>
        <a:xfrm>
          <a:off x="1784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105664</xdr:rowOff>
    </xdr:from>
    <xdr:to>
      <xdr:col>6</xdr:col>
      <xdr:colOff>38100</xdr:colOff>
      <xdr:row>37</xdr:row>
      <xdr:rowOff>35814</xdr:rowOff>
    </xdr:to>
    <xdr:sp macro="" textlink="">
      <xdr:nvSpPr>
        <xdr:cNvPr id="88" name="楕円 87"/>
        <xdr:cNvSpPr/>
      </xdr:nvSpPr>
      <xdr:spPr>
        <a:xfrm>
          <a:off x="1079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26941</xdr:rowOff>
    </xdr:from>
    <xdr:ext cx="469744" cy="259045"/>
    <xdr:sp macro="" textlink="">
      <xdr:nvSpPr>
        <xdr:cNvPr id="89" name="テキスト ボックス 88"/>
        <xdr:cNvSpPr txBox="1"/>
      </xdr:nvSpPr>
      <xdr:spPr>
        <a:xfrm>
          <a:off x="895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116911</xdr:rowOff>
    </xdr:from>
    <xdr:to>
      <xdr:col>24</xdr:col>
      <xdr:colOff>63500</xdr:colOff>
      <xdr:row>58</xdr:row>
      <xdr:rowOff>122766</xdr:rowOff>
    </xdr:to>
    <xdr:cxnSp macro="">
      <xdr:nvCxnSpPr>
        <xdr:cNvPr id="118" name="直線コネクタ 117"/>
        <xdr:cNvCxnSpPr/>
      </xdr:nvCxnSpPr>
      <xdr:spPr>
        <a:xfrm>
          <a:off x="3797300" y="10061011"/>
          <a:ext cx="8382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116911</xdr:rowOff>
    </xdr:from>
    <xdr:to>
      <xdr:col>19</xdr:col>
      <xdr:colOff>177800</xdr:colOff>
      <xdr:row>58</xdr:row>
      <xdr:rowOff>131257</xdr:rowOff>
    </xdr:to>
    <xdr:cxnSp macro="">
      <xdr:nvCxnSpPr>
        <xdr:cNvPr id="121" name="直線コネクタ 120"/>
        <xdr:cNvCxnSpPr/>
      </xdr:nvCxnSpPr>
      <xdr:spPr>
        <a:xfrm flipV="1">
          <a:off x="2908300" y="10061011"/>
          <a:ext cx="889000" cy="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131257</xdr:rowOff>
    </xdr:from>
    <xdr:to>
      <xdr:col>15</xdr:col>
      <xdr:colOff>50800</xdr:colOff>
      <xdr:row>58</xdr:row>
      <xdr:rowOff>135557</xdr:rowOff>
    </xdr:to>
    <xdr:cxnSp macro="">
      <xdr:nvCxnSpPr>
        <xdr:cNvPr id="124" name="直線コネクタ 123"/>
        <xdr:cNvCxnSpPr/>
      </xdr:nvCxnSpPr>
      <xdr:spPr>
        <a:xfrm flipV="1">
          <a:off x="2019300" y="10075357"/>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135557</xdr:rowOff>
    </xdr:from>
    <xdr:to>
      <xdr:col>10</xdr:col>
      <xdr:colOff>114300</xdr:colOff>
      <xdr:row>58</xdr:row>
      <xdr:rowOff>146986</xdr:rowOff>
    </xdr:to>
    <xdr:cxnSp macro="">
      <xdr:nvCxnSpPr>
        <xdr:cNvPr id="127" name="直線コネクタ 126"/>
        <xdr:cNvCxnSpPr/>
      </xdr:nvCxnSpPr>
      <xdr:spPr>
        <a:xfrm flipV="1">
          <a:off x="1130300" y="1007965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71966</xdr:rowOff>
    </xdr:from>
    <xdr:to>
      <xdr:col>24</xdr:col>
      <xdr:colOff>114300</xdr:colOff>
      <xdr:row>59</xdr:row>
      <xdr:rowOff>2116</xdr:rowOff>
    </xdr:to>
    <xdr:sp macro="" textlink="">
      <xdr:nvSpPr>
        <xdr:cNvPr id="137" name="楕円 136"/>
        <xdr:cNvSpPr/>
      </xdr:nvSpPr>
      <xdr:spPr>
        <a:xfrm>
          <a:off x="4584700" y="10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37208</xdr:rowOff>
    </xdr:from>
    <xdr:ext cx="534377" cy="259045"/>
    <xdr:sp macro="" textlink="">
      <xdr:nvSpPr>
        <xdr:cNvPr id="138" name="総務費該当値テキスト"/>
        <xdr:cNvSpPr txBox="1"/>
      </xdr:nvSpPr>
      <xdr:spPr>
        <a:xfrm>
          <a:off x="4686300" y="99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66111</xdr:rowOff>
    </xdr:from>
    <xdr:to>
      <xdr:col>20</xdr:col>
      <xdr:colOff>38100</xdr:colOff>
      <xdr:row>58</xdr:row>
      <xdr:rowOff>167711</xdr:rowOff>
    </xdr:to>
    <xdr:sp macro="" textlink="">
      <xdr:nvSpPr>
        <xdr:cNvPr id="139" name="楕円 138"/>
        <xdr:cNvSpPr/>
      </xdr:nvSpPr>
      <xdr:spPr>
        <a:xfrm>
          <a:off x="3746500" y="100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12788</xdr:rowOff>
    </xdr:from>
    <xdr:ext cx="534377" cy="259045"/>
    <xdr:sp macro="" textlink="">
      <xdr:nvSpPr>
        <xdr:cNvPr id="140" name="テキスト ボックス 139"/>
        <xdr:cNvSpPr txBox="1"/>
      </xdr:nvSpPr>
      <xdr:spPr>
        <a:xfrm>
          <a:off x="3530111" y="97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80457</xdr:rowOff>
    </xdr:from>
    <xdr:to>
      <xdr:col>15</xdr:col>
      <xdr:colOff>101600</xdr:colOff>
      <xdr:row>59</xdr:row>
      <xdr:rowOff>10607</xdr:rowOff>
    </xdr:to>
    <xdr:sp macro="" textlink="">
      <xdr:nvSpPr>
        <xdr:cNvPr id="141" name="楕円 140"/>
        <xdr:cNvSpPr/>
      </xdr:nvSpPr>
      <xdr:spPr>
        <a:xfrm>
          <a:off x="2857500" y="100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1734</xdr:rowOff>
    </xdr:from>
    <xdr:ext cx="534377" cy="259045"/>
    <xdr:sp macro="" textlink="">
      <xdr:nvSpPr>
        <xdr:cNvPr id="142" name="テキスト ボックス 141"/>
        <xdr:cNvSpPr txBox="1"/>
      </xdr:nvSpPr>
      <xdr:spPr>
        <a:xfrm>
          <a:off x="2641111" y="101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84757</xdr:rowOff>
    </xdr:from>
    <xdr:to>
      <xdr:col>10</xdr:col>
      <xdr:colOff>165100</xdr:colOff>
      <xdr:row>59</xdr:row>
      <xdr:rowOff>14907</xdr:rowOff>
    </xdr:to>
    <xdr:sp macro="" textlink="">
      <xdr:nvSpPr>
        <xdr:cNvPr id="143" name="楕円 142"/>
        <xdr:cNvSpPr/>
      </xdr:nvSpPr>
      <xdr:spPr>
        <a:xfrm>
          <a:off x="1968500" y="100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6034</xdr:rowOff>
    </xdr:from>
    <xdr:ext cx="534377" cy="259045"/>
    <xdr:sp macro="" textlink="">
      <xdr:nvSpPr>
        <xdr:cNvPr id="144" name="テキスト ボックス 143"/>
        <xdr:cNvSpPr txBox="1"/>
      </xdr:nvSpPr>
      <xdr:spPr>
        <a:xfrm>
          <a:off x="1752111" y="101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96186</xdr:rowOff>
    </xdr:from>
    <xdr:to>
      <xdr:col>6</xdr:col>
      <xdr:colOff>38100</xdr:colOff>
      <xdr:row>59</xdr:row>
      <xdr:rowOff>26336</xdr:rowOff>
    </xdr:to>
    <xdr:sp macro="" textlink="">
      <xdr:nvSpPr>
        <xdr:cNvPr id="145" name="楕円 144"/>
        <xdr:cNvSpPr/>
      </xdr:nvSpPr>
      <xdr:spPr>
        <a:xfrm>
          <a:off x="1079500" y="100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17463</xdr:rowOff>
    </xdr:from>
    <xdr:ext cx="534377" cy="259045"/>
    <xdr:sp macro="" textlink="">
      <xdr:nvSpPr>
        <xdr:cNvPr id="146" name="テキスト ボックス 145"/>
        <xdr:cNvSpPr txBox="1"/>
      </xdr:nvSpPr>
      <xdr:spPr>
        <a:xfrm>
          <a:off x="863111" y="101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164542</xdr:rowOff>
    </xdr:from>
    <xdr:to>
      <xdr:col>24</xdr:col>
      <xdr:colOff>63500</xdr:colOff>
      <xdr:row>76</xdr:row>
      <xdr:rowOff>58536</xdr:rowOff>
    </xdr:to>
    <xdr:cxnSp macro="">
      <xdr:nvCxnSpPr>
        <xdr:cNvPr id="178" name="直線コネクタ 177"/>
        <xdr:cNvCxnSpPr/>
      </xdr:nvCxnSpPr>
      <xdr:spPr>
        <a:xfrm>
          <a:off x="3797300" y="13023292"/>
          <a:ext cx="8382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164542</xdr:rowOff>
    </xdr:from>
    <xdr:to>
      <xdr:col>19</xdr:col>
      <xdr:colOff>177800</xdr:colOff>
      <xdr:row>76</xdr:row>
      <xdr:rowOff>28829</xdr:rowOff>
    </xdr:to>
    <xdr:cxnSp macro="">
      <xdr:nvCxnSpPr>
        <xdr:cNvPr id="181" name="直線コネクタ 180"/>
        <xdr:cNvCxnSpPr/>
      </xdr:nvCxnSpPr>
      <xdr:spPr>
        <a:xfrm flipV="1">
          <a:off x="2908300" y="13023292"/>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28829</xdr:rowOff>
    </xdr:from>
    <xdr:to>
      <xdr:col>15</xdr:col>
      <xdr:colOff>50800</xdr:colOff>
      <xdr:row>76</xdr:row>
      <xdr:rowOff>85292</xdr:rowOff>
    </xdr:to>
    <xdr:cxnSp macro="">
      <xdr:nvCxnSpPr>
        <xdr:cNvPr id="184" name="直線コネクタ 183"/>
        <xdr:cNvCxnSpPr/>
      </xdr:nvCxnSpPr>
      <xdr:spPr>
        <a:xfrm flipV="1">
          <a:off x="2019300" y="13059029"/>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85292</xdr:rowOff>
    </xdr:from>
    <xdr:to>
      <xdr:col>10</xdr:col>
      <xdr:colOff>114300</xdr:colOff>
      <xdr:row>76</xdr:row>
      <xdr:rowOff>140092</xdr:rowOff>
    </xdr:to>
    <xdr:cxnSp macro="">
      <xdr:nvCxnSpPr>
        <xdr:cNvPr id="187" name="直線コネクタ 186"/>
        <xdr:cNvCxnSpPr/>
      </xdr:nvCxnSpPr>
      <xdr:spPr>
        <a:xfrm flipV="1">
          <a:off x="1130300" y="13115492"/>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7736</xdr:rowOff>
    </xdr:from>
    <xdr:to>
      <xdr:col>24</xdr:col>
      <xdr:colOff>114300</xdr:colOff>
      <xdr:row>76</xdr:row>
      <xdr:rowOff>109336</xdr:rowOff>
    </xdr:to>
    <xdr:sp macro="" textlink="">
      <xdr:nvSpPr>
        <xdr:cNvPr id="197" name="楕円 196"/>
        <xdr:cNvSpPr/>
      </xdr:nvSpPr>
      <xdr:spPr>
        <a:xfrm>
          <a:off x="4584700" y="130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157613</xdr:rowOff>
    </xdr:from>
    <xdr:ext cx="599010" cy="259045"/>
    <xdr:sp macro="" textlink="">
      <xdr:nvSpPr>
        <xdr:cNvPr id="198" name="民生費該当値テキスト"/>
        <xdr:cNvSpPr txBox="1"/>
      </xdr:nvSpPr>
      <xdr:spPr>
        <a:xfrm>
          <a:off x="4686300" y="130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113741</xdr:rowOff>
    </xdr:from>
    <xdr:to>
      <xdr:col>20</xdr:col>
      <xdr:colOff>38100</xdr:colOff>
      <xdr:row>76</xdr:row>
      <xdr:rowOff>43892</xdr:rowOff>
    </xdr:to>
    <xdr:sp macro="" textlink="">
      <xdr:nvSpPr>
        <xdr:cNvPr id="199" name="楕円 198"/>
        <xdr:cNvSpPr/>
      </xdr:nvSpPr>
      <xdr:spPr>
        <a:xfrm>
          <a:off x="3746500" y="12972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35019</xdr:rowOff>
    </xdr:from>
    <xdr:ext cx="599010" cy="259045"/>
    <xdr:sp macro="" textlink="">
      <xdr:nvSpPr>
        <xdr:cNvPr id="200" name="テキスト ボックス 199"/>
        <xdr:cNvSpPr txBox="1"/>
      </xdr:nvSpPr>
      <xdr:spPr>
        <a:xfrm>
          <a:off x="3497795" y="130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149479</xdr:rowOff>
    </xdr:from>
    <xdr:to>
      <xdr:col>15</xdr:col>
      <xdr:colOff>101600</xdr:colOff>
      <xdr:row>76</xdr:row>
      <xdr:rowOff>79629</xdr:rowOff>
    </xdr:to>
    <xdr:sp macro="" textlink="">
      <xdr:nvSpPr>
        <xdr:cNvPr id="201" name="楕円 200"/>
        <xdr:cNvSpPr/>
      </xdr:nvSpPr>
      <xdr:spPr>
        <a:xfrm>
          <a:off x="2857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70756</xdr:rowOff>
    </xdr:from>
    <xdr:ext cx="599010" cy="259045"/>
    <xdr:sp macro="" textlink="">
      <xdr:nvSpPr>
        <xdr:cNvPr id="202" name="テキスト ボックス 201"/>
        <xdr:cNvSpPr txBox="1"/>
      </xdr:nvSpPr>
      <xdr:spPr>
        <a:xfrm>
          <a:off x="2608795" y="131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34492</xdr:rowOff>
    </xdr:from>
    <xdr:to>
      <xdr:col>10</xdr:col>
      <xdr:colOff>165100</xdr:colOff>
      <xdr:row>76</xdr:row>
      <xdr:rowOff>136092</xdr:rowOff>
    </xdr:to>
    <xdr:sp macro="" textlink="">
      <xdr:nvSpPr>
        <xdr:cNvPr id="203" name="楕円 202"/>
        <xdr:cNvSpPr/>
      </xdr:nvSpPr>
      <xdr:spPr>
        <a:xfrm>
          <a:off x="1968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127219</xdr:rowOff>
    </xdr:from>
    <xdr:ext cx="599010" cy="259045"/>
    <xdr:sp macro="" textlink="">
      <xdr:nvSpPr>
        <xdr:cNvPr id="204" name="テキスト ボックス 203"/>
        <xdr:cNvSpPr txBox="1"/>
      </xdr:nvSpPr>
      <xdr:spPr>
        <a:xfrm>
          <a:off x="1719795" y="131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89292</xdr:rowOff>
    </xdr:from>
    <xdr:to>
      <xdr:col>6</xdr:col>
      <xdr:colOff>38100</xdr:colOff>
      <xdr:row>77</xdr:row>
      <xdr:rowOff>19442</xdr:rowOff>
    </xdr:to>
    <xdr:sp macro="" textlink="">
      <xdr:nvSpPr>
        <xdr:cNvPr id="205" name="楕円 204"/>
        <xdr:cNvSpPr/>
      </xdr:nvSpPr>
      <xdr:spPr>
        <a:xfrm>
          <a:off x="1079500" y="131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10569</xdr:rowOff>
    </xdr:from>
    <xdr:ext cx="599010" cy="259045"/>
    <xdr:sp macro="" textlink="">
      <xdr:nvSpPr>
        <xdr:cNvPr id="206" name="テキスト ボックス 205"/>
        <xdr:cNvSpPr txBox="1"/>
      </xdr:nvSpPr>
      <xdr:spPr>
        <a:xfrm>
          <a:off x="830795" y="132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106998</xdr:rowOff>
    </xdr:from>
    <xdr:to>
      <xdr:col>24</xdr:col>
      <xdr:colOff>63500</xdr:colOff>
      <xdr:row>97</xdr:row>
      <xdr:rowOff>117717</xdr:rowOff>
    </xdr:to>
    <xdr:cxnSp macro="">
      <xdr:nvCxnSpPr>
        <xdr:cNvPr id="235" name="直線コネクタ 234"/>
        <xdr:cNvCxnSpPr/>
      </xdr:nvCxnSpPr>
      <xdr:spPr>
        <a:xfrm>
          <a:off x="3797300" y="16737648"/>
          <a:ext cx="8382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97549</xdr:rowOff>
    </xdr:from>
    <xdr:to>
      <xdr:col>19</xdr:col>
      <xdr:colOff>177800</xdr:colOff>
      <xdr:row>97</xdr:row>
      <xdr:rowOff>106998</xdr:rowOff>
    </xdr:to>
    <xdr:cxnSp macro="">
      <xdr:nvCxnSpPr>
        <xdr:cNvPr id="238" name="直線コネクタ 237"/>
        <xdr:cNvCxnSpPr/>
      </xdr:nvCxnSpPr>
      <xdr:spPr>
        <a:xfrm>
          <a:off x="2908300" y="16728199"/>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97549</xdr:rowOff>
    </xdr:from>
    <xdr:to>
      <xdr:col>15</xdr:col>
      <xdr:colOff>50800</xdr:colOff>
      <xdr:row>97</xdr:row>
      <xdr:rowOff>101600</xdr:rowOff>
    </xdr:to>
    <xdr:cxnSp macro="">
      <xdr:nvCxnSpPr>
        <xdr:cNvPr id="241" name="直線コネクタ 240"/>
        <xdr:cNvCxnSpPr/>
      </xdr:nvCxnSpPr>
      <xdr:spPr>
        <a:xfrm flipV="1">
          <a:off x="2019300" y="1672819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94044</xdr:rowOff>
    </xdr:from>
    <xdr:to>
      <xdr:col>10</xdr:col>
      <xdr:colOff>114300</xdr:colOff>
      <xdr:row>97</xdr:row>
      <xdr:rowOff>101600</xdr:rowOff>
    </xdr:to>
    <xdr:cxnSp macro="">
      <xdr:nvCxnSpPr>
        <xdr:cNvPr id="244" name="直線コネクタ 243"/>
        <xdr:cNvCxnSpPr/>
      </xdr:nvCxnSpPr>
      <xdr:spPr>
        <a:xfrm>
          <a:off x="1130300" y="16724694"/>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66917</xdr:rowOff>
    </xdr:from>
    <xdr:to>
      <xdr:col>24</xdr:col>
      <xdr:colOff>114300</xdr:colOff>
      <xdr:row>97</xdr:row>
      <xdr:rowOff>168517</xdr:rowOff>
    </xdr:to>
    <xdr:sp macro="" textlink="">
      <xdr:nvSpPr>
        <xdr:cNvPr id="254" name="楕円 253"/>
        <xdr:cNvSpPr/>
      </xdr:nvSpPr>
      <xdr:spPr>
        <a:xfrm>
          <a:off x="4584700" y="166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153294</xdr:rowOff>
    </xdr:from>
    <xdr:ext cx="534377" cy="259045"/>
    <xdr:sp macro="" textlink="">
      <xdr:nvSpPr>
        <xdr:cNvPr id="255" name="衛生費該当値テキスト"/>
        <xdr:cNvSpPr txBox="1"/>
      </xdr:nvSpPr>
      <xdr:spPr>
        <a:xfrm>
          <a:off x="4686300" y="166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56198</xdr:rowOff>
    </xdr:from>
    <xdr:to>
      <xdr:col>20</xdr:col>
      <xdr:colOff>38100</xdr:colOff>
      <xdr:row>97</xdr:row>
      <xdr:rowOff>157798</xdr:rowOff>
    </xdr:to>
    <xdr:sp macro="" textlink="">
      <xdr:nvSpPr>
        <xdr:cNvPr id="256" name="楕円 255"/>
        <xdr:cNvSpPr/>
      </xdr:nvSpPr>
      <xdr:spPr>
        <a:xfrm>
          <a:off x="3746500" y="166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148925</xdr:rowOff>
    </xdr:from>
    <xdr:ext cx="534377" cy="259045"/>
    <xdr:sp macro="" textlink="">
      <xdr:nvSpPr>
        <xdr:cNvPr id="257" name="テキスト ボックス 256"/>
        <xdr:cNvSpPr txBox="1"/>
      </xdr:nvSpPr>
      <xdr:spPr>
        <a:xfrm>
          <a:off x="3530111" y="167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46749</xdr:rowOff>
    </xdr:from>
    <xdr:to>
      <xdr:col>15</xdr:col>
      <xdr:colOff>101600</xdr:colOff>
      <xdr:row>97</xdr:row>
      <xdr:rowOff>148349</xdr:rowOff>
    </xdr:to>
    <xdr:sp macro="" textlink="">
      <xdr:nvSpPr>
        <xdr:cNvPr id="258" name="楕円 257"/>
        <xdr:cNvSpPr/>
      </xdr:nvSpPr>
      <xdr:spPr>
        <a:xfrm>
          <a:off x="2857500" y="1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139476</xdr:rowOff>
    </xdr:from>
    <xdr:ext cx="534377" cy="259045"/>
    <xdr:sp macro="" textlink="">
      <xdr:nvSpPr>
        <xdr:cNvPr id="259" name="テキスト ボックス 258"/>
        <xdr:cNvSpPr txBox="1"/>
      </xdr:nvSpPr>
      <xdr:spPr>
        <a:xfrm>
          <a:off x="2641111" y="167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50800</xdr:rowOff>
    </xdr:from>
    <xdr:to>
      <xdr:col>10</xdr:col>
      <xdr:colOff>165100</xdr:colOff>
      <xdr:row>97</xdr:row>
      <xdr:rowOff>152400</xdr:rowOff>
    </xdr:to>
    <xdr:sp macro="" textlink="">
      <xdr:nvSpPr>
        <xdr:cNvPr id="260" name="楕円 259"/>
        <xdr:cNvSpPr/>
      </xdr:nvSpPr>
      <xdr:spPr>
        <a:xfrm>
          <a:off x="1968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143527</xdr:rowOff>
    </xdr:from>
    <xdr:ext cx="534377" cy="259045"/>
    <xdr:sp macro="" textlink="">
      <xdr:nvSpPr>
        <xdr:cNvPr id="261" name="テキスト ボックス 260"/>
        <xdr:cNvSpPr txBox="1"/>
      </xdr:nvSpPr>
      <xdr:spPr>
        <a:xfrm>
          <a:off x="1752111" y="167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43244</xdr:rowOff>
    </xdr:from>
    <xdr:to>
      <xdr:col>6</xdr:col>
      <xdr:colOff>38100</xdr:colOff>
      <xdr:row>97</xdr:row>
      <xdr:rowOff>144844</xdr:rowOff>
    </xdr:to>
    <xdr:sp macro="" textlink="">
      <xdr:nvSpPr>
        <xdr:cNvPr id="262" name="楕円 261"/>
        <xdr:cNvSpPr/>
      </xdr:nvSpPr>
      <xdr:spPr>
        <a:xfrm>
          <a:off x="1079500" y="166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135971</xdr:rowOff>
    </xdr:from>
    <xdr:ext cx="534377" cy="259045"/>
    <xdr:sp macro="" textlink="">
      <xdr:nvSpPr>
        <xdr:cNvPr id="263" name="テキスト ボックス 262"/>
        <xdr:cNvSpPr txBox="1"/>
      </xdr:nvSpPr>
      <xdr:spPr>
        <a:xfrm>
          <a:off x="863111" y="167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36</xdr:row>
      <xdr:rowOff>154331</xdr:rowOff>
    </xdr:to>
    <xdr:cxnSp macro="">
      <xdr:nvCxnSpPr>
        <xdr:cNvPr id="290" name="直線コネクタ 289"/>
        <xdr:cNvCxnSpPr/>
      </xdr:nvCxnSpPr>
      <xdr:spPr>
        <a:xfrm>
          <a:off x="9639300" y="632150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142443</xdr:rowOff>
    </xdr:from>
    <xdr:to>
      <xdr:col>50</xdr:col>
      <xdr:colOff>114300</xdr:colOff>
      <xdr:row>36</xdr:row>
      <xdr:rowOff>149301</xdr:rowOff>
    </xdr:to>
    <xdr:cxnSp macro="">
      <xdr:nvCxnSpPr>
        <xdr:cNvPr id="293" name="直線コネクタ 292"/>
        <xdr:cNvCxnSpPr/>
      </xdr:nvCxnSpPr>
      <xdr:spPr>
        <a:xfrm>
          <a:off x="8750300" y="631464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142443</xdr:rowOff>
    </xdr:from>
    <xdr:to>
      <xdr:col>45</xdr:col>
      <xdr:colOff>177800</xdr:colOff>
      <xdr:row>36</xdr:row>
      <xdr:rowOff>149301</xdr:rowOff>
    </xdr:to>
    <xdr:cxnSp macro="">
      <xdr:nvCxnSpPr>
        <xdr:cNvPr id="296" name="直線コネクタ 295"/>
        <xdr:cNvCxnSpPr/>
      </xdr:nvCxnSpPr>
      <xdr:spPr>
        <a:xfrm flipV="1">
          <a:off x="7861300" y="631464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144272</xdr:rowOff>
    </xdr:from>
    <xdr:to>
      <xdr:col>41</xdr:col>
      <xdr:colOff>50800</xdr:colOff>
      <xdr:row>36</xdr:row>
      <xdr:rowOff>149301</xdr:rowOff>
    </xdr:to>
    <xdr:cxnSp macro="">
      <xdr:nvCxnSpPr>
        <xdr:cNvPr id="299" name="直線コネクタ 298"/>
        <xdr:cNvCxnSpPr/>
      </xdr:nvCxnSpPr>
      <xdr:spPr>
        <a:xfrm>
          <a:off x="6972300" y="63164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309" name="楕円 308"/>
        <xdr:cNvSpPr/>
      </xdr:nvSpPr>
      <xdr:spPr>
        <a:xfrm>
          <a:off x="104267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81958</xdr:rowOff>
    </xdr:from>
    <xdr:ext cx="378565" cy="259045"/>
    <xdr:sp macro="" textlink="">
      <xdr:nvSpPr>
        <xdr:cNvPr id="310" name="労働費該当値テキスト"/>
        <xdr:cNvSpPr txBox="1"/>
      </xdr:nvSpPr>
      <xdr:spPr>
        <a:xfrm>
          <a:off x="10528300" y="625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98501</xdr:rowOff>
    </xdr:from>
    <xdr:to>
      <xdr:col>50</xdr:col>
      <xdr:colOff>165100</xdr:colOff>
      <xdr:row>37</xdr:row>
      <xdr:rowOff>28651</xdr:rowOff>
    </xdr:to>
    <xdr:sp macro="" textlink="">
      <xdr:nvSpPr>
        <xdr:cNvPr id="311" name="楕円 310"/>
        <xdr:cNvSpPr/>
      </xdr:nvSpPr>
      <xdr:spPr>
        <a:xfrm>
          <a:off x="9588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19778</xdr:rowOff>
    </xdr:from>
    <xdr:ext cx="378565" cy="259045"/>
    <xdr:sp macro="" textlink="">
      <xdr:nvSpPr>
        <xdr:cNvPr id="312" name="テキスト ボックス 311"/>
        <xdr:cNvSpPr txBox="1"/>
      </xdr:nvSpPr>
      <xdr:spPr>
        <a:xfrm>
          <a:off x="9450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91643</xdr:rowOff>
    </xdr:from>
    <xdr:to>
      <xdr:col>46</xdr:col>
      <xdr:colOff>38100</xdr:colOff>
      <xdr:row>37</xdr:row>
      <xdr:rowOff>21793</xdr:rowOff>
    </xdr:to>
    <xdr:sp macro="" textlink="">
      <xdr:nvSpPr>
        <xdr:cNvPr id="313" name="楕円 312"/>
        <xdr:cNvSpPr/>
      </xdr:nvSpPr>
      <xdr:spPr>
        <a:xfrm>
          <a:off x="8699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12920</xdr:rowOff>
    </xdr:from>
    <xdr:ext cx="378565" cy="259045"/>
    <xdr:sp macro="" textlink="">
      <xdr:nvSpPr>
        <xdr:cNvPr id="314" name="テキスト ボックス 313"/>
        <xdr:cNvSpPr txBox="1"/>
      </xdr:nvSpPr>
      <xdr:spPr>
        <a:xfrm>
          <a:off x="8561017" y="635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98501</xdr:rowOff>
    </xdr:from>
    <xdr:to>
      <xdr:col>41</xdr:col>
      <xdr:colOff>101600</xdr:colOff>
      <xdr:row>37</xdr:row>
      <xdr:rowOff>28651</xdr:rowOff>
    </xdr:to>
    <xdr:sp macro="" textlink="">
      <xdr:nvSpPr>
        <xdr:cNvPr id="315" name="楕円 314"/>
        <xdr:cNvSpPr/>
      </xdr:nvSpPr>
      <xdr:spPr>
        <a:xfrm>
          <a:off x="7810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19778</xdr:rowOff>
    </xdr:from>
    <xdr:ext cx="378565" cy="259045"/>
    <xdr:sp macro="" textlink="">
      <xdr:nvSpPr>
        <xdr:cNvPr id="316" name="テキスト ボックス 315"/>
        <xdr:cNvSpPr txBox="1"/>
      </xdr:nvSpPr>
      <xdr:spPr>
        <a:xfrm>
          <a:off x="7672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93472</xdr:rowOff>
    </xdr:from>
    <xdr:to>
      <xdr:col>36</xdr:col>
      <xdr:colOff>165100</xdr:colOff>
      <xdr:row>37</xdr:row>
      <xdr:rowOff>23622</xdr:rowOff>
    </xdr:to>
    <xdr:sp macro="" textlink="">
      <xdr:nvSpPr>
        <xdr:cNvPr id="317" name="楕円 316"/>
        <xdr:cNvSpPr/>
      </xdr:nvSpPr>
      <xdr:spPr>
        <a:xfrm>
          <a:off x="6921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14749</xdr:rowOff>
    </xdr:from>
    <xdr:ext cx="378565" cy="259045"/>
    <xdr:sp macro="" textlink="">
      <xdr:nvSpPr>
        <xdr:cNvPr id="318" name="テキスト ボックス 317"/>
        <xdr:cNvSpPr txBox="1"/>
      </xdr:nvSpPr>
      <xdr:spPr>
        <a:xfrm>
          <a:off x="6783017" y="635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105364</xdr:rowOff>
    </xdr:from>
    <xdr:to>
      <xdr:col>55</xdr:col>
      <xdr:colOff>0</xdr:colOff>
      <xdr:row>58</xdr:row>
      <xdr:rowOff>110348</xdr:rowOff>
    </xdr:to>
    <xdr:cxnSp macro="">
      <xdr:nvCxnSpPr>
        <xdr:cNvPr id="345" name="直線コネクタ 344"/>
        <xdr:cNvCxnSpPr/>
      </xdr:nvCxnSpPr>
      <xdr:spPr>
        <a:xfrm flipV="1">
          <a:off x="9639300" y="10049464"/>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106690</xdr:rowOff>
    </xdr:from>
    <xdr:to>
      <xdr:col>50</xdr:col>
      <xdr:colOff>114300</xdr:colOff>
      <xdr:row>58</xdr:row>
      <xdr:rowOff>110348</xdr:rowOff>
    </xdr:to>
    <xdr:cxnSp macro="">
      <xdr:nvCxnSpPr>
        <xdr:cNvPr id="348" name="直線コネクタ 347"/>
        <xdr:cNvCxnSpPr/>
      </xdr:nvCxnSpPr>
      <xdr:spPr>
        <a:xfrm>
          <a:off x="8750300" y="1005079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96266</xdr:rowOff>
    </xdr:from>
    <xdr:to>
      <xdr:col>45</xdr:col>
      <xdr:colOff>177800</xdr:colOff>
      <xdr:row>58</xdr:row>
      <xdr:rowOff>106690</xdr:rowOff>
    </xdr:to>
    <xdr:cxnSp macro="">
      <xdr:nvCxnSpPr>
        <xdr:cNvPr id="351" name="直線コネクタ 350"/>
        <xdr:cNvCxnSpPr/>
      </xdr:nvCxnSpPr>
      <xdr:spPr>
        <a:xfrm>
          <a:off x="7861300" y="1004036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96266</xdr:rowOff>
    </xdr:from>
    <xdr:to>
      <xdr:col>41</xdr:col>
      <xdr:colOff>50800</xdr:colOff>
      <xdr:row>58</xdr:row>
      <xdr:rowOff>101844</xdr:rowOff>
    </xdr:to>
    <xdr:cxnSp macro="">
      <xdr:nvCxnSpPr>
        <xdr:cNvPr id="354" name="直線コネクタ 353"/>
        <xdr:cNvCxnSpPr/>
      </xdr:nvCxnSpPr>
      <xdr:spPr>
        <a:xfrm flipV="1">
          <a:off x="6972300" y="1004036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54564</xdr:rowOff>
    </xdr:from>
    <xdr:to>
      <xdr:col>55</xdr:col>
      <xdr:colOff>50800</xdr:colOff>
      <xdr:row>58</xdr:row>
      <xdr:rowOff>156164</xdr:rowOff>
    </xdr:to>
    <xdr:sp macro="" textlink="">
      <xdr:nvSpPr>
        <xdr:cNvPr id="364" name="楕円 363"/>
        <xdr:cNvSpPr/>
      </xdr:nvSpPr>
      <xdr:spPr>
        <a:xfrm>
          <a:off x="104267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140941</xdr:rowOff>
    </xdr:from>
    <xdr:ext cx="378565" cy="259045"/>
    <xdr:sp macro="" textlink="">
      <xdr:nvSpPr>
        <xdr:cNvPr id="365" name="農林水産業費該当値テキスト"/>
        <xdr:cNvSpPr txBox="1"/>
      </xdr:nvSpPr>
      <xdr:spPr>
        <a:xfrm>
          <a:off x="10528300" y="991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59548</xdr:rowOff>
    </xdr:from>
    <xdr:to>
      <xdr:col>50</xdr:col>
      <xdr:colOff>165100</xdr:colOff>
      <xdr:row>58</xdr:row>
      <xdr:rowOff>161148</xdr:rowOff>
    </xdr:to>
    <xdr:sp macro="" textlink="">
      <xdr:nvSpPr>
        <xdr:cNvPr id="366" name="楕円 365"/>
        <xdr:cNvSpPr/>
      </xdr:nvSpPr>
      <xdr:spPr>
        <a:xfrm>
          <a:off x="9588500" y="100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152275</xdr:rowOff>
    </xdr:from>
    <xdr:ext cx="378565" cy="259045"/>
    <xdr:sp macro="" textlink="">
      <xdr:nvSpPr>
        <xdr:cNvPr id="367" name="テキスト ボックス 366"/>
        <xdr:cNvSpPr txBox="1"/>
      </xdr:nvSpPr>
      <xdr:spPr>
        <a:xfrm>
          <a:off x="9450017" y="1009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55890</xdr:rowOff>
    </xdr:from>
    <xdr:to>
      <xdr:col>46</xdr:col>
      <xdr:colOff>38100</xdr:colOff>
      <xdr:row>58</xdr:row>
      <xdr:rowOff>157490</xdr:rowOff>
    </xdr:to>
    <xdr:sp macro="" textlink="">
      <xdr:nvSpPr>
        <xdr:cNvPr id="368" name="楕円 367"/>
        <xdr:cNvSpPr/>
      </xdr:nvSpPr>
      <xdr:spPr>
        <a:xfrm>
          <a:off x="8699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148617</xdr:rowOff>
    </xdr:from>
    <xdr:ext cx="378565" cy="259045"/>
    <xdr:sp macro="" textlink="">
      <xdr:nvSpPr>
        <xdr:cNvPr id="369" name="テキスト ボックス 368"/>
        <xdr:cNvSpPr txBox="1"/>
      </xdr:nvSpPr>
      <xdr:spPr>
        <a:xfrm>
          <a:off x="8561017" y="1009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45466</xdr:rowOff>
    </xdr:from>
    <xdr:to>
      <xdr:col>41</xdr:col>
      <xdr:colOff>101600</xdr:colOff>
      <xdr:row>58</xdr:row>
      <xdr:rowOff>147066</xdr:rowOff>
    </xdr:to>
    <xdr:sp macro="" textlink="">
      <xdr:nvSpPr>
        <xdr:cNvPr id="370" name="楕円 369"/>
        <xdr:cNvSpPr/>
      </xdr:nvSpPr>
      <xdr:spPr>
        <a:xfrm>
          <a:off x="7810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138193</xdr:rowOff>
    </xdr:from>
    <xdr:ext cx="378565" cy="259045"/>
    <xdr:sp macro="" textlink="">
      <xdr:nvSpPr>
        <xdr:cNvPr id="371" name="テキスト ボックス 370"/>
        <xdr:cNvSpPr txBox="1"/>
      </xdr:nvSpPr>
      <xdr:spPr>
        <a:xfrm>
          <a:off x="7672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51044</xdr:rowOff>
    </xdr:from>
    <xdr:to>
      <xdr:col>36</xdr:col>
      <xdr:colOff>165100</xdr:colOff>
      <xdr:row>58</xdr:row>
      <xdr:rowOff>152644</xdr:rowOff>
    </xdr:to>
    <xdr:sp macro="" textlink="">
      <xdr:nvSpPr>
        <xdr:cNvPr id="372" name="楕円 371"/>
        <xdr:cNvSpPr/>
      </xdr:nvSpPr>
      <xdr:spPr>
        <a:xfrm>
          <a:off x="6921500" y="99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143771</xdr:rowOff>
    </xdr:from>
    <xdr:ext cx="378565" cy="259045"/>
    <xdr:sp macro="" textlink="">
      <xdr:nvSpPr>
        <xdr:cNvPr id="373" name="テキスト ボックス 372"/>
        <xdr:cNvSpPr txBox="1"/>
      </xdr:nvSpPr>
      <xdr:spPr>
        <a:xfrm>
          <a:off x="6783017" y="1008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53322</xdr:rowOff>
    </xdr:from>
    <xdr:to>
      <xdr:col>55</xdr:col>
      <xdr:colOff>0</xdr:colOff>
      <xdr:row>79</xdr:row>
      <xdr:rowOff>53420</xdr:rowOff>
    </xdr:to>
    <xdr:cxnSp macro="">
      <xdr:nvCxnSpPr>
        <xdr:cNvPr id="404" name="直線コネクタ 403"/>
        <xdr:cNvCxnSpPr/>
      </xdr:nvCxnSpPr>
      <xdr:spPr>
        <a:xfrm flipV="1">
          <a:off x="9639300" y="13597872"/>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53420</xdr:rowOff>
    </xdr:from>
    <xdr:to>
      <xdr:col>50</xdr:col>
      <xdr:colOff>114300</xdr:colOff>
      <xdr:row>79</xdr:row>
      <xdr:rowOff>54203</xdr:rowOff>
    </xdr:to>
    <xdr:cxnSp macro="">
      <xdr:nvCxnSpPr>
        <xdr:cNvPr id="407" name="直線コネクタ 406"/>
        <xdr:cNvCxnSpPr/>
      </xdr:nvCxnSpPr>
      <xdr:spPr>
        <a:xfrm flipV="1">
          <a:off x="8750300" y="13597970"/>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17627</xdr:rowOff>
    </xdr:from>
    <xdr:to>
      <xdr:col>45</xdr:col>
      <xdr:colOff>177800</xdr:colOff>
      <xdr:row>79</xdr:row>
      <xdr:rowOff>54203</xdr:rowOff>
    </xdr:to>
    <xdr:cxnSp macro="">
      <xdr:nvCxnSpPr>
        <xdr:cNvPr id="410" name="直線コネクタ 409"/>
        <xdr:cNvCxnSpPr/>
      </xdr:nvCxnSpPr>
      <xdr:spPr>
        <a:xfrm>
          <a:off x="7861300" y="135621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17627</xdr:rowOff>
    </xdr:from>
    <xdr:to>
      <xdr:col>41</xdr:col>
      <xdr:colOff>50800</xdr:colOff>
      <xdr:row>79</xdr:row>
      <xdr:rowOff>47051</xdr:rowOff>
    </xdr:to>
    <xdr:cxnSp macro="">
      <xdr:nvCxnSpPr>
        <xdr:cNvPr id="413" name="直線コネクタ 412"/>
        <xdr:cNvCxnSpPr/>
      </xdr:nvCxnSpPr>
      <xdr:spPr>
        <a:xfrm flipV="1">
          <a:off x="6972300" y="13562177"/>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2522</xdr:rowOff>
    </xdr:from>
    <xdr:to>
      <xdr:col>55</xdr:col>
      <xdr:colOff>50800</xdr:colOff>
      <xdr:row>79</xdr:row>
      <xdr:rowOff>104122</xdr:rowOff>
    </xdr:to>
    <xdr:sp macro="" textlink="">
      <xdr:nvSpPr>
        <xdr:cNvPr id="423" name="楕円 422"/>
        <xdr:cNvSpPr/>
      </xdr:nvSpPr>
      <xdr:spPr>
        <a:xfrm>
          <a:off x="10426700" y="135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88899</xdr:rowOff>
    </xdr:from>
    <xdr:ext cx="469744" cy="259045"/>
    <xdr:sp macro="" textlink="">
      <xdr:nvSpPr>
        <xdr:cNvPr id="424" name="商工費該当値テキスト"/>
        <xdr:cNvSpPr txBox="1"/>
      </xdr:nvSpPr>
      <xdr:spPr>
        <a:xfrm>
          <a:off x="10528300" y="1346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2620</xdr:rowOff>
    </xdr:from>
    <xdr:to>
      <xdr:col>50</xdr:col>
      <xdr:colOff>165100</xdr:colOff>
      <xdr:row>79</xdr:row>
      <xdr:rowOff>104220</xdr:rowOff>
    </xdr:to>
    <xdr:sp macro="" textlink="">
      <xdr:nvSpPr>
        <xdr:cNvPr id="425" name="楕円 424"/>
        <xdr:cNvSpPr/>
      </xdr:nvSpPr>
      <xdr:spPr>
        <a:xfrm>
          <a:off x="9588500" y="13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95347</xdr:rowOff>
    </xdr:from>
    <xdr:ext cx="469744" cy="259045"/>
    <xdr:sp macro="" textlink="">
      <xdr:nvSpPr>
        <xdr:cNvPr id="426" name="テキスト ボックス 425"/>
        <xdr:cNvSpPr txBox="1"/>
      </xdr:nvSpPr>
      <xdr:spPr>
        <a:xfrm>
          <a:off x="9404428" y="13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3403</xdr:rowOff>
    </xdr:from>
    <xdr:to>
      <xdr:col>46</xdr:col>
      <xdr:colOff>38100</xdr:colOff>
      <xdr:row>79</xdr:row>
      <xdr:rowOff>105003</xdr:rowOff>
    </xdr:to>
    <xdr:sp macro="" textlink="">
      <xdr:nvSpPr>
        <xdr:cNvPr id="427" name="楕円 426"/>
        <xdr:cNvSpPr/>
      </xdr:nvSpPr>
      <xdr:spPr>
        <a:xfrm>
          <a:off x="8699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96130</xdr:rowOff>
    </xdr:from>
    <xdr:ext cx="469744" cy="259045"/>
    <xdr:sp macro="" textlink="">
      <xdr:nvSpPr>
        <xdr:cNvPr id="428" name="テキスト ボックス 427"/>
        <xdr:cNvSpPr txBox="1"/>
      </xdr:nvSpPr>
      <xdr:spPr>
        <a:xfrm>
          <a:off x="8515428"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138277</xdr:rowOff>
    </xdr:from>
    <xdr:to>
      <xdr:col>41</xdr:col>
      <xdr:colOff>101600</xdr:colOff>
      <xdr:row>79</xdr:row>
      <xdr:rowOff>68427</xdr:rowOff>
    </xdr:to>
    <xdr:sp macro="" textlink="">
      <xdr:nvSpPr>
        <xdr:cNvPr id="429" name="楕円 428"/>
        <xdr:cNvSpPr/>
      </xdr:nvSpPr>
      <xdr:spPr>
        <a:xfrm>
          <a:off x="7810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59554</xdr:rowOff>
    </xdr:from>
    <xdr:ext cx="469744" cy="259045"/>
    <xdr:sp macro="" textlink="">
      <xdr:nvSpPr>
        <xdr:cNvPr id="430" name="テキスト ボックス 429"/>
        <xdr:cNvSpPr txBox="1"/>
      </xdr:nvSpPr>
      <xdr:spPr>
        <a:xfrm>
          <a:off x="7626428" y="136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167701</xdr:rowOff>
    </xdr:from>
    <xdr:to>
      <xdr:col>36</xdr:col>
      <xdr:colOff>165100</xdr:colOff>
      <xdr:row>79</xdr:row>
      <xdr:rowOff>97851</xdr:rowOff>
    </xdr:to>
    <xdr:sp macro="" textlink="">
      <xdr:nvSpPr>
        <xdr:cNvPr id="431" name="楕円 430"/>
        <xdr:cNvSpPr/>
      </xdr:nvSpPr>
      <xdr:spPr>
        <a:xfrm>
          <a:off x="6921500" y="13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88978</xdr:rowOff>
    </xdr:from>
    <xdr:ext cx="469744" cy="259045"/>
    <xdr:sp macro="" textlink="">
      <xdr:nvSpPr>
        <xdr:cNvPr id="432" name="テキスト ボックス 431"/>
        <xdr:cNvSpPr txBox="1"/>
      </xdr:nvSpPr>
      <xdr:spPr>
        <a:xfrm>
          <a:off x="6737428" y="136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127574</xdr:rowOff>
    </xdr:from>
    <xdr:to>
      <xdr:col>55</xdr:col>
      <xdr:colOff>0</xdr:colOff>
      <xdr:row>97</xdr:row>
      <xdr:rowOff>163638</xdr:rowOff>
    </xdr:to>
    <xdr:cxnSp macro="">
      <xdr:nvCxnSpPr>
        <xdr:cNvPr id="463" name="直線コネクタ 462"/>
        <xdr:cNvCxnSpPr/>
      </xdr:nvCxnSpPr>
      <xdr:spPr>
        <a:xfrm flipV="1">
          <a:off x="9639300" y="16758224"/>
          <a:ext cx="8382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141616</xdr:rowOff>
    </xdr:from>
    <xdr:to>
      <xdr:col>50</xdr:col>
      <xdr:colOff>114300</xdr:colOff>
      <xdr:row>97</xdr:row>
      <xdr:rowOff>163638</xdr:rowOff>
    </xdr:to>
    <xdr:cxnSp macro="">
      <xdr:nvCxnSpPr>
        <xdr:cNvPr id="466" name="直線コネクタ 465"/>
        <xdr:cNvCxnSpPr/>
      </xdr:nvCxnSpPr>
      <xdr:spPr>
        <a:xfrm>
          <a:off x="8750300" y="16772266"/>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129293</xdr:rowOff>
    </xdr:from>
    <xdr:to>
      <xdr:col>45</xdr:col>
      <xdr:colOff>177800</xdr:colOff>
      <xdr:row>97</xdr:row>
      <xdr:rowOff>141616</xdr:rowOff>
    </xdr:to>
    <xdr:cxnSp macro="">
      <xdr:nvCxnSpPr>
        <xdr:cNvPr id="469" name="直線コネクタ 468"/>
        <xdr:cNvCxnSpPr/>
      </xdr:nvCxnSpPr>
      <xdr:spPr>
        <a:xfrm>
          <a:off x="7861300" y="16759943"/>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129293</xdr:rowOff>
    </xdr:from>
    <xdr:to>
      <xdr:col>41</xdr:col>
      <xdr:colOff>50800</xdr:colOff>
      <xdr:row>98</xdr:row>
      <xdr:rowOff>41773</xdr:rowOff>
    </xdr:to>
    <xdr:cxnSp macro="">
      <xdr:nvCxnSpPr>
        <xdr:cNvPr id="472" name="直線コネクタ 471"/>
        <xdr:cNvCxnSpPr/>
      </xdr:nvCxnSpPr>
      <xdr:spPr>
        <a:xfrm flipV="1">
          <a:off x="6972300" y="16759943"/>
          <a:ext cx="889000" cy="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76774</xdr:rowOff>
    </xdr:from>
    <xdr:to>
      <xdr:col>55</xdr:col>
      <xdr:colOff>50800</xdr:colOff>
      <xdr:row>98</xdr:row>
      <xdr:rowOff>6924</xdr:rowOff>
    </xdr:to>
    <xdr:sp macro="" textlink="">
      <xdr:nvSpPr>
        <xdr:cNvPr id="482" name="楕円 481"/>
        <xdr:cNvSpPr/>
      </xdr:nvSpPr>
      <xdr:spPr>
        <a:xfrm>
          <a:off x="10426700" y="167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163151</xdr:rowOff>
    </xdr:from>
    <xdr:ext cx="534377" cy="259045"/>
    <xdr:sp macro="" textlink="">
      <xdr:nvSpPr>
        <xdr:cNvPr id="483" name="土木費該当値テキスト"/>
        <xdr:cNvSpPr txBox="1"/>
      </xdr:nvSpPr>
      <xdr:spPr>
        <a:xfrm>
          <a:off x="10528300" y="166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112838</xdr:rowOff>
    </xdr:from>
    <xdr:to>
      <xdr:col>50</xdr:col>
      <xdr:colOff>165100</xdr:colOff>
      <xdr:row>98</xdr:row>
      <xdr:rowOff>42988</xdr:rowOff>
    </xdr:to>
    <xdr:sp macro="" textlink="">
      <xdr:nvSpPr>
        <xdr:cNvPr id="484" name="楕円 483"/>
        <xdr:cNvSpPr/>
      </xdr:nvSpPr>
      <xdr:spPr>
        <a:xfrm>
          <a:off x="9588500" y="167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34115</xdr:rowOff>
    </xdr:from>
    <xdr:ext cx="534377" cy="259045"/>
    <xdr:sp macro="" textlink="">
      <xdr:nvSpPr>
        <xdr:cNvPr id="485" name="テキスト ボックス 484"/>
        <xdr:cNvSpPr txBox="1"/>
      </xdr:nvSpPr>
      <xdr:spPr>
        <a:xfrm>
          <a:off x="9372111" y="168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90816</xdr:rowOff>
    </xdr:from>
    <xdr:to>
      <xdr:col>46</xdr:col>
      <xdr:colOff>38100</xdr:colOff>
      <xdr:row>98</xdr:row>
      <xdr:rowOff>20966</xdr:rowOff>
    </xdr:to>
    <xdr:sp macro="" textlink="">
      <xdr:nvSpPr>
        <xdr:cNvPr id="486" name="楕円 485"/>
        <xdr:cNvSpPr/>
      </xdr:nvSpPr>
      <xdr:spPr>
        <a:xfrm>
          <a:off x="8699500" y="167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12093</xdr:rowOff>
    </xdr:from>
    <xdr:ext cx="534377" cy="259045"/>
    <xdr:sp macro="" textlink="">
      <xdr:nvSpPr>
        <xdr:cNvPr id="487" name="テキスト ボックス 486"/>
        <xdr:cNvSpPr txBox="1"/>
      </xdr:nvSpPr>
      <xdr:spPr>
        <a:xfrm>
          <a:off x="8483111" y="168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78493</xdr:rowOff>
    </xdr:from>
    <xdr:to>
      <xdr:col>41</xdr:col>
      <xdr:colOff>101600</xdr:colOff>
      <xdr:row>98</xdr:row>
      <xdr:rowOff>8643</xdr:rowOff>
    </xdr:to>
    <xdr:sp macro="" textlink="">
      <xdr:nvSpPr>
        <xdr:cNvPr id="488" name="楕円 487"/>
        <xdr:cNvSpPr/>
      </xdr:nvSpPr>
      <xdr:spPr>
        <a:xfrm>
          <a:off x="78105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171220</xdr:rowOff>
    </xdr:from>
    <xdr:ext cx="534377" cy="259045"/>
    <xdr:sp macro="" textlink="">
      <xdr:nvSpPr>
        <xdr:cNvPr id="489" name="テキスト ボックス 488"/>
        <xdr:cNvSpPr txBox="1"/>
      </xdr:nvSpPr>
      <xdr:spPr>
        <a:xfrm>
          <a:off x="7594111"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162423</xdr:rowOff>
    </xdr:from>
    <xdr:to>
      <xdr:col>36</xdr:col>
      <xdr:colOff>165100</xdr:colOff>
      <xdr:row>98</xdr:row>
      <xdr:rowOff>92573</xdr:rowOff>
    </xdr:to>
    <xdr:sp macro="" textlink="">
      <xdr:nvSpPr>
        <xdr:cNvPr id="490" name="楕円 489"/>
        <xdr:cNvSpPr/>
      </xdr:nvSpPr>
      <xdr:spPr>
        <a:xfrm>
          <a:off x="6921500" y="16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83700</xdr:rowOff>
    </xdr:from>
    <xdr:ext cx="534377" cy="259045"/>
    <xdr:sp macro="" textlink="">
      <xdr:nvSpPr>
        <xdr:cNvPr id="491" name="テキスト ボックス 490"/>
        <xdr:cNvSpPr txBox="1"/>
      </xdr:nvSpPr>
      <xdr:spPr>
        <a:xfrm>
          <a:off x="6705111" y="168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48413</xdr:rowOff>
    </xdr:from>
    <xdr:to>
      <xdr:col>85</xdr:col>
      <xdr:colOff>126364</xdr:colOff>
      <xdr:row>37</xdr:row>
      <xdr:rowOff>122250</xdr:rowOff>
    </xdr:to>
    <xdr:cxnSp macro="">
      <xdr:nvCxnSpPr>
        <xdr:cNvPr id="516" name="直線コネクタ 515"/>
        <xdr:cNvCxnSpPr/>
      </xdr:nvCxnSpPr>
      <xdr:spPr>
        <a:xfrm flipV="1">
          <a:off x="16317595" y="5534813"/>
          <a:ext cx="1269" cy="9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126077</xdr:rowOff>
    </xdr:from>
    <xdr:ext cx="469744" cy="259045"/>
    <xdr:sp macro="" textlink="">
      <xdr:nvSpPr>
        <xdr:cNvPr id="517" name="消防費最小値テキスト"/>
        <xdr:cNvSpPr txBox="1"/>
      </xdr:nvSpPr>
      <xdr:spPr>
        <a:xfrm>
          <a:off x="16370300" y="64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122250</xdr:rowOff>
    </xdr:from>
    <xdr:to>
      <xdr:col>86</xdr:col>
      <xdr:colOff>25400</xdr:colOff>
      <xdr:row>37</xdr:row>
      <xdr:rowOff>122250</xdr:rowOff>
    </xdr:to>
    <xdr:cxnSp macro="">
      <xdr:nvCxnSpPr>
        <xdr:cNvPr id="518" name="直線コネクタ 517"/>
        <xdr:cNvCxnSpPr/>
      </xdr:nvCxnSpPr>
      <xdr:spPr>
        <a:xfrm>
          <a:off x="16230600" y="64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166540</xdr:rowOff>
    </xdr:from>
    <xdr:ext cx="534377" cy="259045"/>
    <xdr:sp macro="" textlink="">
      <xdr:nvSpPr>
        <xdr:cNvPr id="519" name="消防費最大値テキスト"/>
        <xdr:cNvSpPr txBox="1"/>
      </xdr:nvSpPr>
      <xdr:spPr>
        <a:xfrm>
          <a:off x="16370300" y="53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48413</xdr:rowOff>
    </xdr:from>
    <xdr:to>
      <xdr:col>86</xdr:col>
      <xdr:colOff>25400</xdr:colOff>
      <xdr:row>32</xdr:row>
      <xdr:rowOff>48413</xdr:rowOff>
    </xdr:to>
    <xdr:cxnSp macro="">
      <xdr:nvCxnSpPr>
        <xdr:cNvPr id="520" name="直線コネクタ 519"/>
        <xdr:cNvCxnSpPr/>
      </xdr:nvCxnSpPr>
      <xdr:spPr>
        <a:xfrm>
          <a:off x="16230600" y="553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111354</xdr:rowOff>
    </xdr:from>
    <xdr:to>
      <xdr:col>85</xdr:col>
      <xdr:colOff>127000</xdr:colOff>
      <xdr:row>34</xdr:row>
      <xdr:rowOff>126822</xdr:rowOff>
    </xdr:to>
    <xdr:cxnSp macro="">
      <xdr:nvCxnSpPr>
        <xdr:cNvPr id="521" name="直線コネクタ 520"/>
        <xdr:cNvCxnSpPr/>
      </xdr:nvCxnSpPr>
      <xdr:spPr>
        <a:xfrm>
          <a:off x="15481300" y="5254854"/>
          <a:ext cx="838200" cy="7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167073</xdr:rowOff>
    </xdr:from>
    <xdr:ext cx="534377" cy="259045"/>
    <xdr:sp macro="" textlink="">
      <xdr:nvSpPr>
        <xdr:cNvPr id="522" name="消防費平均値テキスト"/>
        <xdr:cNvSpPr txBox="1"/>
      </xdr:nvSpPr>
      <xdr:spPr>
        <a:xfrm>
          <a:off x="16370300" y="599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17196</xdr:rowOff>
    </xdr:from>
    <xdr:to>
      <xdr:col>85</xdr:col>
      <xdr:colOff>177800</xdr:colOff>
      <xdr:row>35</xdr:row>
      <xdr:rowOff>118796</xdr:rowOff>
    </xdr:to>
    <xdr:sp macro="" textlink="">
      <xdr:nvSpPr>
        <xdr:cNvPr id="523" name="フローチャート: 判断 522"/>
        <xdr:cNvSpPr/>
      </xdr:nvSpPr>
      <xdr:spPr>
        <a:xfrm>
          <a:off x="16268700" y="601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111354</xdr:rowOff>
    </xdr:from>
    <xdr:to>
      <xdr:col>81</xdr:col>
      <xdr:colOff>50800</xdr:colOff>
      <xdr:row>34</xdr:row>
      <xdr:rowOff>35230</xdr:rowOff>
    </xdr:to>
    <xdr:cxnSp macro="">
      <xdr:nvCxnSpPr>
        <xdr:cNvPr id="524" name="直線コネクタ 523"/>
        <xdr:cNvCxnSpPr/>
      </xdr:nvCxnSpPr>
      <xdr:spPr>
        <a:xfrm flipV="1">
          <a:off x="14592300" y="5254854"/>
          <a:ext cx="889000" cy="6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24511</xdr:rowOff>
    </xdr:from>
    <xdr:to>
      <xdr:col>81</xdr:col>
      <xdr:colOff>101600</xdr:colOff>
      <xdr:row>35</xdr:row>
      <xdr:rowOff>126111</xdr:rowOff>
    </xdr:to>
    <xdr:sp macro="" textlink="">
      <xdr:nvSpPr>
        <xdr:cNvPr id="525" name="フローチャート: 判断 524"/>
        <xdr:cNvSpPr/>
      </xdr:nvSpPr>
      <xdr:spPr>
        <a:xfrm>
          <a:off x="15430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117238</xdr:rowOff>
    </xdr:from>
    <xdr:ext cx="534377" cy="259045"/>
    <xdr:sp macro="" textlink="">
      <xdr:nvSpPr>
        <xdr:cNvPr id="526" name="テキスト ボックス 525"/>
        <xdr:cNvSpPr txBox="1"/>
      </xdr:nvSpPr>
      <xdr:spPr>
        <a:xfrm>
          <a:off x="15214111" y="61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35230</xdr:rowOff>
    </xdr:from>
    <xdr:to>
      <xdr:col>76</xdr:col>
      <xdr:colOff>114300</xdr:colOff>
      <xdr:row>35</xdr:row>
      <xdr:rowOff>37821</xdr:rowOff>
    </xdr:to>
    <xdr:cxnSp macro="">
      <xdr:nvCxnSpPr>
        <xdr:cNvPr id="527" name="直線コネクタ 526"/>
        <xdr:cNvCxnSpPr/>
      </xdr:nvCxnSpPr>
      <xdr:spPr>
        <a:xfrm flipV="1">
          <a:off x="13703300" y="5864530"/>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28778</xdr:rowOff>
    </xdr:from>
    <xdr:to>
      <xdr:col>76</xdr:col>
      <xdr:colOff>165100</xdr:colOff>
      <xdr:row>35</xdr:row>
      <xdr:rowOff>130378</xdr:rowOff>
    </xdr:to>
    <xdr:sp macro="" textlink="">
      <xdr:nvSpPr>
        <xdr:cNvPr id="528" name="フローチャート: 判断 527"/>
        <xdr:cNvSpPr/>
      </xdr:nvSpPr>
      <xdr:spPr>
        <a:xfrm>
          <a:off x="14541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121505</xdr:rowOff>
    </xdr:from>
    <xdr:ext cx="534377" cy="259045"/>
    <xdr:sp macro="" textlink="">
      <xdr:nvSpPr>
        <xdr:cNvPr id="529" name="テキスト ボックス 528"/>
        <xdr:cNvSpPr txBox="1"/>
      </xdr:nvSpPr>
      <xdr:spPr>
        <a:xfrm>
          <a:off x="14325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37821</xdr:rowOff>
    </xdr:from>
    <xdr:to>
      <xdr:col>71</xdr:col>
      <xdr:colOff>177800</xdr:colOff>
      <xdr:row>35</xdr:row>
      <xdr:rowOff>48489</xdr:rowOff>
    </xdr:to>
    <xdr:cxnSp macro="">
      <xdr:nvCxnSpPr>
        <xdr:cNvPr id="530" name="直線コネクタ 529"/>
        <xdr:cNvCxnSpPr/>
      </xdr:nvCxnSpPr>
      <xdr:spPr>
        <a:xfrm flipV="1">
          <a:off x="12814300" y="603857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61011</xdr:rowOff>
    </xdr:from>
    <xdr:to>
      <xdr:col>72</xdr:col>
      <xdr:colOff>38100</xdr:colOff>
      <xdr:row>34</xdr:row>
      <xdr:rowOff>162611</xdr:rowOff>
    </xdr:to>
    <xdr:sp macro="" textlink="">
      <xdr:nvSpPr>
        <xdr:cNvPr id="531" name="フローチャート: 判断 530"/>
        <xdr:cNvSpPr/>
      </xdr:nvSpPr>
      <xdr:spPr>
        <a:xfrm>
          <a:off x="13652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7688</xdr:rowOff>
    </xdr:from>
    <xdr:ext cx="534377" cy="259045"/>
    <xdr:sp macro="" textlink="">
      <xdr:nvSpPr>
        <xdr:cNvPr id="532" name="テキスト ボックス 531"/>
        <xdr:cNvSpPr txBox="1"/>
      </xdr:nvSpPr>
      <xdr:spPr>
        <a:xfrm>
          <a:off x="13436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111227</xdr:rowOff>
    </xdr:from>
    <xdr:to>
      <xdr:col>67</xdr:col>
      <xdr:colOff>101600</xdr:colOff>
      <xdr:row>35</xdr:row>
      <xdr:rowOff>41377</xdr:rowOff>
    </xdr:to>
    <xdr:sp macro="" textlink="">
      <xdr:nvSpPr>
        <xdr:cNvPr id="533" name="フローチャート: 判断 532"/>
        <xdr:cNvSpPr/>
      </xdr:nvSpPr>
      <xdr:spPr>
        <a:xfrm>
          <a:off x="12763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57904</xdr:rowOff>
    </xdr:from>
    <xdr:ext cx="534377" cy="259045"/>
    <xdr:sp macro="" textlink="">
      <xdr:nvSpPr>
        <xdr:cNvPr id="534" name="テキスト ボックス 533"/>
        <xdr:cNvSpPr txBox="1"/>
      </xdr:nvSpPr>
      <xdr:spPr>
        <a:xfrm>
          <a:off x="12547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76022</xdr:rowOff>
    </xdr:from>
    <xdr:to>
      <xdr:col>85</xdr:col>
      <xdr:colOff>177800</xdr:colOff>
      <xdr:row>35</xdr:row>
      <xdr:rowOff>6172</xdr:rowOff>
    </xdr:to>
    <xdr:sp macro="" textlink="">
      <xdr:nvSpPr>
        <xdr:cNvPr id="540" name="楕円 539"/>
        <xdr:cNvSpPr/>
      </xdr:nvSpPr>
      <xdr:spPr>
        <a:xfrm>
          <a:off x="16268700" y="59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98899</xdr:rowOff>
    </xdr:from>
    <xdr:ext cx="534377" cy="259045"/>
    <xdr:sp macro="" textlink="">
      <xdr:nvSpPr>
        <xdr:cNvPr id="541" name="消防費該当値テキスト"/>
        <xdr:cNvSpPr txBox="1"/>
      </xdr:nvSpPr>
      <xdr:spPr>
        <a:xfrm>
          <a:off x="16370300" y="57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60554</xdr:rowOff>
    </xdr:from>
    <xdr:to>
      <xdr:col>81</xdr:col>
      <xdr:colOff>101600</xdr:colOff>
      <xdr:row>30</xdr:row>
      <xdr:rowOff>162154</xdr:rowOff>
    </xdr:to>
    <xdr:sp macro="" textlink="">
      <xdr:nvSpPr>
        <xdr:cNvPr id="542" name="楕円 541"/>
        <xdr:cNvSpPr/>
      </xdr:nvSpPr>
      <xdr:spPr>
        <a:xfrm>
          <a:off x="15430500" y="52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7231</xdr:rowOff>
    </xdr:from>
    <xdr:ext cx="534377" cy="259045"/>
    <xdr:sp macro="" textlink="">
      <xdr:nvSpPr>
        <xdr:cNvPr id="543" name="テキスト ボックス 542"/>
        <xdr:cNvSpPr txBox="1"/>
      </xdr:nvSpPr>
      <xdr:spPr>
        <a:xfrm>
          <a:off x="15214111" y="497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155880</xdr:rowOff>
    </xdr:from>
    <xdr:to>
      <xdr:col>76</xdr:col>
      <xdr:colOff>165100</xdr:colOff>
      <xdr:row>34</xdr:row>
      <xdr:rowOff>86030</xdr:rowOff>
    </xdr:to>
    <xdr:sp macro="" textlink="">
      <xdr:nvSpPr>
        <xdr:cNvPr id="544" name="楕円 543"/>
        <xdr:cNvSpPr/>
      </xdr:nvSpPr>
      <xdr:spPr>
        <a:xfrm>
          <a:off x="14541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102557</xdr:rowOff>
    </xdr:from>
    <xdr:ext cx="534377" cy="259045"/>
    <xdr:sp macro="" textlink="">
      <xdr:nvSpPr>
        <xdr:cNvPr id="545" name="テキスト ボックス 544"/>
        <xdr:cNvSpPr txBox="1"/>
      </xdr:nvSpPr>
      <xdr:spPr>
        <a:xfrm>
          <a:off x="14325111" y="55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158471</xdr:rowOff>
    </xdr:from>
    <xdr:to>
      <xdr:col>72</xdr:col>
      <xdr:colOff>38100</xdr:colOff>
      <xdr:row>35</xdr:row>
      <xdr:rowOff>88621</xdr:rowOff>
    </xdr:to>
    <xdr:sp macro="" textlink="">
      <xdr:nvSpPr>
        <xdr:cNvPr id="546" name="楕円 545"/>
        <xdr:cNvSpPr/>
      </xdr:nvSpPr>
      <xdr:spPr>
        <a:xfrm>
          <a:off x="13652500" y="59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79748</xdr:rowOff>
    </xdr:from>
    <xdr:ext cx="534377" cy="259045"/>
    <xdr:sp macro="" textlink="">
      <xdr:nvSpPr>
        <xdr:cNvPr id="547" name="テキスト ボックス 546"/>
        <xdr:cNvSpPr txBox="1"/>
      </xdr:nvSpPr>
      <xdr:spPr>
        <a:xfrm>
          <a:off x="13436111" y="60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169139</xdr:rowOff>
    </xdr:from>
    <xdr:to>
      <xdr:col>67</xdr:col>
      <xdr:colOff>101600</xdr:colOff>
      <xdr:row>35</xdr:row>
      <xdr:rowOff>99289</xdr:rowOff>
    </xdr:to>
    <xdr:sp macro="" textlink="">
      <xdr:nvSpPr>
        <xdr:cNvPr id="548" name="楕円 547"/>
        <xdr:cNvSpPr/>
      </xdr:nvSpPr>
      <xdr:spPr>
        <a:xfrm>
          <a:off x="12763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90416</xdr:rowOff>
    </xdr:from>
    <xdr:ext cx="534377" cy="259045"/>
    <xdr:sp macro="" textlink="">
      <xdr:nvSpPr>
        <xdr:cNvPr id="549" name="テキスト ボックス 548"/>
        <xdr:cNvSpPr txBox="1"/>
      </xdr:nvSpPr>
      <xdr:spPr>
        <a:xfrm>
          <a:off x="12547111" y="609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36506</xdr:rowOff>
    </xdr:from>
    <xdr:to>
      <xdr:col>85</xdr:col>
      <xdr:colOff>127000</xdr:colOff>
      <xdr:row>58</xdr:row>
      <xdr:rowOff>72110</xdr:rowOff>
    </xdr:to>
    <xdr:cxnSp macro="">
      <xdr:nvCxnSpPr>
        <xdr:cNvPr id="579" name="直線コネクタ 578"/>
        <xdr:cNvCxnSpPr/>
      </xdr:nvCxnSpPr>
      <xdr:spPr>
        <a:xfrm>
          <a:off x="15481300" y="9980606"/>
          <a:ext cx="8382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31934</xdr:rowOff>
    </xdr:from>
    <xdr:to>
      <xdr:col>81</xdr:col>
      <xdr:colOff>50800</xdr:colOff>
      <xdr:row>58</xdr:row>
      <xdr:rowOff>36506</xdr:rowOff>
    </xdr:to>
    <xdr:cxnSp macro="">
      <xdr:nvCxnSpPr>
        <xdr:cNvPr id="582" name="直線コネクタ 581"/>
        <xdr:cNvCxnSpPr/>
      </xdr:nvCxnSpPr>
      <xdr:spPr>
        <a:xfrm>
          <a:off x="14592300" y="9976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156178</xdr:rowOff>
    </xdr:from>
    <xdr:to>
      <xdr:col>76</xdr:col>
      <xdr:colOff>114300</xdr:colOff>
      <xdr:row>58</xdr:row>
      <xdr:rowOff>31934</xdr:rowOff>
    </xdr:to>
    <xdr:cxnSp macro="">
      <xdr:nvCxnSpPr>
        <xdr:cNvPr id="585" name="直線コネクタ 584"/>
        <xdr:cNvCxnSpPr/>
      </xdr:nvCxnSpPr>
      <xdr:spPr>
        <a:xfrm>
          <a:off x="13703300" y="9928828"/>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156178</xdr:rowOff>
    </xdr:from>
    <xdr:to>
      <xdr:col>71</xdr:col>
      <xdr:colOff>177800</xdr:colOff>
      <xdr:row>58</xdr:row>
      <xdr:rowOff>58185</xdr:rowOff>
    </xdr:to>
    <xdr:cxnSp macro="">
      <xdr:nvCxnSpPr>
        <xdr:cNvPr id="588" name="直線コネクタ 587"/>
        <xdr:cNvCxnSpPr/>
      </xdr:nvCxnSpPr>
      <xdr:spPr>
        <a:xfrm flipV="1">
          <a:off x="12814300" y="9928828"/>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21310</xdr:rowOff>
    </xdr:from>
    <xdr:to>
      <xdr:col>85</xdr:col>
      <xdr:colOff>177800</xdr:colOff>
      <xdr:row>58</xdr:row>
      <xdr:rowOff>122910</xdr:rowOff>
    </xdr:to>
    <xdr:sp macro="" textlink="">
      <xdr:nvSpPr>
        <xdr:cNvPr id="598" name="楕円 597"/>
        <xdr:cNvSpPr/>
      </xdr:nvSpPr>
      <xdr:spPr>
        <a:xfrm>
          <a:off x="162687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107687</xdr:rowOff>
    </xdr:from>
    <xdr:ext cx="534377" cy="259045"/>
    <xdr:sp macro="" textlink="">
      <xdr:nvSpPr>
        <xdr:cNvPr id="599" name="教育費該当値テキスト"/>
        <xdr:cNvSpPr txBox="1"/>
      </xdr:nvSpPr>
      <xdr:spPr>
        <a:xfrm>
          <a:off x="16370300" y="98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157156</xdr:rowOff>
    </xdr:from>
    <xdr:to>
      <xdr:col>81</xdr:col>
      <xdr:colOff>101600</xdr:colOff>
      <xdr:row>58</xdr:row>
      <xdr:rowOff>87306</xdr:rowOff>
    </xdr:to>
    <xdr:sp macro="" textlink="">
      <xdr:nvSpPr>
        <xdr:cNvPr id="600" name="楕円 599"/>
        <xdr:cNvSpPr/>
      </xdr:nvSpPr>
      <xdr:spPr>
        <a:xfrm>
          <a:off x="15430500" y="9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78433</xdr:rowOff>
    </xdr:from>
    <xdr:ext cx="534377" cy="259045"/>
    <xdr:sp macro="" textlink="">
      <xdr:nvSpPr>
        <xdr:cNvPr id="601" name="テキスト ボックス 600"/>
        <xdr:cNvSpPr txBox="1"/>
      </xdr:nvSpPr>
      <xdr:spPr>
        <a:xfrm>
          <a:off x="15214111" y="10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152584</xdr:rowOff>
    </xdr:from>
    <xdr:to>
      <xdr:col>76</xdr:col>
      <xdr:colOff>165100</xdr:colOff>
      <xdr:row>58</xdr:row>
      <xdr:rowOff>82734</xdr:rowOff>
    </xdr:to>
    <xdr:sp macro="" textlink="">
      <xdr:nvSpPr>
        <xdr:cNvPr id="602" name="楕円 601"/>
        <xdr:cNvSpPr/>
      </xdr:nvSpPr>
      <xdr:spPr>
        <a:xfrm>
          <a:off x="14541500" y="99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73861</xdr:rowOff>
    </xdr:from>
    <xdr:ext cx="534377" cy="259045"/>
    <xdr:sp macro="" textlink="">
      <xdr:nvSpPr>
        <xdr:cNvPr id="603" name="テキスト ボックス 602"/>
        <xdr:cNvSpPr txBox="1"/>
      </xdr:nvSpPr>
      <xdr:spPr>
        <a:xfrm>
          <a:off x="14325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105378</xdr:rowOff>
    </xdr:from>
    <xdr:to>
      <xdr:col>72</xdr:col>
      <xdr:colOff>38100</xdr:colOff>
      <xdr:row>58</xdr:row>
      <xdr:rowOff>35528</xdr:rowOff>
    </xdr:to>
    <xdr:sp macro="" textlink="">
      <xdr:nvSpPr>
        <xdr:cNvPr id="604" name="楕円 603"/>
        <xdr:cNvSpPr/>
      </xdr:nvSpPr>
      <xdr:spPr>
        <a:xfrm>
          <a:off x="13652500" y="98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26655</xdr:rowOff>
    </xdr:from>
    <xdr:ext cx="534377" cy="259045"/>
    <xdr:sp macro="" textlink="">
      <xdr:nvSpPr>
        <xdr:cNvPr id="605" name="テキスト ボックス 604"/>
        <xdr:cNvSpPr txBox="1"/>
      </xdr:nvSpPr>
      <xdr:spPr>
        <a:xfrm>
          <a:off x="13436111" y="9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7385</xdr:rowOff>
    </xdr:from>
    <xdr:to>
      <xdr:col>67</xdr:col>
      <xdr:colOff>101600</xdr:colOff>
      <xdr:row>58</xdr:row>
      <xdr:rowOff>108985</xdr:rowOff>
    </xdr:to>
    <xdr:sp macro="" textlink="">
      <xdr:nvSpPr>
        <xdr:cNvPr id="606" name="楕円 605"/>
        <xdr:cNvSpPr/>
      </xdr:nvSpPr>
      <xdr:spPr>
        <a:xfrm>
          <a:off x="12763500" y="99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100112</xdr:rowOff>
    </xdr:from>
    <xdr:ext cx="534377" cy="259045"/>
    <xdr:sp macro="" textlink="">
      <xdr:nvSpPr>
        <xdr:cNvPr id="607" name="テキスト ボックス 606"/>
        <xdr:cNvSpPr txBox="1"/>
      </xdr:nvSpPr>
      <xdr:spPr>
        <a:xfrm>
          <a:off x="12547111" y="10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8522</xdr:rowOff>
    </xdr:from>
    <xdr:to>
      <xdr:col>85</xdr:col>
      <xdr:colOff>127000</xdr:colOff>
      <xdr:row>97</xdr:row>
      <xdr:rowOff>33210</xdr:rowOff>
    </xdr:to>
    <xdr:cxnSp macro="">
      <xdr:nvCxnSpPr>
        <xdr:cNvPr id="693" name="直線コネクタ 692"/>
        <xdr:cNvCxnSpPr/>
      </xdr:nvCxnSpPr>
      <xdr:spPr>
        <a:xfrm>
          <a:off x="15481300" y="1663917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8522</xdr:rowOff>
    </xdr:from>
    <xdr:to>
      <xdr:col>81</xdr:col>
      <xdr:colOff>50800</xdr:colOff>
      <xdr:row>97</xdr:row>
      <xdr:rowOff>8922</xdr:rowOff>
    </xdr:to>
    <xdr:cxnSp macro="">
      <xdr:nvCxnSpPr>
        <xdr:cNvPr id="696" name="直線コネクタ 695"/>
        <xdr:cNvCxnSpPr/>
      </xdr:nvCxnSpPr>
      <xdr:spPr>
        <a:xfrm flipV="1">
          <a:off x="14592300" y="1663917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8922</xdr:rowOff>
    </xdr:from>
    <xdr:to>
      <xdr:col>76</xdr:col>
      <xdr:colOff>114300</xdr:colOff>
      <xdr:row>97</xdr:row>
      <xdr:rowOff>22828</xdr:rowOff>
    </xdr:to>
    <xdr:cxnSp macro="">
      <xdr:nvCxnSpPr>
        <xdr:cNvPr id="699" name="直線コネクタ 698"/>
        <xdr:cNvCxnSpPr/>
      </xdr:nvCxnSpPr>
      <xdr:spPr>
        <a:xfrm flipV="1">
          <a:off x="13703300" y="166395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140500</xdr:rowOff>
    </xdr:from>
    <xdr:to>
      <xdr:col>71</xdr:col>
      <xdr:colOff>177800</xdr:colOff>
      <xdr:row>97</xdr:row>
      <xdr:rowOff>22828</xdr:rowOff>
    </xdr:to>
    <xdr:cxnSp macro="">
      <xdr:nvCxnSpPr>
        <xdr:cNvPr id="702" name="直線コネクタ 701"/>
        <xdr:cNvCxnSpPr/>
      </xdr:nvCxnSpPr>
      <xdr:spPr>
        <a:xfrm>
          <a:off x="12814300" y="1659970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153860</xdr:rowOff>
    </xdr:from>
    <xdr:to>
      <xdr:col>85</xdr:col>
      <xdr:colOff>177800</xdr:colOff>
      <xdr:row>97</xdr:row>
      <xdr:rowOff>84010</xdr:rowOff>
    </xdr:to>
    <xdr:sp macro="" textlink="">
      <xdr:nvSpPr>
        <xdr:cNvPr id="712" name="楕円 711"/>
        <xdr:cNvSpPr/>
      </xdr:nvSpPr>
      <xdr:spPr>
        <a:xfrm>
          <a:off x="162687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68787</xdr:rowOff>
    </xdr:from>
    <xdr:ext cx="534377" cy="259045"/>
    <xdr:sp macro="" textlink="">
      <xdr:nvSpPr>
        <xdr:cNvPr id="713" name="公債費該当値テキスト"/>
        <xdr:cNvSpPr txBox="1"/>
      </xdr:nvSpPr>
      <xdr:spPr>
        <a:xfrm>
          <a:off x="16370300" y="165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129172</xdr:rowOff>
    </xdr:from>
    <xdr:to>
      <xdr:col>81</xdr:col>
      <xdr:colOff>101600</xdr:colOff>
      <xdr:row>97</xdr:row>
      <xdr:rowOff>59322</xdr:rowOff>
    </xdr:to>
    <xdr:sp macro="" textlink="">
      <xdr:nvSpPr>
        <xdr:cNvPr id="714" name="楕円 713"/>
        <xdr:cNvSpPr/>
      </xdr:nvSpPr>
      <xdr:spPr>
        <a:xfrm>
          <a:off x="15430500" y="165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50449</xdr:rowOff>
    </xdr:from>
    <xdr:ext cx="534377" cy="259045"/>
    <xdr:sp macro="" textlink="">
      <xdr:nvSpPr>
        <xdr:cNvPr id="715" name="テキスト ボックス 714"/>
        <xdr:cNvSpPr txBox="1"/>
      </xdr:nvSpPr>
      <xdr:spPr>
        <a:xfrm>
          <a:off x="15214111" y="166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129572</xdr:rowOff>
    </xdr:from>
    <xdr:to>
      <xdr:col>76</xdr:col>
      <xdr:colOff>165100</xdr:colOff>
      <xdr:row>97</xdr:row>
      <xdr:rowOff>59722</xdr:rowOff>
    </xdr:to>
    <xdr:sp macro="" textlink="">
      <xdr:nvSpPr>
        <xdr:cNvPr id="716" name="楕円 715"/>
        <xdr:cNvSpPr/>
      </xdr:nvSpPr>
      <xdr:spPr>
        <a:xfrm>
          <a:off x="14541500" y="16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50849</xdr:rowOff>
    </xdr:from>
    <xdr:ext cx="534377" cy="259045"/>
    <xdr:sp macro="" textlink="">
      <xdr:nvSpPr>
        <xdr:cNvPr id="717" name="テキスト ボックス 716"/>
        <xdr:cNvSpPr txBox="1"/>
      </xdr:nvSpPr>
      <xdr:spPr>
        <a:xfrm>
          <a:off x="14325111" y="1668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143478</xdr:rowOff>
    </xdr:from>
    <xdr:to>
      <xdr:col>72</xdr:col>
      <xdr:colOff>38100</xdr:colOff>
      <xdr:row>97</xdr:row>
      <xdr:rowOff>73628</xdr:rowOff>
    </xdr:to>
    <xdr:sp macro="" textlink="">
      <xdr:nvSpPr>
        <xdr:cNvPr id="718" name="楕円 717"/>
        <xdr:cNvSpPr/>
      </xdr:nvSpPr>
      <xdr:spPr>
        <a:xfrm>
          <a:off x="13652500" y="16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64755</xdr:rowOff>
    </xdr:from>
    <xdr:ext cx="534377" cy="259045"/>
    <xdr:sp macro="" textlink="">
      <xdr:nvSpPr>
        <xdr:cNvPr id="719" name="テキスト ボックス 718"/>
        <xdr:cNvSpPr txBox="1"/>
      </xdr:nvSpPr>
      <xdr:spPr>
        <a:xfrm>
          <a:off x="13436111" y="166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89700</xdr:rowOff>
    </xdr:from>
    <xdr:to>
      <xdr:col>67</xdr:col>
      <xdr:colOff>101600</xdr:colOff>
      <xdr:row>97</xdr:row>
      <xdr:rowOff>19850</xdr:rowOff>
    </xdr:to>
    <xdr:sp macro="" textlink="">
      <xdr:nvSpPr>
        <xdr:cNvPr id="720" name="楕円 719"/>
        <xdr:cNvSpPr/>
      </xdr:nvSpPr>
      <xdr:spPr>
        <a:xfrm>
          <a:off x="12763500" y="16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10977</xdr:rowOff>
    </xdr:from>
    <xdr:ext cx="534377" cy="259045"/>
    <xdr:sp macro="" textlink="">
      <xdr:nvSpPr>
        <xdr:cNvPr id="721" name="テキスト ボックス 720"/>
        <xdr:cNvSpPr txBox="1"/>
      </xdr:nvSpPr>
      <xdr:spPr>
        <a:xfrm>
          <a:off x="12547111" y="16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全体の構成比の中で最も大きな割合を占める民生費は、前年度比で住民一人当たり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円となった。特別会計繰出金や臨時福祉給付金（経済対策分）の減により社会福祉費が減少となったことが要因となっている。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番目に割合の大きい総務費は、前年度比で住民一人当たり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円となった。財政調整基金積立金の減少が要因となっている。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増加額一番大きい土木費は、前年度比で住民一人当たり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円となった。小田急相模原駅前西地区市街地再開発事業費の増加が要因となっている。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％で、標準財政規模が前年度比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増となったものの、実質収支額が前年度比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増となったことから、前年度と比べ</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実質収支額の増加要因は、歳入歳出ともに減少しているが、歳出の減少が歳入の減少を上回ったことが挙げられる。また、標準財政規模の増加要因は、普通交付税及び臨時財政対策債が減少したものの、標準税収入額の増加幅が上回ったことが挙げられる。　</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一方で、実質単年度収支額は、財政調整基金の積立額が取崩額を下回ったことで、赤字となった。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全会計の実質収支額が黒字のため、連結実質赤字額は発生せず、連結実質赤字比率は算定されていない。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歳入額は、自主財源が増加も依存財源の減少幅が大きく、前年度比で減少したものの、一般会計歳出額の減少幅が上回ったため、一般会計実質収支額は前年度比で増加した。自主財源の増加要因は、繰入金、繰越金の増加が挙げられる。依存財源の減少要因は、地方交付税や市債、主に臨時財政対策債の減少が挙げ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水道事業会計は、流動負債の増加が流動資産の増加を上回ったため、資金余剰額は前年比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41516044</v>
      </c>
      <c r="BO4" s="461"/>
      <c r="BP4" s="461"/>
      <c r="BQ4" s="461"/>
      <c r="BR4" s="461"/>
      <c r="BS4" s="461"/>
      <c r="BT4" s="461"/>
      <c r="BU4" s="462"/>
      <c r="BV4" s="460">
        <v>43631095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4.5999999999999996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40105944</v>
      </c>
      <c r="BO5" s="466"/>
      <c r="BP5" s="466"/>
      <c r="BQ5" s="466"/>
      <c r="BR5" s="466"/>
      <c r="BS5" s="466"/>
      <c r="BT5" s="466"/>
      <c r="BU5" s="467"/>
      <c r="BV5" s="465">
        <v>42435931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97.6</v>
      </c>
      <c r="CU5" s="436"/>
      <c r="CV5" s="436"/>
      <c r="CW5" s="436"/>
      <c r="CX5" s="436"/>
      <c r="CY5" s="436"/>
      <c r="CZ5" s="436"/>
      <c r="DA5" s="437"/>
      <c r="DB5" s="435">
        <v>90.6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1410100</v>
      </c>
      <c r="BO6" s="466"/>
      <c r="BP6" s="466"/>
      <c r="BQ6" s="466"/>
      <c r="BR6" s="466"/>
      <c r="BS6" s="466"/>
      <c r="BT6" s="466"/>
      <c r="BU6" s="467"/>
      <c r="BV6" s="465">
        <v>1195164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103.1</v>
      </c>
      <c r="CU6" s="616"/>
      <c r="CV6" s="616"/>
      <c r="CW6" s="616"/>
      <c r="CX6" s="616"/>
      <c r="CY6" s="616"/>
      <c r="CZ6" s="616"/>
      <c r="DA6" s="617"/>
      <c r="DB6" s="615">
        <v>97.4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59600</v>
      </c>
      <c r="BO7" s="466"/>
      <c r="BP7" s="466"/>
      <c r="BQ7" s="466"/>
      <c r="BR7" s="466"/>
      <c r="BS7" s="466"/>
      <c r="BT7" s="466"/>
      <c r="BU7" s="467"/>
      <c r="BV7" s="465">
        <v>110359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23977896</v>
      </c>
      <c r="CU7" s="466"/>
      <c r="CV7" s="466"/>
      <c r="CW7" s="466"/>
      <c r="CX7" s="466"/>
      <c r="CY7" s="466"/>
      <c r="CZ7" s="466"/>
      <c r="DA7" s="467"/>
      <c r="DB7" s="465">
        <v>23509966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1350500</v>
      </c>
      <c r="BO8" s="466"/>
      <c r="BP8" s="466"/>
      <c r="BQ8" s="466"/>
      <c r="BR8" s="466"/>
      <c r="BS8" s="466"/>
      <c r="BT8" s="466"/>
      <c r="BU8" s="467"/>
      <c r="BV8" s="465">
        <v>1084805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0.89</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128737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265695</v>
      </c>
      <c r="BO9" s="466"/>
      <c r="BP9" s="466"/>
      <c r="BQ9" s="466"/>
      <c r="BR9" s="466"/>
      <c r="BS9" s="466"/>
      <c r="BT9" s="466"/>
      <c r="BU9" s="467"/>
      <c r="BV9" s="465">
        <v>112654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8.3000000000000007</v>
      </c>
      <c r="CU9" s="436"/>
      <c r="CV9" s="436"/>
      <c r="CW9" s="436"/>
      <c r="CX9" s="436"/>
      <c r="CY9" s="436"/>
      <c r="CZ9" s="436"/>
      <c r="DA9" s="437"/>
      <c r="DB9" s="435">
        <v>8.6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129436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1458869</v>
      </c>
      <c r="BO10" s="466"/>
      <c r="BP10" s="466"/>
      <c r="BQ10" s="466"/>
      <c r="BR10" s="466"/>
      <c r="BS10" s="466"/>
      <c r="BT10" s="466"/>
      <c r="BU10" s="467"/>
      <c r="BV10" s="465">
        <v>2053242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116</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130963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116</v>
      </c>
      <c r="AV12" s="523"/>
      <c r="AW12" s="523"/>
      <c r="AX12" s="523"/>
      <c r="AY12" s="445" t="s">
        <v>135</v>
      </c>
      <c r="AZ12" s="446"/>
      <c r="BA12" s="446"/>
      <c r="BB12" s="446"/>
      <c r="BC12" s="446"/>
      <c r="BD12" s="446"/>
      <c r="BE12" s="446"/>
      <c r="BF12" s="446"/>
      <c r="BG12" s="446"/>
      <c r="BH12" s="446"/>
      <c r="BI12" s="446"/>
      <c r="BJ12" s="446"/>
      <c r="BK12" s="446"/>
      <c r="BL12" s="446"/>
      <c r="BM12" s="447"/>
      <c r="BN12" s="465">
        <v>1777895</v>
      </c>
      <c r="BO12" s="466"/>
      <c r="BP12" s="466"/>
      <c r="BQ12" s="466"/>
      <c r="BR12" s="466"/>
      <c r="BS12" s="466"/>
      <c r="BT12" s="466"/>
      <c r="BU12" s="467"/>
      <c r="BV12" s="465">
        <v>881959</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127999</v>
      </c>
      <c r="S13" s="569"/>
      <c r="T13" s="569"/>
      <c r="U13" s="569"/>
      <c r="V13" s="570"/>
      <c r="W13" s="556" t="s">
        <v>140</v>
      </c>
      <c r="X13" s="478"/>
      <c r="Y13" s="478"/>
      <c r="Z13" s="478"/>
      <c r="AA13" s="478"/>
      <c r="AB13" s="479"/>
      <c r="AC13" s="441">
        <v>355</v>
      </c>
      <c r="AD13" s="442"/>
      <c r="AE13" s="442"/>
      <c r="AF13" s="442"/>
      <c r="AG13" s="443"/>
      <c r="AH13" s="441">
        <v>350</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-53331</v>
      </c>
      <c r="BO13" s="466"/>
      <c r="BP13" s="466"/>
      <c r="BQ13" s="466"/>
      <c r="BR13" s="466"/>
      <c r="BS13" s="466"/>
      <c r="BT13" s="466"/>
      <c r="BU13" s="467"/>
      <c r="BV13" s="465">
        <v>1283937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0.6</v>
      </c>
      <c r="CU13" s="436"/>
      <c r="CV13" s="436"/>
      <c r="CW13" s="436"/>
      <c r="CX13" s="436"/>
      <c r="CY13" s="436"/>
      <c r="CZ13" s="436"/>
      <c r="DA13" s="437"/>
      <c r="DB13" s="435">
        <v>1.4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130519</v>
      </c>
      <c r="S14" s="569"/>
      <c r="T14" s="569"/>
      <c r="U14" s="569"/>
      <c r="V14" s="570"/>
      <c r="W14" s="571"/>
      <c r="X14" s="481"/>
      <c r="Y14" s="481"/>
      <c r="Z14" s="481"/>
      <c r="AA14" s="481"/>
      <c r="AB14" s="482"/>
      <c r="AC14" s="561">
        <v>0.7</v>
      </c>
      <c r="AD14" s="562"/>
      <c r="AE14" s="562"/>
      <c r="AF14" s="562"/>
      <c r="AG14" s="563"/>
      <c r="AH14" s="561">
        <v>0.6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24.6</v>
      </c>
      <c r="CU14" s="573"/>
      <c r="CV14" s="573"/>
      <c r="CW14" s="573"/>
      <c r="CX14" s="573"/>
      <c r="CY14" s="573"/>
      <c r="CZ14" s="573"/>
      <c r="DA14" s="574"/>
      <c r="DB14" s="572">
        <v>14.4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127810</v>
      </c>
      <c r="S15" s="569"/>
      <c r="T15" s="569"/>
      <c r="U15" s="569"/>
      <c r="V15" s="570"/>
      <c r="W15" s="556" t="s">
        <v>148</v>
      </c>
      <c r="X15" s="478"/>
      <c r="Y15" s="478"/>
      <c r="Z15" s="478"/>
      <c r="AA15" s="478"/>
      <c r="AB15" s="479"/>
      <c r="AC15" s="441">
        <v>13406</v>
      </c>
      <c r="AD15" s="442"/>
      <c r="AE15" s="442"/>
      <c r="AF15" s="442"/>
      <c r="AG15" s="443"/>
      <c r="AH15" s="441">
        <v>14212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16624246</v>
      </c>
      <c r="BO15" s="461"/>
      <c r="BP15" s="461"/>
      <c r="BQ15" s="461"/>
      <c r="BR15" s="461"/>
      <c r="BS15" s="461"/>
      <c r="BT15" s="461"/>
      <c r="BU15" s="462"/>
      <c r="BV15" s="460">
        <v>15420600</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24.6</v>
      </c>
      <c r="AD16" s="562"/>
      <c r="AE16" s="562"/>
      <c r="AF16" s="562"/>
      <c r="AG16" s="563"/>
      <c r="AH16" s="561">
        <v>25.3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18038014</v>
      </c>
      <c r="BO16" s="466"/>
      <c r="BP16" s="466"/>
      <c r="BQ16" s="466"/>
      <c r="BR16" s="466"/>
      <c r="BS16" s="466"/>
      <c r="BT16" s="466"/>
      <c r="BU16" s="467"/>
      <c r="BV16" s="465">
        <v>17472242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40688</v>
      </c>
      <c r="AD17" s="442"/>
      <c r="AE17" s="442"/>
      <c r="AF17" s="442"/>
      <c r="AG17" s="443"/>
      <c r="AH17" s="441">
        <v>41599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21288330</v>
      </c>
      <c r="BO17" s="466"/>
      <c r="BP17" s="466"/>
      <c r="BQ17" s="466"/>
      <c r="BR17" s="466"/>
      <c r="BS17" s="466"/>
      <c r="BT17" s="466"/>
      <c r="BU17" s="467"/>
      <c r="BV17" s="465">
        <v>19701328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17.57</v>
      </c>
      <c r="M18" s="530"/>
      <c r="N18" s="530"/>
      <c r="O18" s="530"/>
      <c r="P18" s="530"/>
      <c r="Q18" s="530"/>
      <c r="R18" s="531"/>
      <c r="S18" s="531"/>
      <c r="T18" s="531"/>
      <c r="U18" s="531"/>
      <c r="V18" s="532"/>
      <c r="W18" s="546"/>
      <c r="X18" s="547"/>
      <c r="Y18" s="547"/>
      <c r="Z18" s="547"/>
      <c r="AA18" s="547"/>
      <c r="AB18" s="557"/>
      <c r="AC18" s="429">
        <v>74.7</v>
      </c>
      <c r="AD18" s="430"/>
      <c r="AE18" s="430"/>
      <c r="AF18" s="430"/>
      <c r="AG18" s="533"/>
      <c r="AH18" s="429">
        <v>74.099999999999994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23176369</v>
      </c>
      <c r="BO18" s="466"/>
      <c r="BP18" s="466"/>
      <c r="BQ18" s="466"/>
      <c r="BR18" s="466"/>
      <c r="BS18" s="466"/>
      <c r="BT18" s="466"/>
      <c r="BU18" s="467"/>
      <c r="BV18" s="465">
        <v>22974702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7327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29377026</v>
      </c>
      <c r="BO19" s="466"/>
      <c r="BP19" s="466"/>
      <c r="BQ19" s="466"/>
      <c r="BR19" s="466"/>
      <c r="BS19" s="466"/>
      <c r="BT19" s="466"/>
      <c r="BU19" s="467"/>
      <c r="BV19" s="465">
        <v>30050451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55910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28608580</v>
      </c>
      <c r="BO23" s="466"/>
      <c r="BP23" s="466"/>
      <c r="BQ23" s="466"/>
      <c r="BR23" s="466"/>
      <c r="BS23" s="466"/>
      <c r="BT23" s="466"/>
      <c r="BU23" s="467"/>
      <c r="BV23" s="465">
        <v>28423368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9210</v>
      </c>
      <c r="R24" s="442"/>
      <c r="S24" s="442"/>
      <c r="T24" s="442"/>
      <c r="U24" s="442"/>
      <c r="V24" s="443"/>
      <c r="W24" s="507"/>
      <c r="X24" s="498"/>
      <c r="Y24" s="499"/>
      <c r="Z24" s="438" t="s">
        <v>172</v>
      </c>
      <c r="AA24" s="439"/>
      <c r="AB24" s="439"/>
      <c r="AC24" s="439"/>
      <c r="AD24" s="439"/>
      <c r="AE24" s="439"/>
      <c r="AF24" s="439"/>
      <c r="AG24" s="440"/>
      <c r="AH24" s="441">
        <v>719</v>
      </c>
      <c r="AI24" s="442"/>
      <c r="AJ24" s="442"/>
      <c r="AK24" s="442"/>
      <c r="AL24" s="443"/>
      <c r="AM24" s="441">
        <v>2262693</v>
      </c>
      <c r="AN24" s="442"/>
      <c r="AO24" s="442"/>
      <c r="AP24" s="442"/>
      <c r="AQ24" s="442"/>
      <c r="AR24" s="443"/>
      <c r="AS24" s="441">
        <v>3147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22210081</v>
      </c>
      <c r="BO24" s="466"/>
      <c r="BP24" s="466"/>
      <c r="BQ24" s="466"/>
      <c r="BR24" s="466"/>
      <c r="BS24" s="466"/>
      <c r="BT24" s="466"/>
      <c r="BU24" s="467"/>
      <c r="BV24" s="465">
        <v>21942202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7440</v>
      </c>
      <c r="R25" s="442"/>
      <c r="S25" s="442"/>
      <c r="T25" s="442"/>
      <c r="U25" s="442"/>
      <c r="V25" s="443"/>
      <c r="W25" s="507"/>
      <c r="X25" s="498"/>
      <c r="Y25" s="499"/>
      <c r="Z25" s="438" t="s">
        <v>175</v>
      </c>
      <c r="AA25" s="439"/>
      <c r="AB25" s="439"/>
      <c r="AC25" s="439"/>
      <c r="AD25" s="439"/>
      <c r="AE25" s="439"/>
      <c r="AF25" s="439"/>
      <c r="AG25" s="440"/>
      <c r="AH25" s="441">
        <v>155</v>
      </c>
      <c r="AI25" s="442"/>
      <c r="AJ25" s="442"/>
      <c r="AK25" s="442"/>
      <c r="AL25" s="443"/>
      <c r="AM25" s="441">
        <v>496155</v>
      </c>
      <c r="AN25" s="442"/>
      <c r="AO25" s="442"/>
      <c r="AP25" s="442"/>
      <c r="AQ25" s="442"/>
      <c r="AR25" s="443"/>
      <c r="AS25" s="441">
        <v>3201</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5166293</v>
      </c>
      <c r="BO25" s="461"/>
      <c r="BP25" s="461"/>
      <c r="BQ25" s="461"/>
      <c r="BR25" s="461"/>
      <c r="BS25" s="461"/>
      <c r="BT25" s="461"/>
      <c r="BU25" s="462"/>
      <c r="BV25" s="460">
        <v>4225217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6960</v>
      </c>
      <c r="R26" s="442"/>
      <c r="S26" s="442"/>
      <c r="T26" s="442"/>
      <c r="U26" s="442"/>
      <c r="V26" s="443"/>
      <c r="W26" s="507"/>
      <c r="X26" s="498"/>
      <c r="Y26" s="499"/>
      <c r="Z26" s="438" t="s">
        <v>178</v>
      </c>
      <c r="AA26" s="520"/>
      <c r="AB26" s="520"/>
      <c r="AC26" s="520"/>
      <c r="AD26" s="520"/>
      <c r="AE26" s="520"/>
      <c r="AF26" s="520"/>
      <c r="AG26" s="521"/>
      <c r="AH26" s="441">
        <v>81</v>
      </c>
      <c r="AI26" s="442"/>
      <c r="AJ26" s="442"/>
      <c r="AK26" s="442"/>
      <c r="AL26" s="443"/>
      <c r="AM26" s="441">
        <v>272808</v>
      </c>
      <c r="AN26" s="442"/>
      <c r="AO26" s="442"/>
      <c r="AP26" s="442"/>
      <c r="AQ26" s="442"/>
      <c r="AR26" s="443"/>
      <c r="AS26" s="441">
        <v>3368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5410</v>
      </c>
      <c r="R27" s="442"/>
      <c r="S27" s="442"/>
      <c r="T27" s="442"/>
      <c r="U27" s="442"/>
      <c r="V27" s="443"/>
      <c r="W27" s="507"/>
      <c r="X27" s="498"/>
      <c r="Y27" s="499"/>
      <c r="Z27" s="438" t="s">
        <v>181</v>
      </c>
      <c r="AA27" s="439"/>
      <c r="AB27" s="439"/>
      <c r="AC27" s="439"/>
      <c r="AD27" s="439"/>
      <c r="AE27" s="439"/>
      <c r="AF27" s="439"/>
      <c r="AG27" s="440"/>
      <c r="AH27" s="441">
        <v>11</v>
      </c>
      <c r="AI27" s="442"/>
      <c r="AJ27" s="442"/>
      <c r="AK27" s="442"/>
      <c r="AL27" s="443"/>
      <c r="AM27" s="441">
        <v>42669</v>
      </c>
      <c r="AN27" s="442"/>
      <c r="AO27" s="442"/>
      <c r="AP27" s="442"/>
      <c r="AQ27" s="442"/>
      <c r="AR27" s="443"/>
      <c r="AS27" s="441">
        <v>3879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4500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129</v>
      </c>
      <c r="AN28" s="442"/>
      <c r="AO28" s="442"/>
      <c r="AP28" s="442"/>
      <c r="AQ28" s="442"/>
      <c r="AR28" s="443"/>
      <c r="AS28" s="441" t="s">
        <v>137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1841520</v>
      </c>
      <c r="BO28" s="461"/>
      <c r="BP28" s="461"/>
      <c r="BQ28" s="461"/>
      <c r="BR28" s="461"/>
      <c r="BS28" s="461"/>
      <c r="BT28" s="461"/>
      <c r="BU28" s="462"/>
      <c r="BV28" s="460">
        <v>2160546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20</v>
      </c>
      <c r="M29" s="442"/>
      <c r="N29" s="442"/>
      <c r="O29" s="442"/>
      <c r="P29" s="443"/>
      <c r="Q29" s="441">
        <v>4190</v>
      </c>
      <c r="R29" s="442"/>
      <c r="S29" s="442"/>
      <c r="T29" s="442"/>
      <c r="U29" s="442"/>
      <c r="V29" s="443"/>
      <c r="W29" s="508"/>
      <c r="X29" s="509"/>
      <c r="Y29" s="510"/>
      <c r="Z29" s="438" t="s">
        <v>187</v>
      </c>
      <c r="AA29" s="439"/>
      <c r="AB29" s="439"/>
      <c r="AC29" s="439"/>
      <c r="AD29" s="439"/>
      <c r="AE29" s="439"/>
      <c r="AF29" s="439"/>
      <c r="AG29" s="440"/>
      <c r="AH29" s="441">
        <v>730</v>
      </c>
      <c r="AI29" s="442"/>
      <c r="AJ29" s="442"/>
      <c r="AK29" s="442"/>
      <c r="AL29" s="443"/>
      <c r="AM29" s="441">
        <v>2305362</v>
      </c>
      <c r="AN29" s="442"/>
      <c r="AO29" s="442"/>
      <c r="AP29" s="442"/>
      <c r="AQ29" s="442"/>
      <c r="AR29" s="443"/>
      <c r="AS29" s="441">
        <v>3158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137</v>
      </c>
      <c r="BO29" s="466"/>
      <c r="BP29" s="466"/>
      <c r="BQ29" s="466"/>
      <c r="BR29" s="466"/>
      <c r="BS29" s="466"/>
      <c r="BT29" s="466"/>
      <c r="BU29" s="467"/>
      <c r="BV29" s="465" t="s">
        <v>128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102.6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1029071</v>
      </c>
      <c r="BO30" s="469"/>
      <c r="BP30" s="469"/>
      <c r="BQ30" s="469"/>
      <c r="BR30" s="469"/>
      <c r="BS30" s="469"/>
      <c r="BT30" s="469"/>
      <c r="BU30" s="470"/>
      <c r="BV30" s="468">
        <v>938945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広域大和斎場組合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座間市土地開発公社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高座清掃施設組合</v>
      </c>
      <c r="BZ35" s="423"/>
      <c r="CA35" s="423"/>
      <c r="CB35" s="423"/>
      <c r="CC35" s="423"/>
      <c r="CD35" s="423"/>
      <c r="CE35" s="423"/>
      <c r="CF35" s="423"/>
      <c r="CG35" s="423"/>
      <c r="CH35" s="423"/>
      <c r="CI35" s="423"/>
      <c r="CJ35" s="423"/>
      <c r="CK35" s="423"/>
      <c r="CL35" s="423"/>
      <c r="CM35" s="423"/>
      <c r="CN35" s="213"/>
      <c r="CO35" s="424">
        <f t="shared" ref="CO35:CO43" si="3">IF(CQ35="","",CO34+1)</f>
        <v>12</v>
      </c>
      <c r="CP35" s="424"/>
      <c r="CQ35" s="423" t="str">
        <f>IF('各会計、関係団体の財政状況及び健全化判断比率'!BS8="","",'各会計、関係団体の財政状況及び健全化判断比率'!BS8)</f>
        <v>座間市スポーツ・文化振興財団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神奈川県後期高齢者医療広域連合（一般会計）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神奈川県後期高齢者医療広域連合（事業会計）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oV0TYNUcNYNF/4mR7It/Bi7+lpq5TKq5AZvxmp15u+4l12VS2Wwd+9kDgJyjnKrq+gfSEEtTPL5wzyiVErNAA==" saltValue="5HfFfnq4S799mvwiUCv0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7" t="s">
        <v>558</v>
      </c>
      <c r="D34" s="1247"/>
      <c r="E34" s="1248"/>
      <c r="F34" s="32">
        <v>6.33</v>
      </c>
      <c r="G34" s="33">
        <v>7.45</v>
      </c>
      <c r="H34" s="33">
        <v>7.61</v>
      </c>
      <c r="I34" s="33">
        <v>8.5</v>
      </c>
      <c r="J34" s="34">
        <v>7.37</v>
      </c>
      <c r="K34" s="22"/>
      <c r="L34" s="22"/>
      <c r="M34" s="22"/>
      <c r="N34" s="22"/>
      <c r="O34" s="22"/>
      <c r="P34" s="22"/>
    </row>
    <row r="35" spans="1:16" ht="39" customHeight="1" x14ac:dyDescent="0.2">
      <c r="A35" s="22"/>
      <c r="B35" s="35"/>
      <c r="C35" s="1241" t="s">
        <v>559</v>
      </c>
      <c r="D35" s="1242"/>
      <c r="E35" s="1243"/>
      <c r="F35" s="36">
        <v>2.04</v>
      </c>
      <c r="G35" s="37">
        <v>5.59</v>
      </c>
      <c r="H35" s="37">
        <v>4.13</v>
      </c>
      <c r="I35" s="37">
        <v>4.6100000000000003</v>
      </c>
      <c r="J35" s="38">
        <v>5.63</v>
      </c>
      <c r="K35" s="22"/>
      <c r="L35" s="22"/>
      <c r="M35" s="22"/>
      <c r="N35" s="22"/>
      <c r="O35" s="22"/>
      <c r="P35" s="22"/>
    </row>
    <row r="36" spans="1:16" ht="39" customHeight="1" x14ac:dyDescent="0.2">
      <c r="A36" s="22"/>
      <c r="B36" s="35"/>
      <c r="C36" s="1241" t="s">
        <v>560</v>
      </c>
      <c r="D36" s="1242"/>
      <c r="E36" s="1243"/>
      <c r="F36" s="36">
        <v>0.6</v>
      </c>
      <c r="G36" s="37">
        <v>0.87</v>
      </c>
      <c r="H36" s="37">
        <v>1.08</v>
      </c>
      <c r="I36" s="37">
        <v>1.56</v>
      </c>
      <c r="J36" s="38">
        <v>1.1100000000000001</v>
      </c>
      <c r="K36" s="22"/>
      <c r="L36" s="22"/>
      <c r="M36" s="22"/>
      <c r="N36" s="22"/>
      <c r="O36" s="22"/>
      <c r="P36" s="22"/>
    </row>
    <row r="37" spans="1:16" ht="39" customHeight="1" x14ac:dyDescent="0.2">
      <c r="A37" s="22"/>
      <c r="B37" s="35"/>
      <c r="C37" s="1241" t="s">
        <v>561</v>
      </c>
      <c r="D37" s="1242"/>
      <c r="E37" s="1243"/>
      <c r="F37" s="36" t="s">
        <v>510</v>
      </c>
      <c r="G37" s="37" t="s">
        <v>510</v>
      </c>
      <c r="H37" s="37">
        <v>0.71</v>
      </c>
      <c r="I37" s="37">
        <v>0.69</v>
      </c>
      <c r="J37" s="38">
        <v>0.71</v>
      </c>
      <c r="K37" s="22"/>
      <c r="L37" s="22"/>
      <c r="M37" s="22"/>
      <c r="N37" s="22"/>
      <c r="O37" s="22"/>
      <c r="P37" s="22"/>
    </row>
    <row r="38" spans="1:16" ht="39" customHeight="1" x14ac:dyDescent="0.2">
      <c r="A38" s="22"/>
      <c r="B38" s="35"/>
      <c r="C38" s="1241" t="s">
        <v>562</v>
      </c>
      <c r="D38" s="1242"/>
      <c r="E38" s="1243"/>
      <c r="F38" s="36">
        <v>0.26</v>
      </c>
      <c r="G38" s="37">
        <v>0.27</v>
      </c>
      <c r="H38" s="37">
        <v>0.28999999999999998</v>
      </c>
      <c r="I38" s="37">
        <v>0.26</v>
      </c>
      <c r="J38" s="38">
        <v>0.28000000000000003</v>
      </c>
      <c r="K38" s="22"/>
      <c r="L38" s="22"/>
      <c r="M38" s="22"/>
      <c r="N38" s="22"/>
      <c r="O38" s="22"/>
      <c r="P38" s="22"/>
    </row>
    <row r="39" spans="1:16" ht="39" customHeight="1" x14ac:dyDescent="0.2">
      <c r="A39" s="22"/>
      <c r="B39" s="35"/>
      <c r="C39" s="1241" t="s">
        <v>563</v>
      </c>
      <c r="D39" s="1242"/>
      <c r="E39" s="1243"/>
      <c r="F39" s="36">
        <v>0.49</v>
      </c>
      <c r="G39" s="37">
        <v>0.37</v>
      </c>
      <c r="H39" s="37">
        <v>1.1299999999999999</v>
      </c>
      <c r="I39" s="37">
        <v>2.14</v>
      </c>
      <c r="J39" s="38">
        <v>0.02</v>
      </c>
      <c r="K39" s="22"/>
      <c r="L39" s="22"/>
      <c r="M39" s="22"/>
      <c r="N39" s="22"/>
      <c r="O39" s="22"/>
      <c r="P39" s="22"/>
    </row>
    <row r="40" spans="1:16" ht="39" customHeight="1" x14ac:dyDescent="0.2">
      <c r="A40" s="22"/>
      <c r="B40" s="35"/>
      <c r="C40" s="1241"/>
      <c r="D40" s="1242"/>
      <c r="E40" s="1243"/>
      <c r="F40" s="36"/>
      <c r="G40" s="37"/>
      <c r="H40" s="37"/>
      <c r="I40" s="37"/>
      <c r="J40" s="38"/>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564</v>
      </c>
      <c r="D42" s="1242"/>
      <c r="E42" s="1243"/>
      <c r="F42" s="36" t="s">
        <v>510</v>
      </c>
      <c r="G42" s="37" t="s">
        <v>510</v>
      </c>
      <c r="H42" s="37" t="s">
        <v>510</v>
      </c>
      <c r="I42" s="37" t="s">
        <v>510</v>
      </c>
      <c r="J42" s="38" t="s">
        <v>510</v>
      </c>
      <c r="K42" s="22"/>
      <c r="L42" s="22"/>
      <c r="M42" s="22"/>
      <c r="N42" s="22"/>
      <c r="O42" s="22"/>
      <c r="P42" s="22"/>
    </row>
    <row r="43" spans="1:16" ht="39" customHeight="1" thickBot="1" x14ac:dyDescent="0.25">
      <c r="A43" s="22"/>
      <c r="B43" s="40"/>
      <c r="C43" s="1244" t="s">
        <v>565</v>
      </c>
      <c r="D43" s="1245"/>
      <c r="E43" s="1246"/>
      <c r="F43" s="41">
        <v>0.26</v>
      </c>
      <c r="G43" s="42">
        <v>0.66</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42eRdZT1TaPQykaPCnhVyT9qXJqEfEz56UwoSDZ0SFAlBG8f/qVPpPIUric/GzcEVnFax+x50gLyiH7gZgtbQ==" saltValue="/b2TYTefYJLSPWN03X7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2849</v>
      </c>
      <c r="L45" s="60">
        <v>2481</v>
      </c>
      <c r="M45" s="60">
        <v>2584</v>
      </c>
      <c r="N45" s="60">
        <v>2595</v>
      </c>
      <c r="O45" s="61">
        <v>2434</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510</v>
      </c>
      <c r="L46" s="64" t="s">
        <v>510</v>
      </c>
      <c r="M46" s="64" t="s">
        <v>510</v>
      </c>
      <c r="N46" s="64" t="s">
        <v>510</v>
      </c>
      <c r="O46" s="65" t="s">
        <v>510</v>
      </c>
      <c r="P46" s="48"/>
      <c r="Q46" s="48"/>
      <c r="R46" s="48"/>
      <c r="S46" s="48"/>
      <c r="T46" s="48"/>
      <c r="U46" s="48"/>
    </row>
    <row r="47" spans="1:21" ht="30.75" customHeight="1" x14ac:dyDescent="0.2">
      <c r="A47" s="48"/>
      <c r="B47" s="1269"/>
      <c r="C47" s="1270"/>
      <c r="D47" s="62"/>
      <c r="E47" s="1251" t="s">
        <v>14</v>
      </c>
      <c r="F47" s="1251"/>
      <c r="G47" s="1251"/>
      <c r="H47" s="1251"/>
      <c r="I47" s="1251"/>
      <c r="J47" s="1252"/>
      <c r="K47" s="63" t="s">
        <v>510</v>
      </c>
      <c r="L47" s="64" t="s">
        <v>510</v>
      </c>
      <c r="M47" s="64" t="s">
        <v>510</v>
      </c>
      <c r="N47" s="64" t="s">
        <v>510</v>
      </c>
      <c r="O47" s="65" t="s">
        <v>510</v>
      </c>
      <c r="P47" s="48"/>
      <c r="Q47" s="48"/>
      <c r="R47" s="48"/>
      <c r="S47" s="48"/>
      <c r="T47" s="48"/>
      <c r="U47" s="48"/>
    </row>
    <row r="48" spans="1:21" ht="30.75" customHeight="1" x14ac:dyDescent="0.2">
      <c r="A48" s="48"/>
      <c r="B48" s="1269"/>
      <c r="C48" s="1270"/>
      <c r="D48" s="62"/>
      <c r="E48" s="1251" t="s">
        <v>15</v>
      </c>
      <c r="F48" s="1251"/>
      <c r="G48" s="1251"/>
      <c r="H48" s="1251"/>
      <c r="I48" s="1251"/>
      <c r="J48" s="1252"/>
      <c r="K48" s="63">
        <v>615</v>
      </c>
      <c r="L48" s="64">
        <v>699</v>
      </c>
      <c r="M48" s="64">
        <v>569</v>
      </c>
      <c r="N48" s="64">
        <v>486</v>
      </c>
      <c r="O48" s="65">
        <v>461</v>
      </c>
      <c r="P48" s="48"/>
      <c r="Q48" s="48"/>
      <c r="R48" s="48"/>
      <c r="S48" s="48"/>
      <c r="T48" s="48"/>
      <c r="U48" s="48"/>
    </row>
    <row r="49" spans="1:21" ht="30.75" customHeight="1" x14ac:dyDescent="0.2">
      <c r="A49" s="48"/>
      <c r="B49" s="1269"/>
      <c r="C49" s="1270"/>
      <c r="D49" s="62"/>
      <c r="E49" s="1251" t="s">
        <v>16</v>
      </c>
      <c r="F49" s="1251"/>
      <c r="G49" s="1251"/>
      <c r="H49" s="1251"/>
      <c r="I49" s="1251"/>
      <c r="J49" s="1252"/>
      <c r="K49" s="63">
        <v>47</v>
      </c>
      <c r="L49" s="64">
        <v>31</v>
      </c>
      <c r="M49" s="64">
        <v>14</v>
      </c>
      <c r="N49" s="64">
        <v>0</v>
      </c>
      <c r="O49" s="65">
        <v>29</v>
      </c>
      <c r="P49" s="48"/>
      <c r="Q49" s="48"/>
      <c r="R49" s="48"/>
      <c r="S49" s="48"/>
      <c r="T49" s="48"/>
      <c r="U49" s="48"/>
    </row>
    <row r="50" spans="1:21" ht="30.75" customHeight="1" x14ac:dyDescent="0.2">
      <c r="A50" s="48"/>
      <c r="B50" s="1269"/>
      <c r="C50" s="1270"/>
      <c r="D50" s="62"/>
      <c r="E50" s="1251" t="s">
        <v>17</v>
      </c>
      <c r="F50" s="1251"/>
      <c r="G50" s="1251"/>
      <c r="H50" s="1251"/>
      <c r="I50" s="1251"/>
      <c r="J50" s="1252"/>
      <c r="K50" s="63">
        <v>179</v>
      </c>
      <c r="L50" s="64">
        <v>507</v>
      </c>
      <c r="M50" s="64">
        <v>103</v>
      </c>
      <c r="N50" s="64">
        <v>347</v>
      </c>
      <c r="O50" s="65">
        <v>188</v>
      </c>
      <c r="P50" s="48"/>
      <c r="Q50" s="48"/>
      <c r="R50" s="48"/>
      <c r="S50" s="48"/>
      <c r="T50" s="48"/>
      <c r="U50" s="48"/>
    </row>
    <row r="51" spans="1:21" ht="30.75" customHeight="1" x14ac:dyDescent="0.2">
      <c r="A51" s="48"/>
      <c r="B51" s="1271"/>
      <c r="C51" s="1272"/>
      <c r="D51" s="66"/>
      <c r="E51" s="1251" t="s">
        <v>18</v>
      </c>
      <c r="F51" s="1251"/>
      <c r="G51" s="1251"/>
      <c r="H51" s="1251"/>
      <c r="I51" s="1251"/>
      <c r="J51" s="1252"/>
      <c r="K51" s="63">
        <v>0</v>
      </c>
      <c r="L51" s="64">
        <v>1</v>
      </c>
      <c r="M51" s="64">
        <v>0</v>
      </c>
      <c r="N51" s="64">
        <v>1</v>
      </c>
      <c r="O51" s="65">
        <v>0</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3385</v>
      </c>
      <c r="L52" s="64">
        <v>3239</v>
      </c>
      <c r="M52" s="64">
        <v>3076</v>
      </c>
      <c r="N52" s="64">
        <v>3219</v>
      </c>
      <c r="O52" s="65">
        <v>3087</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305</v>
      </c>
      <c r="L53" s="69">
        <v>480</v>
      </c>
      <c r="M53" s="69">
        <v>194</v>
      </c>
      <c r="N53" s="69">
        <v>210</v>
      </c>
      <c r="O53" s="70">
        <v>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57" t="s">
        <v>25</v>
      </c>
      <c r="C57" s="1258"/>
      <c r="D57" s="1261" t="s">
        <v>26</v>
      </c>
      <c r="E57" s="1262"/>
      <c r="F57" s="1262"/>
      <c r="G57" s="1262"/>
      <c r="H57" s="1262"/>
      <c r="I57" s="1262"/>
      <c r="J57" s="1263"/>
      <c r="K57" s="82" t="s">
        <v>587</v>
      </c>
      <c r="L57" s="83" t="s">
        <v>587</v>
      </c>
      <c r="M57" s="83" t="s">
        <v>587</v>
      </c>
      <c r="N57" s="83" t="s">
        <v>587</v>
      </c>
      <c r="O57" s="84" t="s">
        <v>587</v>
      </c>
    </row>
    <row r="58" spans="1:21" ht="31.5" customHeight="1" thickBot="1" x14ac:dyDescent="0.25">
      <c r="B58" s="1259"/>
      <c r="C58" s="1260"/>
      <c r="D58" s="1264" t="s">
        <v>27</v>
      </c>
      <c r="E58" s="1265"/>
      <c r="F58" s="1265"/>
      <c r="G58" s="1265"/>
      <c r="H58" s="1265"/>
      <c r="I58" s="1265"/>
      <c r="J58" s="1266"/>
      <c r="K58" s="85" t="s">
        <v>587</v>
      </c>
      <c r="L58" s="86" t="s">
        <v>587</v>
      </c>
      <c r="M58" s="86" t="s">
        <v>587</v>
      </c>
      <c r="N58" s="86" t="s">
        <v>587</v>
      </c>
      <c r="O58" s="87" t="s">
        <v>587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8IHklkhKjszafL+qvn2zNg8rVv8A8ngzpUWIdlcjKhvs4xnlGLuLtjUy3F0ZgpV3KBiwT7EToPsCx182ocOpg==" saltValue="umVUoJJHDIlDrJ42PLTf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551</v>
      </c>
      <c r="J40" s="99" t="s">
        <v>552</v>
      </c>
      <c r="K40" s="99" t="s">
        <v>553</v>
      </c>
      <c r="L40" s="99" t="s">
        <v>554</v>
      </c>
      <c r="M40" s="100" t="s">
        <v>555</v>
      </c>
    </row>
    <row r="41" spans="2:13" ht="27.75" customHeight="1" x14ac:dyDescent="0.2">
      <c r="B41" s="1287" t="s">
        <v>30</v>
      </c>
      <c r="C41" s="1288"/>
      <c r="D41" s="101"/>
      <c r="E41" s="1289" t="s">
        <v>31</v>
      </c>
      <c r="F41" s="1289"/>
      <c r="G41" s="1289"/>
      <c r="H41" s="1290"/>
      <c r="I41" s="102">
        <v>26000</v>
      </c>
      <c r="J41" s="103">
        <v>26716</v>
      </c>
      <c r="K41" s="103">
        <v>27118</v>
      </c>
      <c r="L41" s="103">
        <v>28423</v>
      </c>
      <c r="M41" s="104">
        <v>28609</v>
      </c>
    </row>
    <row r="42" spans="2:13" ht="27.75" customHeight="1" x14ac:dyDescent="0.2">
      <c r="B42" s="1277"/>
      <c r="C42" s="1278"/>
      <c r="D42" s="105"/>
      <c r="E42" s="1281" t="s">
        <v>32</v>
      </c>
      <c r="F42" s="1281"/>
      <c r="G42" s="1281"/>
      <c r="H42" s="1282"/>
      <c r="I42" s="106">
        <v>1148</v>
      </c>
      <c r="J42" s="107">
        <v>800</v>
      </c>
      <c r="K42" s="107">
        <v>708</v>
      </c>
      <c r="L42" s="107">
        <v>361</v>
      </c>
      <c r="M42" s="108">
        <v>173</v>
      </c>
    </row>
    <row r="43" spans="2:13" ht="27.75" customHeight="1" x14ac:dyDescent="0.2">
      <c r="B43" s="1277"/>
      <c r="C43" s="1278"/>
      <c r="D43" s="105"/>
      <c r="E43" s="1281" t="s">
        <v>33</v>
      </c>
      <c r="F43" s="1281"/>
      <c r="G43" s="1281"/>
      <c r="H43" s="1282"/>
      <c r="I43" s="106">
        <v>7241</v>
      </c>
      <c r="J43" s="107">
        <v>6682</v>
      </c>
      <c r="K43" s="107">
        <v>6499</v>
      </c>
      <c r="L43" s="107">
        <v>6289</v>
      </c>
      <c r="M43" s="108">
        <v>5156</v>
      </c>
    </row>
    <row r="44" spans="2:13" ht="27.75" customHeight="1" x14ac:dyDescent="0.2">
      <c r="B44" s="1277"/>
      <c r="C44" s="1278"/>
      <c r="D44" s="105"/>
      <c r="E44" s="1281" t="s">
        <v>34</v>
      </c>
      <c r="F44" s="1281"/>
      <c r="G44" s="1281"/>
      <c r="H44" s="1282"/>
      <c r="I44" s="106">
        <v>168</v>
      </c>
      <c r="J44" s="107">
        <v>194</v>
      </c>
      <c r="K44" s="107">
        <v>917</v>
      </c>
      <c r="L44" s="107">
        <v>2270</v>
      </c>
      <c r="M44" s="108">
        <v>4270</v>
      </c>
    </row>
    <row r="45" spans="2:13" ht="27.75" customHeight="1" x14ac:dyDescent="0.2">
      <c r="B45" s="1277"/>
      <c r="C45" s="1278"/>
      <c r="D45" s="105"/>
      <c r="E45" s="1281" t="s">
        <v>35</v>
      </c>
      <c r="F45" s="1281"/>
      <c r="G45" s="1281"/>
      <c r="H45" s="1282"/>
      <c r="I45" s="106">
        <v>6667</v>
      </c>
      <c r="J45" s="107">
        <v>6057</v>
      </c>
      <c r="K45" s="107">
        <v>5894</v>
      </c>
      <c r="L45" s="107">
        <v>5822</v>
      </c>
      <c r="M45" s="108">
        <v>5466</v>
      </c>
    </row>
    <row r="46" spans="2:13" ht="27.75" customHeight="1" x14ac:dyDescent="0.2">
      <c r="B46" s="1277"/>
      <c r="C46" s="1278"/>
      <c r="D46" s="109"/>
      <c r="E46" s="1281" t="s">
        <v>36</v>
      </c>
      <c r="F46" s="1281"/>
      <c r="G46" s="1281"/>
      <c r="H46" s="1282"/>
      <c r="I46" s="106" t="s">
        <v>510</v>
      </c>
      <c r="J46" s="107" t="s">
        <v>510</v>
      </c>
      <c r="K46" s="107" t="s">
        <v>510</v>
      </c>
      <c r="L46" s="107" t="s">
        <v>510</v>
      </c>
      <c r="M46" s="108" t="s">
        <v>510</v>
      </c>
    </row>
    <row r="47" spans="2:13" ht="27.75" customHeight="1" x14ac:dyDescent="0.2">
      <c r="B47" s="1277"/>
      <c r="C47" s="1278"/>
      <c r="D47" s="110"/>
      <c r="E47" s="1291" t="s">
        <v>37</v>
      </c>
      <c r="F47" s="1292"/>
      <c r="G47" s="1292"/>
      <c r="H47" s="1293"/>
      <c r="I47" s="106" t="s">
        <v>510</v>
      </c>
      <c r="J47" s="107" t="s">
        <v>510</v>
      </c>
      <c r="K47" s="107" t="s">
        <v>510</v>
      </c>
      <c r="L47" s="107" t="s">
        <v>510</v>
      </c>
      <c r="M47" s="108" t="s">
        <v>510</v>
      </c>
    </row>
    <row r="48" spans="2:13" ht="27.75" customHeight="1" x14ac:dyDescent="0.2">
      <c r="B48" s="1277"/>
      <c r="C48" s="1278"/>
      <c r="D48" s="105"/>
      <c r="E48" s="1281" t="s">
        <v>38</v>
      </c>
      <c r="F48" s="1281"/>
      <c r="G48" s="1281"/>
      <c r="H48" s="1282"/>
      <c r="I48" s="106" t="s">
        <v>510</v>
      </c>
      <c r="J48" s="107" t="s">
        <v>510</v>
      </c>
      <c r="K48" s="107" t="s">
        <v>510</v>
      </c>
      <c r="L48" s="107" t="s">
        <v>510</v>
      </c>
      <c r="M48" s="108" t="s">
        <v>510</v>
      </c>
    </row>
    <row r="49" spans="2:13" ht="27.75" customHeight="1" x14ac:dyDescent="0.2">
      <c r="B49" s="1279"/>
      <c r="C49" s="1280"/>
      <c r="D49" s="105"/>
      <c r="E49" s="1281" t="s">
        <v>39</v>
      </c>
      <c r="F49" s="1281"/>
      <c r="G49" s="1281"/>
      <c r="H49" s="1282"/>
      <c r="I49" s="106" t="s">
        <v>510</v>
      </c>
      <c r="J49" s="107" t="s">
        <v>510</v>
      </c>
      <c r="K49" s="107" t="s">
        <v>510</v>
      </c>
      <c r="L49" s="107" t="s">
        <v>510</v>
      </c>
      <c r="M49" s="108" t="s">
        <v>510</v>
      </c>
    </row>
    <row r="50" spans="2:13" ht="27.75" customHeight="1" x14ac:dyDescent="0.2">
      <c r="B50" s="1275" t="s">
        <v>40</v>
      </c>
      <c r="C50" s="1276"/>
      <c r="D50" s="111"/>
      <c r="E50" s="1281" t="s">
        <v>41</v>
      </c>
      <c r="F50" s="1281"/>
      <c r="G50" s="1281"/>
      <c r="H50" s="1282"/>
      <c r="I50" s="106">
        <v>2609</v>
      </c>
      <c r="J50" s="107">
        <v>2564</v>
      </c>
      <c r="K50" s="107">
        <v>2168</v>
      </c>
      <c r="L50" s="107">
        <v>3578</v>
      </c>
      <c r="M50" s="108">
        <v>3527</v>
      </c>
    </row>
    <row r="51" spans="2:13" ht="27.75" customHeight="1" x14ac:dyDescent="0.2">
      <c r="B51" s="1277"/>
      <c r="C51" s="1278"/>
      <c r="D51" s="105"/>
      <c r="E51" s="1281" t="s">
        <v>42</v>
      </c>
      <c r="F51" s="1281"/>
      <c r="G51" s="1281"/>
      <c r="H51" s="1282"/>
      <c r="I51" s="106">
        <v>7624</v>
      </c>
      <c r="J51" s="107">
        <v>7706</v>
      </c>
      <c r="K51" s="107">
        <v>7588</v>
      </c>
      <c r="L51" s="107">
        <v>7189</v>
      </c>
      <c r="M51" s="108">
        <v>5617</v>
      </c>
    </row>
    <row r="52" spans="2:13" ht="27.75" customHeight="1" x14ac:dyDescent="0.2">
      <c r="B52" s="1279"/>
      <c r="C52" s="1280"/>
      <c r="D52" s="105"/>
      <c r="E52" s="1281" t="s">
        <v>43</v>
      </c>
      <c r="F52" s="1281"/>
      <c r="G52" s="1281"/>
      <c r="H52" s="1282"/>
      <c r="I52" s="106">
        <v>29907</v>
      </c>
      <c r="J52" s="107">
        <v>29330</v>
      </c>
      <c r="K52" s="107">
        <v>29224</v>
      </c>
      <c r="L52" s="107">
        <v>29376</v>
      </c>
      <c r="M52" s="108">
        <v>29244</v>
      </c>
    </row>
    <row r="53" spans="2:13" ht="27.75" customHeight="1" thickBot="1" x14ac:dyDescent="0.25">
      <c r="B53" s="1283" t="s">
        <v>44</v>
      </c>
      <c r="C53" s="1284"/>
      <c r="D53" s="112"/>
      <c r="E53" s="1285" t="s">
        <v>45</v>
      </c>
      <c r="F53" s="1285"/>
      <c r="G53" s="1285"/>
      <c r="H53" s="1286"/>
      <c r="I53" s="113">
        <v>1084</v>
      </c>
      <c r="J53" s="114">
        <v>849</v>
      </c>
      <c r="K53" s="114">
        <v>2157</v>
      </c>
      <c r="L53" s="114">
        <v>3022</v>
      </c>
      <c r="M53" s="115">
        <v>5286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ngm7r2640voP4doyLNVpy1vNj1fPcAYTMT7TREGOvDGnkGLnRa5LDlSIJzLFWY/ioM5Uo6ovJUE6M3MfoHrTg==" saltValue="S1Sqs/InxBwVbO2yLR4C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553</v>
      </c>
      <c r="G54" s="124" t="s">
        <v>554</v>
      </c>
      <c r="H54" s="125" t="s">
        <v>555</v>
      </c>
    </row>
    <row r="55" spans="2:8" ht="52.5" customHeight="1" x14ac:dyDescent="0.2">
      <c r="B55" s="126"/>
      <c r="C55" s="1302" t="s">
        <v>48</v>
      </c>
      <c r="D55" s="1302"/>
      <c r="E55" s="1303"/>
      <c r="F55" s="127">
        <v>989</v>
      </c>
      <c r="G55" s="127">
        <v>2161</v>
      </c>
      <c r="H55" s="128">
        <v>1842</v>
      </c>
    </row>
    <row r="56" spans="2:8" ht="52.5" customHeight="1" x14ac:dyDescent="0.2">
      <c r="B56" s="129"/>
      <c r="C56" s="1304" t="s">
        <v>49</v>
      </c>
      <c r="D56" s="1304"/>
      <c r="E56" s="1305"/>
      <c r="F56" s="130" t="s">
        <v>510</v>
      </c>
      <c r="G56" s="130" t="s">
        <v>510</v>
      </c>
      <c r="H56" s="131" t="s">
        <v>510</v>
      </c>
    </row>
    <row r="57" spans="2:8" ht="53.25" customHeight="1" x14ac:dyDescent="0.2">
      <c r="B57" s="129"/>
      <c r="C57" s="1306" t="s">
        <v>50</v>
      </c>
      <c r="D57" s="1306"/>
      <c r="E57" s="1307"/>
      <c r="F57" s="132">
        <v>1030</v>
      </c>
      <c r="G57" s="132">
        <v>939</v>
      </c>
      <c r="H57" s="133">
        <v>1029</v>
      </c>
    </row>
    <row r="58" spans="2:8" ht="45.75" customHeight="1" x14ac:dyDescent="0.2">
      <c r="B58" s="134"/>
      <c r="C58" s="1294" t="s">
        <v>582</v>
      </c>
      <c r="D58" s="1295"/>
      <c r="E58" s="1296"/>
      <c r="F58" s="135">
        <v>634</v>
      </c>
      <c r="G58" s="135">
        <v>782</v>
      </c>
      <c r="H58" s="136">
        <v>900</v>
      </c>
    </row>
    <row r="59" spans="2:8" ht="45.75" customHeight="1" x14ac:dyDescent="0.2">
      <c r="B59" s="134"/>
      <c r="C59" s="1294" t="s">
        <v>583</v>
      </c>
      <c r="D59" s="1295"/>
      <c r="E59" s="1296"/>
      <c r="F59" s="135">
        <v>97</v>
      </c>
      <c r="G59" s="135">
        <v>56</v>
      </c>
      <c r="H59" s="136">
        <v>66</v>
      </c>
    </row>
    <row r="60" spans="2:8" ht="45.75" customHeight="1" x14ac:dyDescent="0.2">
      <c r="B60" s="134"/>
      <c r="C60" s="1294" t="s">
        <v>584</v>
      </c>
      <c r="D60" s="1295"/>
      <c r="E60" s="1296"/>
      <c r="F60" s="135">
        <v>19</v>
      </c>
      <c r="G60" s="135">
        <v>20</v>
      </c>
      <c r="H60" s="136">
        <v>20</v>
      </c>
    </row>
    <row r="61" spans="2:8" ht="45.75" customHeight="1" x14ac:dyDescent="0.2">
      <c r="B61" s="134"/>
      <c r="C61" s="1294" t="s">
        <v>585</v>
      </c>
      <c r="D61" s="1295"/>
      <c r="E61" s="1296"/>
      <c r="F61" s="135">
        <v>18</v>
      </c>
      <c r="G61" s="135">
        <v>18</v>
      </c>
      <c r="H61" s="136">
        <v>19</v>
      </c>
    </row>
    <row r="62" spans="2:8" ht="45.75" customHeight="1" thickBot="1" x14ac:dyDescent="0.25">
      <c r="B62" s="137"/>
      <c r="C62" s="1297" t="s">
        <v>586</v>
      </c>
      <c r="D62" s="1298"/>
      <c r="E62" s="1299"/>
      <c r="F62" s="138">
        <v>26</v>
      </c>
      <c r="G62" s="138">
        <v>15</v>
      </c>
      <c r="H62" s="139">
        <v>9</v>
      </c>
    </row>
    <row r="63" spans="2:8" ht="52.5" customHeight="1" thickBot="1" x14ac:dyDescent="0.25">
      <c r="B63" s="140"/>
      <c r="C63" s="1300" t="s">
        <v>51</v>
      </c>
      <c r="D63" s="1300"/>
      <c r="E63" s="1301"/>
      <c r="F63" s="141">
        <v>2019</v>
      </c>
      <c r="G63" s="141">
        <v>3099</v>
      </c>
      <c r="H63" s="142">
        <v>2871</v>
      </c>
    </row>
    <row r="64" spans="2:8" ht="15" customHeight="1" x14ac:dyDescent="0.2"/>
    <row r="65" ht="0" hidden="1" customHeight="1" x14ac:dyDescent="0.2"/>
    <row r="66" ht="0" hidden="1" customHeight="1" x14ac:dyDescent="0.2"/>
  </sheetData>
  <sheetProtection algorithmName="SHA-512" hashValue="VmxPCY2n2+xDOhmH/V6r5fNWqP7dBirnPvCTCwZ3PbxQb096svt4w00OuKqvPNtKwWpDmudhPhEiWt0q2kOkKw==" saltValue="Hr9NR5pREDG9OWbMX18N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597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86"/>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86"/>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86"/>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86"/>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595</v>
      </c>
    </row>
    <row r="50" spans="1:109" ht="13.2" x14ac:dyDescent="0.2">
      <c r="B50" s="386"/>
      <c r="G50" s="1321"/>
      <c r="H50" s="1321"/>
      <c r="I50" s="1321"/>
      <c r="J50" s="1321"/>
      <c r="K50" s="395"/>
      <c r="L50" s="395"/>
      <c r="M50" s="394"/>
      <c r="N50" s="394"/>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551</v>
      </c>
      <c r="BQ50" s="1325"/>
      <c r="BR50" s="1325"/>
      <c r="BS50" s="1325"/>
      <c r="BT50" s="1325"/>
      <c r="BU50" s="1325"/>
      <c r="BV50" s="1325"/>
      <c r="BW50" s="1325"/>
      <c r="BX50" s="1325" t="s">
        <v>552</v>
      </c>
      <c r="BY50" s="1325"/>
      <c r="BZ50" s="1325"/>
      <c r="CA50" s="1325"/>
      <c r="CB50" s="1325"/>
      <c r="CC50" s="1325"/>
      <c r="CD50" s="1325"/>
      <c r="CE50" s="1325"/>
      <c r="CF50" s="1325" t="s">
        <v>553</v>
      </c>
      <c r="CG50" s="1325"/>
      <c r="CH50" s="1325"/>
      <c r="CI50" s="1325"/>
      <c r="CJ50" s="1325"/>
      <c r="CK50" s="1325"/>
      <c r="CL50" s="1325"/>
      <c r="CM50" s="1325"/>
      <c r="CN50" s="1325" t="s">
        <v>554</v>
      </c>
      <c r="CO50" s="1325"/>
      <c r="CP50" s="1325"/>
      <c r="CQ50" s="1325"/>
      <c r="CR50" s="1325"/>
      <c r="CS50" s="1325"/>
      <c r="CT50" s="1325"/>
      <c r="CU50" s="1325"/>
      <c r="CV50" s="1325" t="s">
        <v>555</v>
      </c>
      <c r="CW50" s="1325"/>
      <c r="CX50" s="1325"/>
      <c r="CY50" s="1325"/>
      <c r="CZ50" s="1325"/>
      <c r="DA50" s="1325"/>
      <c r="DB50" s="1325"/>
      <c r="DC50" s="1325"/>
    </row>
    <row r="51" spans="1:109" ht="13.5" customHeight="1" x14ac:dyDescent="0.2">
      <c r="B51" s="386"/>
      <c r="G51" s="1311"/>
      <c r="H51" s="1311"/>
      <c r="I51" s="1328"/>
      <c r="J51" s="1328"/>
      <c r="K51" s="1309"/>
      <c r="L51" s="1309"/>
      <c r="M51" s="1309"/>
      <c r="N51" s="1309"/>
      <c r="AM51" s="393"/>
      <c r="AN51" s="1310" t="s">
        <v>594</v>
      </c>
      <c r="AO51" s="1310"/>
      <c r="AP51" s="1310"/>
      <c r="AQ51" s="1310"/>
      <c r="AR51" s="1310"/>
      <c r="AS51" s="1310"/>
      <c r="AT51" s="1310"/>
      <c r="AU51" s="1310"/>
      <c r="AV51" s="1310"/>
      <c r="AW51" s="1310"/>
      <c r="AX51" s="1310"/>
      <c r="AY51" s="1310"/>
      <c r="AZ51" s="1310"/>
      <c r="BA51" s="1310"/>
      <c r="BB51" s="1310" t="s">
        <v>589</v>
      </c>
      <c r="BC51" s="1310"/>
      <c r="BD51" s="1310"/>
      <c r="BE51" s="1310"/>
      <c r="BF51" s="1310"/>
      <c r="BG51" s="1310"/>
      <c r="BH51" s="1310"/>
      <c r="BI51" s="1310"/>
      <c r="BJ51" s="1310"/>
      <c r="BK51" s="1310"/>
      <c r="BL51" s="1310"/>
      <c r="BM51" s="1310"/>
      <c r="BN51" s="1310"/>
      <c r="BO51" s="1310"/>
      <c r="BP51" s="1326"/>
      <c r="BQ51" s="1308"/>
      <c r="BR51" s="1308"/>
      <c r="BS51" s="1308"/>
      <c r="BT51" s="1308"/>
      <c r="BU51" s="1308"/>
      <c r="BV51" s="1308"/>
      <c r="BW51" s="1308"/>
      <c r="BX51" s="1326"/>
      <c r="BY51" s="1308"/>
      <c r="BZ51" s="1308"/>
      <c r="CA51" s="1308"/>
      <c r="CB51" s="1308"/>
      <c r="CC51" s="1308"/>
      <c r="CD51" s="1308"/>
      <c r="CE51" s="1308"/>
      <c r="CF51" s="1308">
        <v>10.199999999999999</v>
      </c>
      <c r="CG51" s="1308"/>
      <c r="CH51" s="1308"/>
      <c r="CI51" s="1308"/>
      <c r="CJ51" s="1308"/>
      <c r="CK51" s="1308"/>
      <c r="CL51" s="1308"/>
      <c r="CM51" s="1308"/>
      <c r="CN51" s="1308">
        <v>14.4</v>
      </c>
      <c r="CO51" s="1308"/>
      <c r="CP51" s="1308"/>
      <c r="CQ51" s="1308"/>
      <c r="CR51" s="1308"/>
      <c r="CS51" s="1308"/>
      <c r="CT51" s="1308"/>
      <c r="CU51" s="1308"/>
      <c r="CV51" s="1308">
        <v>24.6</v>
      </c>
      <c r="CW51" s="1308"/>
      <c r="CX51" s="1308"/>
      <c r="CY51" s="1308"/>
      <c r="CZ51" s="1308"/>
      <c r="DA51" s="1308"/>
      <c r="DB51" s="1308"/>
      <c r="DC51" s="1308"/>
    </row>
    <row r="52" spans="1:109" ht="13.2" x14ac:dyDescent="0.2">
      <c r="B52" s="386"/>
      <c r="G52" s="1311"/>
      <c r="H52" s="1311"/>
      <c r="I52" s="1328"/>
      <c r="J52" s="1328"/>
      <c r="K52" s="1309"/>
      <c r="L52" s="1309"/>
      <c r="M52" s="1309"/>
      <c r="N52" s="1309"/>
      <c r="AM52" s="39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1"/>
      <c r="B53" s="386"/>
      <c r="G53" s="1311"/>
      <c r="H53" s="1311"/>
      <c r="I53" s="1321"/>
      <c r="J53" s="1321"/>
      <c r="K53" s="1309"/>
      <c r="L53" s="1309"/>
      <c r="M53" s="1309"/>
      <c r="N53" s="1309"/>
      <c r="AM53" s="393"/>
      <c r="AN53" s="1310"/>
      <c r="AO53" s="1310"/>
      <c r="AP53" s="1310"/>
      <c r="AQ53" s="1310"/>
      <c r="AR53" s="1310"/>
      <c r="AS53" s="1310"/>
      <c r="AT53" s="1310"/>
      <c r="AU53" s="1310"/>
      <c r="AV53" s="1310"/>
      <c r="AW53" s="1310"/>
      <c r="AX53" s="1310"/>
      <c r="AY53" s="1310"/>
      <c r="AZ53" s="1310"/>
      <c r="BA53" s="1310"/>
      <c r="BB53" s="1310" t="s">
        <v>601</v>
      </c>
      <c r="BC53" s="1310"/>
      <c r="BD53" s="1310"/>
      <c r="BE53" s="1310"/>
      <c r="BF53" s="1310"/>
      <c r="BG53" s="1310"/>
      <c r="BH53" s="1310"/>
      <c r="BI53" s="1310"/>
      <c r="BJ53" s="1310"/>
      <c r="BK53" s="1310"/>
      <c r="BL53" s="1310"/>
      <c r="BM53" s="1310"/>
      <c r="BN53" s="1310"/>
      <c r="BO53" s="1310"/>
      <c r="BP53" s="1326"/>
      <c r="BQ53" s="1308"/>
      <c r="BR53" s="1308"/>
      <c r="BS53" s="1308"/>
      <c r="BT53" s="1308"/>
      <c r="BU53" s="1308"/>
      <c r="BV53" s="1308"/>
      <c r="BW53" s="1308"/>
      <c r="BX53" s="1326"/>
      <c r="BY53" s="1308"/>
      <c r="BZ53" s="1308"/>
      <c r="CA53" s="1308"/>
      <c r="CB53" s="1308"/>
      <c r="CC53" s="1308"/>
      <c r="CD53" s="1308"/>
      <c r="CE53" s="1308"/>
      <c r="CF53" s="1308">
        <v>59.6</v>
      </c>
      <c r="CG53" s="1308"/>
      <c r="CH53" s="1308"/>
      <c r="CI53" s="1308"/>
      <c r="CJ53" s="1308"/>
      <c r="CK53" s="1308"/>
      <c r="CL53" s="1308"/>
      <c r="CM53" s="1308"/>
      <c r="CN53" s="1308">
        <v>60.6</v>
      </c>
      <c r="CO53" s="1308"/>
      <c r="CP53" s="1308"/>
      <c r="CQ53" s="1308"/>
      <c r="CR53" s="1308"/>
      <c r="CS53" s="1308"/>
      <c r="CT53" s="1308"/>
      <c r="CU53" s="1308"/>
      <c r="CV53" s="1308">
        <v>61.9</v>
      </c>
      <c r="CW53" s="1308"/>
      <c r="CX53" s="1308"/>
      <c r="CY53" s="1308"/>
      <c r="CZ53" s="1308"/>
      <c r="DA53" s="1308"/>
      <c r="DB53" s="1308"/>
      <c r="DC53" s="1308"/>
    </row>
    <row r="54" spans="1:109" ht="13.2" x14ac:dyDescent="0.2">
      <c r="A54" s="401"/>
      <c r="B54" s="386"/>
      <c r="G54" s="1311"/>
      <c r="H54" s="1311"/>
      <c r="I54" s="1321"/>
      <c r="J54" s="1321"/>
      <c r="K54" s="1309"/>
      <c r="L54" s="1309"/>
      <c r="M54" s="1309"/>
      <c r="N54" s="1309"/>
      <c r="AM54" s="39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1"/>
      <c r="B55" s="386"/>
      <c r="G55" s="1321"/>
      <c r="H55" s="1321"/>
      <c r="I55" s="1321"/>
      <c r="J55" s="1321"/>
      <c r="K55" s="1309"/>
      <c r="L55" s="1309"/>
      <c r="M55" s="1309"/>
      <c r="N55" s="1309"/>
      <c r="AN55" s="1325" t="s">
        <v>600</v>
      </c>
      <c r="AO55" s="1325"/>
      <c r="AP55" s="1325"/>
      <c r="AQ55" s="1325"/>
      <c r="AR55" s="1325"/>
      <c r="AS55" s="1325"/>
      <c r="AT55" s="1325"/>
      <c r="AU55" s="1325"/>
      <c r="AV55" s="1325"/>
      <c r="AW55" s="1325"/>
      <c r="AX55" s="1325"/>
      <c r="AY55" s="1325"/>
      <c r="AZ55" s="1325"/>
      <c r="BA55" s="1325"/>
      <c r="BB55" s="1310" t="s">
        <v>589</v>
      </c>
      <c r="BC55" s="1310"/>
      <c r="BD55" s="1310"/>
      <c r="BE55" s="1310"/>
      <c r="BF55" s="1310"/>
      <c r="BG55" s="1310"/>
      <c r="BH55" s="1310"/>
      <c r="BI55" s="1310"/>
      <c r="BJ55" s="1310"/>
      <c r="BK55" s="1310"/>
      <c r="BL55" s="1310"/>
      <c r="BM55" s="1310"/>
      <c r="BN55" s="1310"/>
      <c r="BO55" s="1310"/>
      <c r="BP55" s="1326"/>
      <c r="BQ55" s="1308"/>
      <c r="BR55" s="1308"/>
      <c r="BS55" s="1308"/>
      <c r="BT55" s="1308"/>
      <c r="BU55" s="1308"/>
      <c r="BV55" s="1308"/>
      <c r="BW55" s="1308"/>
      <c r="BX55" s="1326"/>
      <c r="BY55" s="1308"/>
      <c r="BZ55" s="1308"/>
      <c r="CA55" s="1308"/>
      <c r="CB55" s="1308"/>
      <c r="CC55" s="1308"/>
      <c r="CD55" s="1308"/>
      <c r="CE55" s="1308"/>
      <c r="CF55" s="1308">
        <v>15</v>
      </c>
      <c r="CG55" s="1308"/>
      <c r="CH55" s="1308"/>
      <c r="CI55" s="1308"/>
      <c r="CJ55" s="1308"/>
      <c r="CK55" s="1308"/>
      <c r="CL55" s="1308"/>
      <c r="CM55" s="1308"/>
      <c r="CN55" s="1308">
        <v>12.2</v>
      </c>
      <c r="CO55" s="1308"/>
      <c r="CP55" s="1308"/>
      <c r="CQ55" s="1308"/>
      <c r="CR55" s="1308"/>
      <c r="CS55" s="1308"/>
      <c r="CT55" s="1308"/>
      <c r="CU55" s="1308"/>
      <c r="CV55" s="1308">
        <v>5</v>
      </c>
      <c r="CW55" s="1308"/>
      <c r="CX55" s="1308"/>
      <c r="CY55" s="1308"/>
      <c r="CZ55" s="1308"/>
      <c r="DA55" s="1308"/>
      <c r="DB55" s="1308"/>
      <c r="DC55" s="1308"/>
    </row>
    <row r="56" spans="1:109" ht="13.2" x14ac:dyDescent="0.2">
      <c r="A56" s="401"/>
      <c r="B56" s="386"/>
      <c r="G56" s="1321"/>
      <c r="H56" s="1321"/>
      <c r="I56" s="1321"/>
      <c r="J56" s="1321"/>
      <c r="K56" s="1309"/>
      <c r="L56" s="1309"/>
      <c r="M56" s="1309"/>
      <c r="N56" s="1309"/>
      <c r="AN56" s="1325"/>
      <c r="AO56" s="1325"/>
      <c r="AP56" s="1325"/>
      <c r="AQ56" s="1325"/>
      <c r="AR56" s="1325"/>
      <c r="AS56" s="1325"/>
      <c r="AT56" s="1325"/>
      <c r="AU56" s="1325"/>
      <c r="AV56" s="1325"/>
      <c r="AW56" s="1325"/>
      <c r="AX56" s="1325"/>
      <c r="AY56" s="1325"/>
      <c r="AZ56" s="1325"/>
      <c r="BA56" s="1325"/>
      <c r="BB56" s="1310"/>
      <c r="BC56" s="1310"/>
      <c r="BD56" s="1310"/>
      <c r="BE56" s="1310"/>
      <c r="BF56" s="1310"/>
      <c r="BG56" s="1310"/>
      <c r="BH56" s="1310"/>
      <c r="BI56" s="1310"/>
      <c r="BJ56" s="1310"/>
      <c r="BK56" s="1310"/>
      <c r="BL56" s="1310"/>
      <c r="BM56" s="1310"/>
      <c r="BN56" s="1310"/>
      <c r="BO56" s="1310"/>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ht="13.2" x14ac:dyDescent="0.2">
      <c r="B57" s="407"/>
      <c r="G57" s="1321"/>
      <c r="H57" s="1321"/>
      <c r="I57" s="1327"/>
      <c r="J57" s="1327"/>
      <c r="K57" s="1309"/>
      <c r="L57" s="1309"/>
      <c r="M57" s="1309"/>
      <c r="N57" s="1309"/>
      <c r="AM57" s="385"/>
      <c r="AN57" s="1325"/>
      <c r="AO57" s="1325"/>
      <c r="AP57" s="1325"/>
      <c r="AQ57" s="1325"/>
      <c r="AR57" s="1325"/>
      <c r="AS57" s="1325"/>
      <c r="AT57" s="1325"/>
      <c r="AU57" s="1325"/>
      <c r="AV57" s="1325"/>
      <c r="AW57" s="1325"/>
      <c r="AX57" s="1325"/>
      <c r="AY57" s="1325"/>
      <c r="AZ57" s="1325"/>
      <c r="BA57" s="1325"/>
      <c r="BB57" s="1310" t="s">
        <v>599</v>
      </c>
      <c r="BC57" s="1310"/>
      <c r="BD57" s="1310"/>
      <c r="BE57" s="1310"/>
      <c r="BF57" s="1310"/>
      <c r="BG57" s="1310"/>
      <c r="BH57" s="1310"/>
      <c r="BI57" s="1310"/>
      <c r="BJ57" s="1310"/>
      <c r="BK57" s="1310"/>
      <c r="BL57" s="1310"/>
      <c r="BM57" s="1310"/>
      <c r="BN57" s="1310"/>
      <c r="BO57" s="1310"/>
      <c r="BP57" s="1326"/>
      <c r="BQ57" s="1308"/>
      <c r="BR57" s="1308"/>
      <c r="BS57" s="1308"/>
      <c r="BT57" s="1308"/>
      <c r="BU57" s="1308"/>
      <c r="BV57" s="1308"/>
      <c r="BW57" s="1308"/>
      <c r="BX57" s="1326"/>
      <c r="BY57" s="1308"/>
      <c r="BZ57" s="1308"/>
      <c r="CA57" s="1308"/>
      <c r="CB57" s="1308"/>
      <c r="CC57" s="1308"/>
      <c r="CD57" s="1308"/>
      <c r="CE57" s="1308"/>
      <c r="CF57" s="1308">
        <v>60.1</v>
      </c>
      <c r="CG57" s="1308"/>
      <c r="CH57" s="1308"/>
      <c r="CI57" s="1308"/>
      <c r="CJ57" s="1308"/>
      <c r="CK57" s="1308"/>
      <c r="CL57" s="1308"/>
      <c r="CM57" s="1308"/>
      <c r="CN57" s="1308">
        <v>61.2</v>
      </c>
      <c r="CO57" s="1308"/>
      <c r="CP57" s="1308"/>
      <c r="CQ57" s="1308"/>
      <c r="CR57" s="1308"/>
      <c r="CS57" s="1308"/>
      <c r="CT57" s="1308"/>
      <c r="CU57" s="1308"/>
      <c r="CV57" s="1308">
        <v>61.7</v>
      </c>
      <c r="CW57" s="1308"/>
      <c r="CX57" s="1308"/>
      <c r="CY57" s="1308"/>
      <c r="CZ57" s="1308"/>
      <c r="DA57" s="1308"/>
      <c r="DB57" s="1308"/>
      <c r="DC57" s="1308"/>
      <c r="DD57" s="412"/>
      <c r="DE57" s="407"/>
    </row>
    <row r="58" spans="1:109" s="401" customFormat="1" ht="13.2" x14ac:dyDescent="0.2">
      <c r="A58" s="385"/>
      <c r="B58" s="407"/>
      <c r="G58" s="1321"/>
      <c r="H58" s="1321"/>
      <c r="I58" s="1327"/>
      <c r="J58" s="1327"/>
      <c r="K58" s="1309"/>
      <c r="L58" s="1309"/>
      <c r="M58" s="1309"/>
      <c r="N58" s="1309"/>
      <c r="AM58" s="385"/>
      <c r="AN58" s="1325"/>
      <c r="AO58" s="1325"/>
      <c r="AP58" s="1325"/>
      <c r="AQ58" s="1325"/>
      <c r="AR58" s="1325"/>
      <c r="AS58" s="1325"/>
      <c r="AT58" s="1325"/>
      <c r="AU58" s="1325"/>
      <c r="AV58" s="1325"/>
      <c r="AW58" s="1325"/>
      <c r="AX58" s="1325"/>
      <c r="AY58" s="1325"/>
      <c r="AZ58" s="1325"/>
      <c r="BA58" s="1325"/>
      <c r="BB58" s="1310"/>
      <c r="BC58" s="1310"/>
      <c r="BD58" s="1310"/>
      <c r="BE58" s="1310"/>
      <c r="BF58" s="1310"/>
      <c r="BG58" s="1310"/>
      <c r="BH58" s="1310"/>
      <c r="BI58" s="1310"/>
      <c r="BJ58" s="1310"/>
      <c r="BK58" s="1310"/>
      <c r="BL58" s="1310"/>
      <c r="BM58" s="1310"/>
      <c r="BN58" s="1310"/>
      <c r="BO58" s="1310"/>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598</v>
      </c>
    </row>
    <row r="64" spans="1:109" ht="13.2" x14ac:dyDescent="0.2">
      <c r="B64" s="386"/>
      <c r="G64" s="402"/>
      <c r="I64" s="404"/>
      <c r="J64" s="404"/>
      <c r="K64" s="404"/>
      <c r="L64" s="404"/>
      <c r="M64" s="404"/>
      <c r="N64" s="403"/>
      <c r="AM64" s="402"/>
      <c r="AN64" s="402" t="s">
        <v>597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2" t="s">
        <v>596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86"/>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86"/>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86"/>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86"/>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595</v>
      </c>
    </row>
    <row r="72" spans="2:107" ht="13.2" x14ac:dyDescent="0.2">
      <c r="B72" s="386"/>
      <c r="G72" s="1321"/>
      <c r="H72" s="1321"/>
      <c r="I72" s="1321"/>
      <c r="J72" s="1321"/>
      <c r="K72" s="395"/>
      <c r="L72" s="395"/>
      <c r="M72" s="394"/>
      <c r="N72" s="394"/>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551</v>
      </c>
      <c r="BQ72" s="1325"/>
      <c r="BR72" s="1325"/>
      <c r="BS72" s="1325"/>
      <c r="BT72" s="1325"/>
      <c r="BU72" s="1325"/>
      <c r="BV72" s="1325"/>
      <c r="BW72" s="1325"/>
      <c r="BX72" s="1325" t="s">
        <v>552</v>
      </c>
      <c r="BY72" s="1325"/>
      <c r="BZ72" s="1325"/>
      <c r="CA72" s="1325"/>
      <c r="CB72" s="1325"/>
      <c r="CC72" s="1325"/>
      <c r="CD72" s="1325"/>
      <c r="CE72" s="1325"/>
      <c r="CF72" s="1325" t="s">
        <v>553</v>
      </c>
      <c r="CG72" s="1325"/>
      <c r="CH72" s="1325"/>
      <c r="CI72" s="1325"/>
      <c r="CJ72" s="1325"/>
      <c r="CK72" s="1325"/>
      <c r="CL72" s="1325"/>
      <c r="CM72" s="1325"/>
      <c r="CN72" s="1325" t="s">
        <v>554</v>
      </c>
      <c r="CO72" s="1325"/>
      <c r="CP72" s="1325"/>
      <c r="CQ72" s="1325"/>
      <c r="CR72" s="1325"/>
      <c r="CS72" s="1325"/>
      <c r="CT72" s="1325"/>
      <c r="CU72" s="1325"/>
      <c r="CV72" s="1325" t="s">
        <v>555</v>
      </c>
      <c r="CW72" s="1325"/>
      <c r="CX72" s="1325"/>
      <c r="CY72" s="1325"/>
      <c r="CZ72" s="1325"/>
      <c r="DA72" s="1325"/>
      <c r="DB72" s="1325"/>
      <c r="DC72" s="1325"/>
    </row>
    <row r="73" spans="2:107" ht="13.2" x14ac:dyDescent="0.2">
      <c r="B73" s="386"/>
      <c r="G73" s="1311"/>
      <c r="H73" s="1311"/>
      <c r="I73" s="1311"/>
      <c r="J73" s="1311"/>
      <c r="K73" s="1329"/>
      <c r="L73" s="1329"/>
      <c r="M73" s="1329"/>
      <c r="N73" s="1329"/>
      <c r="AM73" s="393"/>
      <c r="AN73" s="1310" t="s">
        <v>594</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8">
        <v>5.3</v>
      </c>
      <c r="BQ73" s="1308"/>
      <c r="BR73" s="1308"/>
      <c r="BS73" s="1308"/>
      <c r="BT73" s="1308"/>
      <c r="BU73" s="1308"/>
      <c r="BV73" s="1308"/>
      <c r="BW73" s="1308"/>
      <c r="BX73" s="1308">
        <v>4</v>
      </c>
      <c r="BY73" s="1308"/>
      <c r="BZ73" s="1308"/>
      <c r="CA73" s="1308"/>
      <c r="CB73" s="1308"/>
      <c r="CC73" s="1308"/>
      <c r="CD73" s="1308"/>
      <c r="CE73" s="1308"/>
      <c r="CF73" s="1308">
        <v>10.199999999999999</v>
      </c>
      <c r="CG73" s="1308"/>
      <c r="CH73" s="1308"/>
      <c r="CI73" s="1308"/>
      <c r="CJ73" s="1308"/>
      <c r="CK73" s="1308"/>
      <c r="CL73" s="1308"/>
      <c r="CM73" s="1308"/>
      <c r="CN73" s="1308">
        <v>14.4</v>
      </c>
      <c r="CO73" s="1308"/>
      <c r="CP73" s="1308"/>
      <c r="CQ73" s="1308"/>
      <c r="CR73" s="1308"/>
      <c r="CS73" s="1308"/>
      <c r="CT73" s="1308"/>
      <c r="CU73" s="1308"/>
      <c r="CV73" s="1308">
        <v>24.6</v>
      </c>
      <c r="CW73" s="1308"/>
      <c r="CX73" s="1308"/>
      <c r="CY73" s="1308"/>
      <c r="CZ73" s="1308"/>
      <c r="DA73" s="1308"/>
      <c r="DB73" s="1308"/>
      <c r="DC73" s="1308"/>
    </row>
    <row r="74" spans="2:107" ht="13.2" x14ac:dyDescent="0.2">
      <c r="B74" s="386"/>
      <c r="G74" s="1311"/>
      <c r="H74" s="1311"/>
      <c r="I74" s="1311"/>
      <c r="J74" s="1311"/>
      <c r="K74" s="1329"/>
      <c r="L74" s="1329"/>
      <c r="M74" s="1329"/>
      <c r="N74" s="1329"/>
      <c r="AM74" s="39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86"/>
      <c r="G75" s="1311"/>
      <c r="H75" s="1311"/>
      <c r="I75" s="1321"/>
      <c r="J75" s="1321"/>
      <c r="K75" s="1309"/>
      <c r="L75" s="1309"/>
      <c r="M75" s="1309"/>
      <c r="N75" s="1309"/>
      <c r="AM75" s="393"/>
      <c r="AN75" s="1310"/>
      <c r="AO75" s="1310"/>
      <c r="AP75" s="1310"/>
      <c r="AQ75" s="1310"/>
      <c r="AR75" s="1310"/>
      <c r="AS75" s="1310"/>
      <c r="AT75" s="1310"/>
      <c r="AU75" s="1310"/>
      <c r="AV75" s="1310"/>
      <c r="AW75" s="1310"/>
      <c r="AX75" s="1310"/>
      <c r="AY75" s="1310"/>
      <c r="AZ75" s="1310"/>
      <c r="BA75" s="1310"/>
      <c r="BB75" s="1310" t="s">
        <v>592</v>
      </c>
      <c r="BC75" s="1310"/>
      <c r="BD75" s="1310"/>
      <c r="BE75" s="1310"/>
      <c r="BF75" s="1310"/>
      <c r="BG75" s="1310"/>
      <c r="BH75" s="1310"/>
      <c r="BI75" s="1310"/>
      <c r="BJ75" s="1310"/>
      <c r="BK75" s="1310"/>
      <c r="BL75" s="1310"/>
      <c r="BM75" s="1310"/>
      <c r="BN75" s="1310"/>
      <c r="BO75" s="1310"/>
      <c r="BP75" s="1308">
        <v>4.4000000000000004</v>
      </c>
      <c r="BQ75" s="1308"/>
      <c r="BR75" s="1308"/>
      <c r="BS75" s="1308"/>
      <c r="BT75" s="1308"/>
      <c r="BU75" s="1308"/>
      <c r="BV75" s="1308"/>
      <c r="BW75" s="1308"/>
      <c r="BX75" s="1308">
        <v>2.8</v>
      </c>
      <c r="BY75" s="1308"/>
      <c r="BZ75" s="1308"/>
      <c r="CA75" s="1308"/>
      <c r="CB75" s="1308"/>
      <c r="CC75" s="1308"/>
      <c r="CD75" s="1308"/>
      <c r="CE75" s="1308"/>
      <c r="CF75" s="1308">
        <v>1.5</v>
      </c>
      <c r="CG75" s="1308"/>
      <c r="CH75" s="1308"/>
      <c r="CI75" s="1308"/>
      <c r="CJ75" s="1308"/>
      <c r="CK75" s="1308"/>
      <c r="CL75" s="1308"/>
      <c r="CM75" s="1308"/>
      <c r="CN75" s="1308">
        <v>1.4</v>
      </c>
      <c r="CO75" s="1308"/>
      <c r="CP75" s="1308"/>
      <c r="CQ75" s="1308"/>
      <c r="CR75" s="1308"/>
      <c r="CS75" s="1308"/>
      <c r="CT75" s="1308"/>
      <c r="CU75" s="1308"/>
      <c r="CV75" s="1308">
        <v>0.6</v>
      </c>
      <c r="CW75" s="1308"/>
      <c r="CX75" s="1308"/>
      <c r="CY75" s="1308"/>
      <c r="CZ75" s="1308"/>
      <c r="DA75" s="1308"/>
      <c r="DB75" s="1308"/>
      <c r="DC75" s="1308"/>
    </row>
    <row r="76" spans="2:107" ht="13.2" x14ac:dyDescent="0.2">
      <c r="B76" s="386"/>
      <c r="G76" s="1311"/>
      <c r="H76" s="1311"/>
      <c r="I76" s="1321"/>
      <c r="J76" s="1321"/>
      <c r="K76" s="1309"/>
      <c r="L76" s="1309"/>
      <c r="M76" s="1309"/>
      <c r="N76" s="1309"/>
      <c r="AM76" s="39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86"/>
      <c r="G77" s="1321"/>
      <c r="H77" s="1321"/>
      <c r="I77" s="1321"/>
      <c r="J77" s="1321"/>
      <c r="K77" s="1329"/>
      <c r="L77" s="1329"/>
      <c r="M77" s="1329"/>
      <c r="N77" s="1329"/>
      <c r="AN77" s="1325" t="s">
        <v>591</v>
      </c>
      <c r="AO77" s="1325"/>
      <c r="AP77" s="1325"/>
      <c r="AQ77" s="1325"/>
      <c r="AR77" s="1325"/>
      <c r="AS77" s="1325"/>
      <c r="AT77" s="1325"/>
      <c r="AU77" s="1325"/>
      <c r="AV77" s="1325"/>
      <c r="AW77" s="1325"/>
      <c r="AX77" s="1325"/>
      <c r="AY77" s="1325"/>
      <c r="AZ77" s="1325"/>
      <c r="BA77" s="1325"/>
      <c r="BB77" s="1310" t="s">
        <v>590</v>
      </c>
      <c r="BC77" s="1310"/>
      <c r="BD77" s="1310"/>
      <c r="BE77" s="1310"/>
      <c r="BF77" s="1310"/>
      <c r="BG77" s="1310"/>
      <c r="BH77" s="1310"/>
      <c r="BI77" s="1310"/>
      <c r="BJ77" s="1310"/>
      <c r="BK77" s="1310"/>
      <c r="BL77" s="1310"/>
      <c r="BM77" s="1310"/>
      <c r="BN77" s="1310"/>
      <c r="BO77" s="1310"/>
      <c r="BP77" s="1308">
        <v>33.799999999999997</v>
      </c>
      <c r="BQ77" s="1308"/>
      <c r="BR77" s="1308"/>
      <c r="BS77" s="1308"/>
      <c r="BT77" s="1308"/>
      <c r="BU77" s="1308"/>
      <c r="BV77" s="1308"/>
      <c r="BW77" s="1308"/>
      <c r="BX77" s="1308">
        <v>17.8</v>
      </c>
      <c r="BY77" s="1308"/>
      <c r="BZ77" s="1308"/>
      <c r="CA77" s="1308"/>
      <c r="CB77" s="1308"/>
      <c r="CC77" s="1308"/>
      <c r="CD77" s="1308"/>
      <c r="CE77" s="1308"/>
      <c r="CF77" s="1308">
        <v>15</v>
      </c>
      <c r="CG77" s="1308"/>
      <c r="CH77" s="1308"/>
      <c r="CI77" s="1308"/>
      <c r="CJ77" s="1308"/>
      <c r="CK77" s="1308"/>
      <c r="CL77" s="1308"/>
      <c r="CM77" s="1308"/>
      <c r="CN77" s="1308">
        <v>12.2</v>
      </c>
      <c r="CO77" s="1308"/>
      <c r="CP77" s="1308"/>
      <c r="CQ77" s="1308"/>
      <c r="CR77" s="1308"/>
      <c r="CS77" s="1308"/>
      <c r="CT77" s="1308"/>
      <c r="CU77" s="1308"/>
      <c r="CV77" s="1308">
        <v>5</v>
      </c>
      <c r="CW77" s="1308"/>
      <c r="CX77" s="1308"/>
      <c r="CY77" s="1308"/>
      <c r="CZ77" s="1308"/>
      <c r="DA77" s="1308"/>
      <c r="DB77" s="1308"/>
      <c r="DC77" s="1308"/>
    </row>
    <row r="78" spans="2:107" ht="13.2" x14ac:dyDescent="0.2">
      <c r="B78" s="386"/>
      <c r="G78" s="1321"/>
      <c r="H78" s="1321"/>
      <c r="I78" s="1321"/>
      <c r="J78" s="1321"/>
      <c r="K78" s="1329"/>
      <c r="L78" s="1329"/>
      <c r="M78" s="1329"/>
      <c r="N78" s="1329"/>
      <c r="AN78" s="1325"/>
      <c r="AO78" s="1325"/>
      <c r="AP78" s="1325"/>
      <c r="AQ78" s="1325"/>
      <c r="AR78" s="1325"/>
      <c r="AS78" s="1325"/>
      <c r="AT78" s="1325"/>
      <c r="AU78" s="1325"/>
      <c r="AV78" s="1325"/>
      <c r="AW78" s="1325"/>
      <c r="AX78" s="1325"/>
      <c r="AY78" s="1325"/>
      <c r="AZ78" s="1325"/>
      <c r="BA78" s="1325"/>
      <c r="BB78" s="1310"/>
      <c r="BC78" s="1310"/>
      <c r="BD78" s="1310"/>
      <c r="BE78" s="1310"/>
      <c r="BF78" s="1310"/>
      <c r="BG78" s="1310"/>
      <c r="BH78" s="1310"/>
      <c r="BI78" s="1310"/>
      <c r="BJ78" s="1310"/>
      <c r="BK78" s="1310"/>
      <c r="BL78" s="1310"/>
      <c r="BM78" s="1310"/>
      <c r="BN78" s="1310"/>
      <c r="BO78" s="1310"/>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86"/>
      <c r="G79" s="1321"/>
      <c r="H79" s="1321"/>
      <c r="I79" s="1327"/>
      <c r="J79" s="1327"/>
      <c r="K79" s="1330"/>
      <c r="L79" s="1330"/>
      <c r="M79" s="1330"/>
      <c r="N79" s="1330"/>
      <c r="AN79" s="1325"/>
      <c r="AO79" s="1325"/>
      <c r="AP79" s="1325"/>
      <c r="AQ79" s="1325"/>
      <c r="AR79" s="1325"/>
      <c r="AS79" s="1325"/>
      <c r="AT79" s="1325"/>
      <c r="AU79" s="1325"/>
      <c r="AV79" s="1325"/>
      <c r="AW79" s="1325"/>
      <c r="AX79" s="1325"/>
      <c r="AY79" s="1325"/>
      <c r="AZ79" s="1325"/>
      <c r="BA79" s="1325"/>
      <c r="BB79" s="1310" t="s">
        <v>588</v>
      </c>
      <c r="BC79" s="1310"/>
      <c r="BD79" s="1310"/>
      <c r="BE79" s="1310"/>
      <c r="BF79" s="1310"/>
      <c r="BG79" s="1310"/>
      <c r="BH79" s="1310"/>
      <c r="BI79" s="1310"/>
      <c r="BJ79" s="1310"/>
      <c r="BK79" s="1310"/>
      <c r="BL79" s="1310"/>
      <c r="BM79" s="1310"/>
      <c r="BN79" s="1310"/>
      <c r="BO79" s="1310"/>
      <c r="BP79" s="1308">
        <v>7.1</v>
      </c>
      <c r="BQ79" s="1308"/>
      <c r="BR79" s="1308"/>
      <c r="BS79" s="1308"/>
      <c r="BT79" s="1308"/>
      <c r="BU79" s="1308"/>
      <c r="BV79" s="1308"/>
      <c r="BW79" s="1308"/>
      <c r="BX79" s="1308">
        <v>5.3</v>
      </c>
      <c r="BY79" s="1308"/>
      <c r="BZ79" s="1308"/>
      <c r="CA79" s="1308"/>
      <c r="CB79" s="1308"/>
      <c r="CC79" s="1308"/>
      <c r="CD79" s="1308"/>
      <c r="CE79" s="1308"/>
      <c r="CF79" s="1308">
        <v>5</v>
      </c>
      <c r="CG79" s="1308"/>
      <c r="CH79" s="1308"/>
      <c r="CI79" s="1308"/>
      <c r="CJ79" s="1308"/>
      <c r="CK79" s="1308"/>
      <c r="CL79" s="1308"/>
      <c r="CM79" s="1308"/>
      <c r="CN79" s="1308">
        <v>4.8</v>
      </c>
      <c r="CO79" s="1308"/>
      <c r="CP79" s="1308"/>
      <c r="CQ79" s="1308"/>
      <c r="CR79" s="1308"/>
      <c r="CS79" s="1308"/>
      <c r="CT79" s="1308"/>
      <c r="CU79" s="1308"/>
      <c r="CV79" s="1308">
        <v>4.5</v>
      </c>
      <c r="CW79" s="1308"/>
      <c r="CX79" s="1308"/>
      <c r="CY79" s="1308"/>
      <c r="CZ79" s="1308"/>
      <c r="DA79" s="1308"/>
      <c r="DB79" s="1308"/>
      <c r="DC79" s="1308"/>
    </row>
    <row r="80" spans="2:107" ht="13.2" x14ac:dyDescent="0.2">
      <c r="B80" s="386"/>
      <c r="G80" s="1321"/>
      <c r="H80" s="1321"/>
      <c r="I80" s="1327"/>
      <c r="J80" s="1327"/>
      <c r="K80" s="1330"/>
      <c r="L80" s="1330"/>
      <c r="M80" s="1330"/>
      <c r="N80" s="1330"/>
      <c r="AN80" s="1325"/>
      <c r="AO80" s="1325"/>
      <c r="AP80" s="1325"/>
      <c r="AQ80" s="1325"/>
      <c r="AR80" s="1325"/>
      <c r="AS80" s="1325"/>
      <c r="AT80" s="1325"/>
      <c r="AU80" s="1325"/>
      <c r="AV80" s="1325"/>
      <c r="AW80" s="1325"/>
      <c r="AX80" s="1325"/>
      <c r="AY80" s="1325"/>
      <c r="AZ80" s="1325"/>
      <c r="BA80" s="1325"/>
      <c r="BB80" s="1310"/>
      <c r="BC80" s="1310"/>
      <c r="BD80" s="1310"/>
      <c r="BE80" s="1310"/>
      <c r="BF80" s="1310"/>
      <c r="BG80" s="1310"/>
      <c r="BH80" s="1310"/>
      <c r="BI80" s="1310"/>
      <c r="BJ80" s="1310"/>
      <c r="BK80" s="1310"/>
      <c r="BL80" s="1310"/>
      <c r="BM80" s="1310"/>
      <c r="BN80" s="1310"/>
      <c r="BO80" s="1310"/>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Xm1fJ9H4OHAZtCOmUA8cqG+YwxF9N3fHQiHZlFH28oY9N2Drl+VCCV4UGtgLsFOa9wNkqa/mi1saOoGciHJqA==" saltValue="a2W/36SSxA7WPL8At5ZqN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Ba+F2ylZ7pfkfFW7gBb3qvXxp+ujbwWOT8WJdVGsnZY6VU6hmHVa8tDIZG3AEDaBS0qdDfhvno09KLcF5NUzQ==" saltValue="ZI1ASfsCMNmi0v1vIGhe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YprriCZ3SWYe4RI4IZiNnFXL7ATVpwPRDY+wYD5i2zNxjbTVcXfbaM3Rfo7WPtc16gygge9la2RPpydRvqMOA==" saltValue="TI1lfGsqOfkKyAaynspG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548</v>
      </c>
      <c r="G2" s="156"/>
      <c r="H2" s="157"/>
    </row>
    <row r="3" spans="1:8" x14ac:dyDescent="0.2">
      <c r="A3" s="153" t="s">
        <v>541</v>
      </c>
      <c r="B3" s="158"/>
      <c r="C3" s="159"/>
      <c r="D3" s="160">
        <v>18871</v>
      </c>
      <c r="E3" s="161"/>
      <c r="F3" s="162">
        <v>53605</v>
      </c>
      <c r="G3" s="163"/>
      <c r="H3" s="164"/>
    </row>
    <row r="4" spans="1:8" x14ac:dyDescent="0.2">
      <c r="A4" s="165"/>
      <c r="B4" s="166"/>
      <c r="C4" s="167"/>
      <c r="D4" s="168">
        <v>14203</v>
      </c>
      <c r="E4" s="169"/>
      <c r="F4" s="170">
        <v>28343</v>
      </c>
      <c r="G4" s="171"/>
      <c r="H4" s="172"/>
    </row>
    <row r="5" spans="1:8" x14ac:dyDescent="0.2">
      <c r="A5" s="153" t="s">
        <v>543</v>
      </c>
      <c r="B5" s="158"/>
      <c r="C5" s="159"/>
      <c r="D5" s="160">
        <v>26512</v>
      </c>
      <c r="E5" s="161"/>
      <c r="F5" s="162">
        <v>44267</v>
      </c>
      <c r="G5" s="163"/>
      <c r="H5" s="164"/>
    </row>
    <row r="6" spans="1:8" x14ac:dyDescent="0.2">
      <c r="A6" s="165"/>
      <c r="B6" s="166"/>
      <c r="C6" s="167"/>
      <c r="D6" s="168">
        <v>12555</v>
      </c>
      <c r="E6" s="169"/>
      <c r="F6" s="170">
        <v>26161</v>
      </c>
      <c r="G6" s="171"/>
      <c r="H6" s="172"/>
    </row>
    <row r="7" spans="1:8" x14ac:dyDescent="0.2">
      <c r="A7" s="153" t="s">
        <v>544</v>
      </c>
      <c r="B7" s="158"/>
      <c r="C7" s="159"/>
      <c r="D7" s="160">
        <v>26216</v>
      </c>
      <c r="E7" s="161"/>
      <c r="F7" s="162">
        <v>40879</v>
      </c>
      <c r="G7" s="163"/>
      <c r="H7" s="164"/>
    </row>
    <row r="8" spans="1:8" x14ac:dyDescent="0.2">
      <c r="A8" s="165"/>
      <c r="B8" s="166"/>
      <c r="C8" s="167"/>
      <c r="D8" s="168">
        <v>15191</v>
      </c>
      <c r="E8" s="169"/>
      <c r="F8" s="170">
        <v>24087</v>
      </c>
      <c r="G8" s="171"/>
      <c r="H8" s="172"/>
    </row>
    <row r="9" spans="1:8" x14ac:dyDescent="0.2">
      <c r="A9" s="153" t="s">
        <v>545</v>
      </c>
      <c r="B9" s="158"/>
      <c r="C9" s="159"/>
      <c r="D9" s="160">
        <v>32918</v>
      </c>
      <c r="E9" s="161"/>
      <c r="F9" s="162">
        <v>42651</v>
      </c>
      <c r="G9" s="163"/>
      <c r="H9" s="164"/>
    </row>
    <row r="10" spans="1:8" x14ac:dyDescent="0.2">
      <c r="A10" s="165"/>
      <c r="B10" s="166"/>
      <c r="C10" s="167"/>
      <c r="D10" s="168">
        <v>15532</v>
      </c>
      <c r="E10" s="169"/>
      <c r="F10" s="170">
        <v>22675</v>
      </c>
      <c r="G10" s="171"/>
      <c r="H10" s="172"/>
    </row>
    <row r="11" spans="1:8" x14ac:dyDescent="0.2">
      <c r="A11" s="153" t="s">
        <v>546</v>
      </c>
      <c r="B11" s="158"/>
      <c r="C11" s="159"/>
      <c r="D11" s="160">
        <v>23534</v>
      </c>
      <c r="E11" s="161"/>
      <c r="F11" s="162">
        <v>43226</v>
      </c>
      <c r="G11" s="163"/>
      <c r="H11" s="164"/>
    </row>
    <row r="12" spans="1:8" x14ac:dyDescent="0.2">
      <c r="A12" s="165"/>
      <c r="B12" s="166"/>
      <c r="C12" s="173"/>
      <c r="D12" s="168">
        <v>13234</v>
      </c>
      <c r="E12" s="169"/>
      <c r="F12" s="170">
        <v>22622</v>
      </c>
      <c r="G12" s="171"/>
      <c r="H12" s="172"/>
    </row>
    <row r="13" spans="1:8" x14ac:dyDescent="0.2">
      <c r="A13" s="153"/>
      <c r="B13" s="158"/>
      <c r="C13" s="174"/>
      <c r="D13" s="175">
        <v>25610</v>
      </c>
      <c r="E13" s="176"/>
      <c r="F13" s="177">
        <v>44926</v>
      </c>
      <c r="G13" s="178"/>
      <c r="H13" s="164"/>
    </row>
    <row r="14" spans="1:8" x14ac:dyDescent="0.2">
      <c r="A14" s="165"/>
      <c r="B14" s="166"/>
      <c r="C14" s="167"/>
      <c r="D14" s="168">
        <v>14143</v>
      </c>
      <c r="E14" s="169"/>
      <c r="F14" s="170">
        <v>24778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2.0499999999999998</v>
      </c>
      <c r="C19" s="179">
        <f>ROUND(VALUE(SUBSTITUTE(実質収支比率等に係る経年分析!G$48,"▲","-")),2)</f>
        <v>5.6</v>
      </c>
      <c r="D19" s="179">
        <f>ROUND(VALUE(SUBSTITUTE(実質収支比率等に係る経年分析!H$48,"▲","-")),2)</f>
        <v>4.13</v>
      </c>
      <c r="E19" s="179">
        <f>ROUND(VALUE(SUBSTITUTE(実質収支比率等に係る経年分析!I$48,"▲","-")),2)</f>
        <v>4.6100000000000003</v>
      </c>
      <c r="F19" s="179">
        <f>ROUND(VALUE(SUBSTITUTE(実質収支比率等に係る経年分析!J$48,"▲","-")),2)</f>
        <v>5.63</v>
      </c>
    </row>
    <row r="20" spans="1:11" x14ac:dyDescent="0.2">
      <c r="A20" s="179" t="s">
        <v>55</v>
      </c>
      <c r="B20" s="179">
        <f>ROUND(VALUE(SUBSTITUTE(実質収支比率等に係る経年分析!F$47,"▲","-")),2)</f>
        <v>7.38</v>
      </c>
      <c r="C20" s="179">
        <f>ROUND(VALUE(SUBSTITUTE(実質収支比率等に係る経年分析!G$47,"▲","-")),2)</f>
        <v>6.41</v>
      </c>
      <c r="D20" s="179">
        <f>ROUND(VALUE(SUBSTITUTE(実質収支比率等に係る経年分析!H$47,"▲","-")),2)</f>
        <v>4.21</v>
      </c>
      <c r="E20" s="179">
        <f>ROUND(VALUE(SUBSTITUTE(実質収支比率等に係る経年分析!I$47,"▲","-")),2)</f>
        <v>9.19</v>
      </c>
      <c r="F20" s="179">
        <f>ROUND(VALUE(SUBSTITUTE(実質収支比率等に係る経年分析!J$47,"▲","-")),2)</f>
        <v>7.68</v>
      </c>
    </row>
    <row r="21" spans="1:11" x14ac:dyDescent="0.2">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2.7</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5.46</v>
      </c>
      <c r="F21" s="179">
        <f>IF(ISNUMBER(VALUE(SUBSTITUTE(実質収支比率等に係る経年分析!J$49,"▲","-"))),ROUND(VALUE(SUBSTITUTE(実質収支比率等に係る経年分析!J$49,"▲","-")),2),NA())</f>
        <v>-0.22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0.66</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1.1299999999999999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後期高齢者医療保険事業特別会計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2">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4.6100000000000003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3385</v>
      </c>
      <c r="E42" s="181"/>
      <c r="F42" s="181"/>
      <c r="G42" s="181">
        <f>'実質公債費比率（分子）の構造'!L$52</f>
        <v>3239</v>
      </c>
      <c r="H42" s="181"/>
      <c r="I42" s="181"/>
      <c r="J42" s="181">
        <f>'実質公債費比率（分子）の構造'!M$52</f>
        <v>3076</v>
      </c>
      <c r="K42" s="181"/>
      <c r="L42" s="181"/>
      <c r="M42" s="181">
        <f>'実質公債費比率（分子）の構造'!N$52</f>
        <v>3219</v>
      </c>
      <c r="N42" s="181"/>
      <c r="O42" s="181"/>
      <c r="P42" s="181">
        <f>'実質公債費比率（分子）の構造'!O$52</f>
        <v>3087</v>
      </c>
    </row>
    <row r="43" spans="1:16" x14ac:dyDescent="0.2">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2">
      <c r="A44" s="181" t="s">
        <v>65</v>
      </c>
      <c r="B44" s="181">
        <f>'実質公債費比率（分子）の構造'!K$50</f>
        <v>179</v>
      </c>
      <c r="C44" s="181"/>
      <c r="D44" s="181"/>
      <c r="E44" s="181">
        <f>'実質公債費比率（分子）の構造'!L$50</f>
        <v>507</v>
      </c>
      <c r="F44" s="181"/>
      <c r="G44" s="181"/>
      <c r="H44" s="181">
        <f>'実質公債費比率（分子）の構造'!M$50</f>
        <v>103</v>
      </c>
      <c r="I44" s="181"/>
      <c r="J44" s="181"/>
      <c r="K44" s="181">
        <f>'実質公債費比率（分子）の構造'!N$50</f>
        <v>347</v>
      </c>
      <c r="L44" s="181"/>
      <c r="M44" s="181"/>
      <c r="N44" s="181">
        <f>'実質公債費比率（分子）の構造'!O$50</f>
        <v>188</v>
      </c>
      <c r="O44" s="181"/>
      <c r="P44" s="181"/>
    </row>
    <row r="45" spans="1:16" x14ac:dyDescent="0.2">
      <c r="A45" s="181" t="s">
        <v>66</v>
      </c>
      <c r="B45" s="181">
        <f>'実質公債費比率（分子）の構造'!K$49</f>
        <v>47</v>
      </c>
      <c r="C45" s="181"/>
      <c r="D45" s="181"/>
      <c r="E45" s="181">
        <f>'実質公債費比率（分子）の構造'!L$49</f>
        <v>31</v>
      </c>
      <c r="F45" s="181"/>
      <c r="G45" s="181"/>
      <c r="H45" s="181">
        <f>'実質公債費比率（分子）の構造'!M$49</f>
        <v>14</v>
      </c>
      <c r="I45" s="181"/>
      <c r="J45" s="181"/>
      <c r="K45" s="181">
        <f>'実質公債費比率（分子）の構造'!N$49</f>
        <v>0</v>
      </c>
      <c r="L45" s="181"/>
      <c r="M45" s="181"/>
      <c r="N45" s="181">
        <f>'実質公債費比率（分子）の構造'!O$49</f>
        <v>29</v>
      </c>
      <c r="O45" s="181"/>
      <c r="P45" s="181"/>
    </row>
    <row r="46" spans="1:16" x14ac:dyDescent="0.2">
      <c r="A46" s="181" t="s">
        <v>67</v>
      </c>
      <c r="B46" s="181">
        <f>'実質公債費比率（分子）の構造'!K$48</f>
        <v>615</v>
      </c>
      <c r="C46" s="181"/>
      <c r="D46" s="181"/>
      <c r="E46" s="181">
        <f>'実質公債費比率（分子）の構造'!L$48</f>
        <v>699</v>
      </c>
      <c r="F46" s="181"/>
      <c r="G46" s="181"/>
      <c r="H46" s="181">
        <f>'実質公債費比率（分子）の構造'!M$48</f>
        <v>569</v>
      </c>
      <c r="I46" s="181"/>
      <c r="J46" s="181"/>
      <c r="K46" s="181">
        <f>'実質公債費比率（分子）の構造'!N$48</f>
        <v>486</v>
      </c>
      <c r="L46" s="181"/>
      <c r="M46" s="181"/>
      <c r="N46" s="181">
        <f>'実質公債費比率（分子）の構造'!O$48</f>
        <v>461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2849</v>
      </c>
      <c r="C49" s="181"/>
      <c r="D49" s="181"/>
      <c r="E49" s="181">
        <f>'実質公債費比率（分子）の構造'!L$45</f>
        <v>2481</v>
      </c>
      <c r="F49" s="181"/>
      <c r="G49" s="181"/>
      <c r="H49" s="181">
        <f>'実質公債費比率（分子）の構造'!M$45</f>
        <v>2584</v>
      </c>
      <c r="I49" s="181"/>
      <c r="J49" s="181"/>
      <c r="K49" s="181">
        <f>'実質公債費比率（分子）の構造'!N$45</f>
        <v>2595</v>
      </c>
      <c r="L49" s="181"/>
      <c r="M49" s="181"/>
      <c r="N49" s="181">
        <f>'実質公債費比率（分子）の構造'!O$45</f>
        <v>2434</v>
      </c>
      <c r="O49" s="181"/>
      <c r="P49" s="181"/>
    </row>
    <row r="50" spans="1:16" x14ac:dyDescent="0.2">
      <c r="A50" s="181" t="s">
        <v>71</v>
      </c>
      <c r="B50" s="181" t="e">
        <f>NA()</f>
        <v>#N/A</v>
      </c>
      <c r="C50" s="181">
        <f>IF(ISNUMBER('実質公債費比率（分子）の構造'!K$53),'実質公債費比率（分子）の構造'!K$53,NA())</f>
        <v>305</v>
      </c>
      <c r="D50" s="181" t="e">
        <f>NA()</f>
        <v>#N/A</v>
      </c>
      <c r="E50" s="181" t="e">
        <f>NA()</f>
        <v>#N/A</v>
      </c>
      <c r="F50" s="181">
        <f>IF(ISNUMBER('実質公債費比率（分子）の構造'!L$53),'実質公債費比率（分子）の構造'!L$53,NA())</f>
        <v>480</v>
      </c>
      <c r="G50" s="181" t="e">
        <f>NA()</f>
        <v>#N/A</v>
      </c>
      <c r="H50" s="181" t="e">
        <f>NA()</f>
        <v>#N/A</v>
      </c>
      <c r="I50" s="181">
        <f>IF(ISNUMBER('実質公債費比率（分子）の構造'!M$53),'実質公債費比率（分子）の構造'!M$53,NA())</f>
        <v>194</v>
      </c>
      <c r="J50" s="181" t="e">
        <f>NA()</f>
        <v>#N/A</v>
      </c>
      <c r="K50" s="181" t="e">
        <f>NA()</f>
        <v>#N/A</v>
      </c>
      <c r="L50" s="181">
        <f>IF(ISNUMBER('実質公債費比率（分子）の構造'!N$53),'実質公債費比率（分子）の構造'!N$53,NA())</f>
        <v>210</v>
      </c>
      <c r="M50" s="181" t="e">
        <f>NA()</f>
        <v>#N/A</v>
      </c>
      <c r="N50" s="181" t="e">
        <f>NA()</f>
        <v>#N/A</v>
      </c>
      <c r="O50" s="181">
        <f>IF(ISNUMBER('実質公債費比率（分子）の構造'!O$53),'実質公債費比率（分子）の構造'!O$53,NA())</f>
        <v>25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29907</v>
      </c>
      <c r="E56" s="180"/>
      <c r="F56" s="180"/>
      <c r="G56" s="180">
        <f>'将来負担比率（分子）の構造'!J$52</f>
        <v>29330</v>
      </c>
      <c r="H56" s="180"/>
      <c r="I56" s="180"/>
      <c r="J56" s="180">
        <f>'将来負担比率（分子）の構造'!K$52</f>
        <v>29224</v>
      </c>
      <c r="K56" s="180"/>
      <c r="L56" s="180"/>
      <c r="M56" s="180">
        <f>'将来負担比率（分子）の構造'!L$52</f>
        <v>29376</v>
      </c>
      <c r="N56" s="180"/>
      <c r="O56" s="180"/>
      <c r="P56" s="180">
        <f>'将来負担比率（分子）の構造'!M$52</f>
        <v>29244</v>
      </c>
    </row>
    <row r="57" spans="1:16" x14ac:dyDescent="0.2">
      <c r="A57" s="180" t="s">
        <v>42</v>
      </c>
      <c r="B57" s="180"/>
      <c r="C57" s="180"/>
      <c r="D57" s="180">
        <f>'将来負担比率（分子）の構造'!I$51</f>
        <v>7624</v>
      </c>
      <c r="E57" s="180"/>
      <c r="F57" s="180"/>
      <c r="G57" s="180">
        <f>'将来負担比率（分子）の構造'!J$51</f>
        <v>7706</v>
      </c>
      <c r="H57" s="180"/>
      <c r="I57" s="180"/>
      <c r="J57" s="180">
        <f>'将来負担比率（分子）の構造'!K$51</f>
        <v>7588</v>
      </c>
      <c r="K57" s="180"/>
      <c r="L57" s="180"/>
      <c r="M57" s="180">
        <f>'将来負担比率（分子）の構造'!L$51</f>
        <v>7189</v>
      </c>
      <c r="N57" s="180"/>
      <c r="O57" s="180"/>
      <c r="P57" s="180">
        <f>'将来負担比率（分子）の構造'!M$51</f>
        <v>5617</v>
      </c>
    </row>
    <row r="58" spans="1:16" x14ac:dyDescent="0.2">
      <c r="A58" s="180" t="s">
        <v>41</v>
      </c>
      <c r="B58" s="180"/>
      <c r="C58" s="180"/>
      <c r="D58" s="180">
        <f>'将来負担比率（分子）の構造'!I$50</f>
        <v>2609</v>
      </c>
      <c r="E58" s="180"/>
      <c r="F58" s="180"/>
      <c r="G58" s="180">
        <f>'将来負担比率（分子）の構造'!J$50</f>
        <v>2564</v>
      </c>
      <c r="H58" s="180"/>
      <c r="I58" s="180"/>
      <c r="J58" s="180">
        <f>'将来負担比率（分子）の構造'!K$50</f>
        <v>2168</v>
      </c>
      <c r="K58" s="180"/>
      <c r="L58" s="180"/>
      <c r="M58" s="180">
        <f>'将来負担比率（分子）の構造'!L$50</f>
        <v>3578</v>
      </c>
      <c r="N58" s="180"/>
      <c r="O58" s="180"/>
      <c r="P58" s="180">
        <f>'将来負担比率（分子）の構造'!M$50</f>
        <v>3527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6667</v>
      </c>
      <c r="C62" s="180"/>
      <c r="D62" s="180"/>
      <c r="E62" s="180">
        <f>'将来負担比率（分子）の構造'!J$45</f>
        <v>6057</v>
      </c>
      <c r="F62" s="180"/>
      <c r="G62" s="180"/>
      <c r="H62" s="180">
        <f>'将来負担比率（分子）の構造'!K$45</f>
        <v>5894</v>
      </c>
      <c r="I62" s="180"/>
      <c r="J62" s="180"/>
      <c r="K62" s="180">
        <f>'将来負担比率（分子）の構造'!L$45</f>
        <v>5822</v>
      </c>
      <c r="L62" s="180"/>
      <c r="M62" s="180"/>
      <c r="N62" s="180">
        <f>'将来負担比率（分子）の構造'!M$45</f>
        <v>5466</v>
      </c>
      <c r="O62" s="180"/>
      <c r="P62" s="180"/>
    </row>
    <row r="63" spans="1:16" x14ac:dyDescent="0.2">
      <c r="A63" s="180" t="s">
        <v>34</v>
      </c>
      <c r="B63" s="180">
        <f>'将来負担比率（分子）の構造'!I$44</f>
        <v>168</v>
      </c>
      <c r="C63" s="180"/>
      <c r="D63" s="180"/>
      <c r="E63" s="180">
        <f>'将来負担比率（分子）の構造'!J$44</f>
        <v>194</v>
      </c>
      <c r="F63" s="180"/>
      <c r="G63" s="180"/>
      <c r="H63" s="180">
        <f>'将来負担比率（分子）の構造'!K$44</f>
        <v>917</v>
      </c>
      <c r="I63" s="180"/>
      <c r="J63" s="180"/>
      <c r="K63" s="180">
        <f>'将来負担比率（分子）の構造'!L$44</f>
        <v>2270</v>
      </c>
      <c r="L63" s="180"/>
      <c r="M63" s="180"/>
      <c r="N63" s="180">
        <f>'将来負担比率（分子）の構造'!M$44</f>
        <v>4270</v>
      </c>
      <c r="O63" s="180"/>
      <c r="P63" s="180"/>
    </row>
    <row r="64" spans="1:16" x14ac:dyDescent="0.2">
      <c r="A64" s="180" t="s">
        <v>33</v>
      </c>
      <c r="B64" s="180">
        <f>'将来負担比率（分子）の構造'!I$43</f>
        <v>7241</v>
      </c>
      <c r="C64" s="180"/>
      <c r="D64" s="180"/>
      <c r="E64" s="180">
        <f>'将来負担比率（分子）の構造'!J$43</f>
        <v>6682</v>
      </c>
      <c r="F64" s="180"/>
      <c r="G64" s="180"/>
      <c r="H64" s="180">
        <f>'将来負担比率（分子）の構造'!K$43</f>
        <v>6499</v>
      </c>
      <c r="I64" s="180"/>
      <c r="J64" s="180"/>
      <c r="K64" s="180">
        <f>'将来負担比率（分子）の構造'!L$43</f>
        <v>6289</v>
      </c>
      <c r="L64" s="180"/>
      <c r="M64" s="180"/>
      <c r="N64" s="180">
        <f>'将来負担比率（分子）の構造'!M$43</f>
        <v>5156</v>
      </c>
      <c r="O64" s="180"/>
      <c r="P64" s="180"/>
    </row>
    <row r="65" spans="1:16" x14ac:dyDescent="0.2">
      <c r="A65" s="180" t="s">
        <v>32</v>
      </c>
      <c r="B65" s="180">
        <f>'将来負担比率（分子）の構造'!I$42</f>
        <v>1148</v>
      </c>
      <c r="C65" s="180"/>
      <c r="D65" s="180"/>
      <c r="E65" s="180">
        <f>'将来負担比率（分子）の構造'!J$42</f>
        <v>800</v>
      </c>
      <c r="F65" s="180"/>
      <c r="G65" s="180"/>
      <c r="H65" s="180">
        <f>'将来負担比率（分子）の構造'!K$42</f>
        <v>708</v>
      </c>
      <c r="I65" s="180"/>
      <c r="J65" s="180"/>
      <c r="K65" s="180">
        <f>'将来負担比率（分子）の構造'!L$42</f>
        <v>361</v>
      </c>
      <c r="L65" s="180"/>
      <c r="M65" s="180"/>
      <c r="N65" s="180">
        <f>'将来負担比率（分子）の構造'!M$42</f>
        <v>173</v>
      </c>
      <c r="O65" s="180"/>
      <c r="P65" s="180"/>
    </row>
    <row r="66" spans="1:16" x14ac:dyDescent="0.2">
      <c r="A66" s="180" t="s">
        <v>31</v>
      </c>
      <c r="B66" s="180">
        <f>'将来負担比率（分子）の構造'!I$41</f>
        <v>26000</v>
      </c>
      <c r="C66" s="180"/>
      <c r="D66" s="180"/>
      <c r="E66" s="180">
        <f>'将来負担比率（分子）の構造'!J$41</f>
        <v>26716</v>
      </c>
      <c r="F66" s="180"/>
      <c r="G66" s="180"/>
      <c r="H66" s="180">
        <f>'将来負担比率（分子）の構造'!K$41</f>
        <v>27118</v>
      </c>
      <c r="I66" s="180"/>
      <c r="J66" s="180"/>
      <c r="K66" s="180">
        <f>'将来負担比率（分子）の構造'!L$41</f>
        <v>28423</v>
      </c>
      <c r="L66" s="180"/>
      <c r="M66" s="180"/>
      <c r="N66" s="180">
        <f>'将来負担比率（分子）の構造'!M$41</f>
        <v>28609</v>
      </c>
      <c r="O66" s="180"/>
      <c r="P66" s="180"/>
    </row>
    <row r="67" spans="1:16" x14ac:dyDescent="0.2">
      <c r="A67" s="180" t="s">
        <v>75</v>
      </c>
      <c r="B67" s="180" t="e">
        <f>NA()</f>
        <v>#N/A</v>
      </c>
      <c r="C67" s="180">
        <f>IF(ISNUMBER('将来負担比率（分子）の構造'!I$53), IF('将来負担比率（分子）の構造'!I$53 &lt; 0, 0, '将来負担比率（分子）の構造'!I$53), NA())</f>
        <v>1084</v>
      </c>
      <c r="D67" s="180" t="e">
        <f>NA()</f>
        <v>#N/A</v>
      </c>
      <c r="E67" s="180" t="e">
        <f>NA()</f>
        <v>#N/A</v>
      </c>
      <c r="F67" s="180">
        <f>IF(ISNUMBER('将来負担比率（分子）の構造'!J$53), IF('将来負担比率（分子）の構造'!J$53 &lt; 0, 0, '将来負担比率（分子）の構造'!J$53), NA())</f>
        <v>849</v>
      </c>
      <c r="G67" s="180" t="e">
        <f>NA()</f>
        <v>#N/A</v>
      </c>
      <c r="H67" s="180" t="e">
        <f>NA()</f>
        <v>#N/A</v>
      </c>
      <c r="I67" s="180">
        <f>IF(ISNUMBER('将来負担比率（分子）の構造'!K$53), IF('将来負担比率（分子）の構造'!K$53 &lt; 0, 0, '将来負担比率（分子）の構造'!K$53), NA())</f>
        <v>2157</v>
      </c>
      <c r="J67" s="180" t="e">
        <f>NA()</f>
        <v>#N/A</v>
      </c>
      <c r="K67" s="180" t="e">
        <f>NA()</f>
        <v>#N/A</v>
      </c>
      <c r="L67" s="180">
        <f>IF(ISNUMBER('将来負担比率（分子）の構造'!L$53), IF('将来負担比率（分子）の構造'!L$53 &lt; 0, 0, '将来負担比率（分子）の構造'!L$53), NA())</f>
        <v>3022</v>
      </c>
      <c r="M67" s="180" t="e">
        <f>NA()</f>
        <v>#N/A</v>
      </c>
      <c r="N67" s="180" t="e">
        <f>NA()</f>
        <v>#N/A</v>
      </c>
      <c r="O67" s="180">
        <f>IF(ISNUMBER('将来負担比率（分子）の構造'!M$53), IF('将来負担比率（分子）の構造'!M$53 &lt; 0, 0, '将来負担比率（分子）の構造'!M$53), NA())</f>
        <v>5286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989</v>
      </c>
      <c r="C72" s="184">
        <f>基金残高に係る経年分析!G55</f>
        <v>2161</v>
      </c>
      <c r="D72" s="184">
        <f>基金残高に係る経年分析!H55</f>
        <v>1842</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1030</v>
      </c>
      <c r="C74" s="184">
        <f>基金残高に係る経年分析!G57</f>
        <v>939</v>
      </c>
      <c r="D74" s="184">
        <f>基金残高に係る経年分析!H57</f>
        <v>1029</v>
      </c>
    </row>
  </sheetData>
  <sheetProtection algorithmName="SHA-512" hashValue="aT7vRxb+B9pPw+zgev2O1ChWIsDaNaZdqU4xtSWWI0LpXkvyljkNZniIoqS2u4sWR3rlUDCgu0ULafWPgmTXAg==" saltValue="ovmnMaadM9kPUTiF6FTke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19054935</v>
      </c>
      <c r="S5" s="727"/>
      <c r="T5" s="727"/>
      <c r="U5" s="727"/>
      <c r="V5" s="727"/>
      <c r="W5" s="727"/>
      <c r="X5" s="727"/>
      <c r="Y5" s="773"/>
      <c r="Z5" s="791">
        <v>45.9</v>
      </c>
      <c r="AA5" s="791"/>
      <c r="AB5" s="791"/>
      <c r="AC5" s="791"/>
      <c r="AD5" s="792">
        <v>17901004</v>
      </c>
      <c r="AE5" s="792"/>
      <c r="AF5" s="792"/>
      <c r="AG5" s="792"/>
      <c r="AH5" s="792"/>
      <c r="AI5" s="792"/>
      <c r="AJ5" s="792"/>
      <c r="AK5" s="792"/>
      <c r="AL5" s="774">
        <v>79.599999999999994</v>
      </c>
      <c r="AM5" s="743"/>
      <c r="AN5" s="743"/>
      <c r="AO5" s="775"/>
      <c r="AP5" s="760" t="s">
        <v>228</v>
      </c>
      <c r="AQ5" s="761"/>
      <c r="AR5" s="761"/>
      <c r="AS5" s="761"/>
      <c r="AT5" s="761"/>
      <c r="AU5" s="761"/>
      <c r="AV5" s="761"/>
      <c r="AW5" s="761"/>
      <c r="AX5" s="761"/>
      <c r="AY5" s="761"/>
      <c r="AZ5" s="761"/>
      <c r="BA5" s="761"/>
      <c r="BB5" s="761"/>
      <c r="BC5" s="761"/>
      <c r="BD5" s="761"/>
      <c r="BE5" s="761"/>
      <c r="BF5" s="762"/>
      <c r="BG5" s="661">
        <v>17901004</v>
      </c>
      <c r="BH5" s="664"/>
      <c r="BI5" s="664"/>
      <c r="BJ5" s="664"/>
      <c r="BK5" s="664"/>
      <c r="BL5" s="664"/>
      <c r="BM5" s="664"/>
      <c r="BN5" s="665"/>
      <c r="BO5" s="723">
        <v>93.9</v>
      </c>
      <c r="BP5" s="723"/>
      <c r="BQ5" s="723"/>
      <c r="BR5" s="723"/>
      <c r="BS5" s="724">
        <v>147859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214605</v>
      </c>
      <c r="S6" s="664"/>
      <c r="T6" s="664"/>
      <c r="U6" s="664"/>
      <c r="V6" s="664"/>
      <c r="W6" s="664"/>
      <c r="X6" s="664"/>
      <c r="Y6" s="665"/>
      <c r="Z6" s="723">
        <v>0.5</v>
      </c>
      <c r="AA6" s="723"/>
      <c r="AB6" s="723"/>
      <c r="AC6" s="723"/>
      <c r="AD6" s="724">
        <v>214605</v>
      </c>
      <c r="AE6" s="724"/>
      <c r="AF6" s="724"/>
      <c r="AG6" s="724"/>
      <c r="AH6" s="724"/>
      <c r="AI6" s="724"/>
      <c r="AJ6" s="724"/>
      <c r="AK6" s="724"/>
      <c r="AL6" s="666">
        <v>1</v>
      </c>
      <c r="AM6" s="667"/>
      <c r="AN6" s="667"/>
      <c r="AO6" s="725"/>
      <c r="AP6" s="658" t="s">
        <v>233</v>
      </c>
      <c r="AQ6" s="659"/>
      <c r="AR6" s="659"/>
      <c r="AS6" s="659"/>
      <c r="AT6" s="659"/>
      <c r="AU6" s="659"/>
      <c r="AV6" s="659"/>
      <c r="AW6" s="659"/>
      <c r="AX6" s="659"/>
      <c r="AY6" s="659"/>
      <c r="AZ6" s="659"/>
      <c r="BA6" s="659"/>
      <c r="BB6" s="659"/>
      <c r="BC6" s="659"/>
      <c r="BD6" s="659"/>
      <c r="BE6" s="659"/>
      <c r="BF6" s="660"/>
      <c r="BG6" s="661">
        <v>17901004</v>
      </c>
      <c r="BH6" s="664"/>
      <c r="BI6" s="664"/>
      <c r="BJ6" s="664"/>
      <c r="BK6" s="664"/>
      <c r="BL6" s="664"/>
      <c r="BM6" s="664"/>
      <c r="BN6" s="665"/>
      <c r="BO6" s="723">
        <v>93.9</v>
      </c>
      <c r="BP6" s="723"/>
      <c r="BQ6" s="723"/>
      <c r="BR6" s="723"/>
      <c r="BS6" s="724">
        <v>147859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278552</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278552</v>
      </c>
      <c r="DR6" s="664"/>
      <c r="DS6" s="664"/>
      <c r="DT6" s="664"/>
      <c r="DU6" s="664"/>
      <c r="DV6" s="664"/>
      <c r="DW6" s="664"/>
      <c r="DX6" s="664"/>
      <c r="DY6" s="664"/>
      <c r="DZ6" s="664"/>
      <c r="EA6" s="664"/>
      <c r="EB6" s="664"/>
      <c r="EC6" s="704"/>
    </row>
    <row r="7" spans="2:143" ht="11.25" customHeight="1" x14ac:dyDescent="0.2">
      <c r="B7" s="658" t="s">
        <v>235</v>
      </c>
      <c r="C7" s="659"/>
      <c r="D7" s="659"/>
      <c r="E7" s="659"/>
      <c r="F7" s="659"/>
      <c r="G7" s="659"/>
      <c r="H7" s="659"/>
      <c r="I7" s="659"/>
      <c r="J7" s="659"/>
      <c r="K7" s="659"/>
      <c r="L7" s="659"/>
      <c r="M7" s="659"/>
      <c r="N7" s="659"/>
      <c r="O7" s="659"/>
      <c r="P7" s="659"/>
      <c r="Q7" s="660"/>
      <c r="R7" s="661">
        <v>21726</v>
      </c>
      <c r="S7" s="664"/>
      <c r="T7" s="664"/>
      <c r="U7" s="664"/>
      <c r="V7" s="664"/>
      <c r="W7" s="664"/>
      <c r="X7" s="664"/>
      <c r="Y7" s="665"/>
      <c r="Z7" s="723">
        <v>0.1</v>
      </c>
      <c r="AA7" s="723"/>
      <c r="AB7" s="723"/>
      <c r="AC7" s="723"/>
      <c r="AD7" s="724">
        <v>21726</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9073531</v>
      </c>
      <c r="BH7" s="664"/>
      <c r="BI7" s="664"/>
      <c r="BJ7" s="664"/>
      <c r="BK7" s="664"/>
      <c r="BL7" s="664"/>
      <c r="BM7" s="664"/>
      <c r="BN7" s="665"/>
      <c r="BO7" s="723">
        <v>47.6</v>
      </c>
      <c r="BP7" s="723"/>
      <c r="BQ7" s="723"/>
      <c r="BR7" s="723"/>
      <c r="BS7" s="724">
        <v>147859</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6402600</v>
      </c>
      <c r="CS7" s="664"/>
      <c r="CT7" s="664"/>
      <c r="CU7" s="664"/>
      <c r="CV7" s="664"/>
      <c r="CW7" s="664"/>
      <c r="CX7" s="664"/>
      <c r="CY7" s="665"/>
      <c r="CZ7" s="723">
        <v>16</v>
      </c>
      <c r="DA7" s="723"/>
      <c r="DB7" s="723"/>
      <c r="DC7" s="723"/>
      <c r="DD7" s="669">
        <v>17123</v>
      </c>
      <c r="DE7" s="664"/>
      <c r="DF7" s="664"/>
      <c r="DG7" s="664"/>
      <c r="DH7" s="664"/>
      <c r="DI7" s="664"/>
      <c r="DJ7" s="664"/>
      <c r="DK7" s="664"/>
      <c r="DL7" s="664"/>
      <c r="DM7" s="664"/>
      <c r="DN7" s="664"/>
      <c r="DO7" s="664"/>
      <c r="DP7" s="665"/>
      <c r="DQ7" s="669">
        <v>5862047</v>
      </c>
      <c r="DR7" s="664"/>
      <c r="DS7" s="664"/>
      <c r="DT7" s="664"/>
      <c r="DU7" s="664"/>
      <c r="DV7" s="664"/>
      <c r="DW7" s="664"/>
      <c r="DX7" s="664"/>
      <c r="DY7" s="664"/>
      <c r="DZ7" s="664"/>
      <c r="EA7" s="664"/>
      <c r="EB7" s="664"/>
      <c r="EC7" s="704"/>
    </row>
    <row r="8" spans="2:143" ht="11.25" customHeight="1" x14ac:dyDescent="0.2">
      <c r="B8" s="658" t="s">
        <v>238</v>
      </c>
      <c r="C8" s="659"/>
      <c r="D8" s="659"/>
      <c r="E8" s="659"/>
      <c r="F8" s="659"/>
      <c r="G8" s="659"/>
      <c r="H8" s="659"/>
      <c r="I8" s="659"/>
      <c r="J8" s="659"/>
      <c r="K8" s="659"/>
      <c r="L8" s="659"/>
      <c r="M8" s="659"/>
      <c r="N8" s="659"/>
      <c r="O8" s="659"/>
      <c r="P8" s="659"/>
      <c r="Q8" s="660"/>
      <c r="R8" s="661">
        <v>91136</v>
      </c>
      <c r="S8" s="664"/>
      <c r="T8" s="664"/>
      <c r="U8" s="664"/>
      <c r="V8" s="664"/>
      <c r="W8" s="664"/>
      <c r="X8" s="664"/>
      <c r="Y8" s="665"/>
      <c r="Z8" s="723">
        <v>0.2</v>
      </c>
      <c r="AA8" s="723"/>
      <c r="AB8" s="723"/>
      <c r="AC8" s="723"/>
      <c r="AD8" s="724">
        <v>91136</v>
      </c>
      <c r="AE8" s="724"/>
      <c r="AF8" s="724"/>
      <c r="AG8" s="724"/>
      <c r="AH8" s="724"/>
      <c r="AI8" s="724"/>
      <c r="AJ8" s="724"/>
      <c r="AK8" s="724"/>
      <c r="AL8" s="666">
        <v>0.4</v>
      </c>
      <c r="AM8" s="667"/>
      <c r="AN8" s="667"/>
      <c r="AO8" s="725"/>
      <c r="AP8" s="658" t="s">
        <v>239</v>
      </c>
      <c r="AQ8" s="659"/>
      <c r="AR8" s="659"/>
      <c r="AS8" s="659"/>
      <c r="AT8" s="659"/>
      <c r="AU8" s="659"/>
      <c r="AV8" s="659"/>
      <c r="AW8" s="659"/>
      <c r="AX8" s="659"/>
      <c r="AY8" s="659"/>
      <c r="AZ8" s="659"/>
      <c r="BA8" s="659"/>
      <c r="BB8" s="659"/>
      <c r="BC8" s="659"/>
      <c r="BD8" s="659"/>
      <c r="BE8" s="659"/>
      <c r="BF8" s="660"/>
      <c r="BG8" s="661">
        <v>231116</v>
      </c>
      <c r="BH8" s="664"/>
      <c r="BI8" s="664"/>
      <c r="BJ8" s="664"/>
      <c r="BK8" s="664"/>
      <c r="BL8" s="664"/>
      <c r="BM8" s="664"/>
      <c r="BN8" s="665"/>
      <c r="BO8" s="723">
        <v>1.2</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18460051</v>
      </c>
      <c r="CS8" s="664"/>
      <c r="CT8" s="664"/>
      <c r="CU8" s="664"/>
      <c r="CV8" s="664"/>
      <c r="CW8" s="664"/>
      <c r="CX8" s="664"/>
      <c r="CY8" s="665"/>
      <c r="CZ8" s="723">
        <v>46</v>
      </c>
      <c r="DA8" s="723"/>
      <c r="DB8" s="723"/>
      <c r="DC8" s="723"/>
      <c r="DD8" s="669">
        <v>72307</v>
      </c>
      <c r="DE8" s="664"/>
      <c r="DF8" s="664"/>
      <c r="DG8" s="664"/>
      <c r="DH8" s="664"/>
      <c r="DI8" s="664"/>
      <c r="DJ8" s="664"/>
      <c r="DK8" s="664"/>
      <c r="DL8" s="664"/>
      <c r="DM8" s="664"/>
      <c r="DN8" s="664"/>
      <c r="DO8" s="664"/>
      <c r="DP8" s="665"/>
      <c r="DQ8" s="669">
        <v>9153337</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79949</v>
      </c>
      <c r="S9" s="664"/>
      <c r="T9" s="664"/>
      <c r="U9" s="664"/>
      <c r="V9" s="664"/>
      <c r="W9" s="664"/>
      <c r="X9" s="664"/>
      <c r="Y9" s="665"/>
      <c r="Z9" s="723">
        <v>0.2</v>
      </c>
      <c r="AA9" s="723"/>
      <c r="AB9" s="723"/>
      <c r="AC9" s="723"/>
      <c r="AD9" s="724">
        <v>79949</v>
      </c>
      <c r="AE9" s="724"/>
      <c r="AF9" s="724"/>
      <c r="AG9" s="724"/>
      <c r="AH9" s="724"/>
      <c r="AI9" s="724"/>
      <c r="AJ9" s="724"/>
      <c r="AK9" s="724"/>
      <c r="AL9" s="666">
        <v>0.4</v>
      </c>
      <c r="AM9" s="667"/>
      <c r="AN9" s="667"/>
      <c r="AO9" s="725"/>
      <c r="AP9" s="658" t="s">
        <v>243</v>
      </c>
      <c r="AQ9" s="659"/>
      <c r="AR9" s="659"/>
      <c r="AS9" s="659"/>
      <c r="AT9" s="659"/>
      <c r="AU9" s="659"/>
      <c r="AV9" s="659"/>
      <c r="AW9" s="659"/>
      <c r="AX9" s="659"/>
      <c r="AY9" s="659"/>
      <c r="AZ9" s="659"/>
      <c r="BA9" s="659"/>
      <c r="BB9" s="659"/>
      <c r="BC9" s="659"/>
      <c r="BD9" s="659"/>
      <c r="BE9" s="659"/>
      <c r="BF9" s="660"/>
      <c r="BG9" s="661">
        <v>7587872</v>
      </c>
      <c r="BH9" s="664"/>
      <c r="BI9" s="664"/>
      <c r="BJ9" s="664"/>
      <c r="BK9" s="664"/>
      <c r="BL9" s="664"/>
      <c r="BM9" s="664"/>
      <c r="BN9" s="665"/>
      <c r="BO9" s="723">
        <v>39.799999999999997</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2780518</v>
      </c>
      <c r="CS9" s="664"/>
      <c r="CT9" s="664"/>
      <c r="CU9" s="664"/>
      <c r="CV9" s="664"/>
      <c r="CW9" s="664"/>
      <c r="CX9" s="664"/>
      <c r="CY9" s="665"/>
      <c r="CZ9" s="723">
        <v>6.9</v>
      </c>
      <c r="DA9" s="723"/>
      <c r="DB9" s="723"/>
      <c r="DC9" s="723"/>
      <c r="DD9" s="669">
        <v>25771</v>
      </c>
      <c r="DE9" s="664"/>
      <c r="DF9" s="664"/>
      <c r="DG9" s="664"/>
      <c r="DH9" s="664"/>
      <c r="DI9" s="664"/>
      <c r="DJ9" s="664"/>
      <c r="DK9" s="664"/>
      <c r="DL9" s="664"/>
      <c r="DM9" s="664"/>
      <c r="DN9" s="664"/>
      <c r="DO9" s="664"/>
      <c r="DP9" s="665"/>
      <c r="DQ9" s="669">
        <v>2580225</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301813</v>
      </c>
      <c r="BH10" s="664"/>
      <c r="BI10" s="664"/>
      <c r="BJ10" s="664"/>
      <c r="BK10" s="664"/>
      <c r="BL10" s="664"/>
      <c r="BM10" s="664"/>
      <c r="BN10" s="665"/>
      <c r="BO10" s="723">
        <v>1.6</v>
      </c>
      <c r="BP10" s="723"/>
      <c r="BQ10" s="723"/>
      <c r="BR10" s="723"/>
      <c r="BS10" s="669" t="s">
        <v>240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94020</v>
      </c>
      <c r="CS10" s="664"/>
      <c r="CT10" s="664"/>
      <c r="CU10" s="664"/>
      <c r="CV10" s="664"/>
      <c r="CW10" s="664"/>
      <c r="CX10" s="664"/>
      <c r="CY10" s="665"/>
      <c r="CZ10" s="723">
        <v>0.2</v>
      </c>
      <c r="DA10" s="723"/>
      <c r="DB10" s="723"/>
      <c r="DC10" s="723"/>
      <c r="DD10" s="669" t="s">
        <v>128</v>
      </c>
      <c r="DE10" s="664"/>
      <c r="DF10" s="664"/>
      <c r="DG10" s="664"/>
      <c r="DH10" s="664"/>
      <c r="DI10" s="664"/>
      <c r="DJ10" s="664"/>
      <c r="DK10" s="664"/>
      <c r="DL10" s="664"/>
      <c r="DM10" s="664"/>
      <c r="DN10" s="664"/>
      <c r="DO10" s="664"/>
      <c r="DP10" s="665"/>
      <c r="DQ10" s="669">
        <v>29020</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128</v>
      </c>
      <c r="AA11" s="723"/>
      <c r="AB11" s="723"/>
      <c r="AC11" s="723"/>
      <c r="AD11" s="724" t="s">
        <v>240</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952730</v>
      </c>
      <c r="BH11" s="664"/>
      <c r="BI11" s="664"/>
      <c r="BJ11" s="664"/>
      <c r="BK11" s="664"/>
      <c r="BL11" s="664"/>
      <c r="BM11" s="664"/>
      <c r="BN11" s="665"/>
      <c r="BO11" s="723">
        <v>5</v>
      </c>
      <c r="BP11" s="723"/>
      <c r="BQ11" s="723"/>
      <c r="BR11" s="723"/>
      <c r="BS11" s="669">
        <v>147859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98402</v>
      </c>
      <c r="CS11" s="664"/>
      <c r="CT11" s="664"/>
      <c r="CU11" s="664"/>
      <c r="CV11" s="664"/>
      <c r="CW11" s="664"/>
      <c r="CX11" s="664"/>
      <c r="CY11" s="665"/>
      <c r="CZ11" s="723">
        <v>0.2</v>
      </c>
      <c r="DA11" s="723"/>
      <c r="DB11" s="723"/>
      <c r="DC11" s="723"/>
      <c r="DD11" s="669">
        <v>27337</v>
      </c>
      <c r="DE11" s="664"/>
      <c r="DF11" s="664"/>
      <c r="DG11" s="664"/>
      <c r="DH11" s="664"/>
      <c r="DI11" s="664"/>
      <c r="DJ11" s="664"/>
      <c r="DK11" s="664"/>
      <c r="DL11" s="664"/>
      <c r="DM11" s="664"/>
      <c r="DN11" s="664"/>
      <c r="DO11" s="664"/>
      <c r="DP11" s="665"/>
      <c r="DQ11" s="669">
        <v>81559</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2100852</v>
      </c>
      <c r="S12" s="664"/>
      <c r="T12" s="664"/>
      <c r="U12" s="664"/>
      <c r="V12" s="664"/>
      <c r="W12" s="664"/>
      <c r="X12" s="664"/>
      <c r="Y12" s="665"/>
      <c r="Z12" s="723">
        <v>5.0999999999999996</v>
      </c>
      <c r="AA12" s="723"/>
      <c r="AB12" s="723"/>
      <c r="AC12" s="723"/>
      <c r="AD12" s="724">
        <v>2100852</v>
      </c>
      <c r="AE12" s="724"/>
      <c r="AF12" s="724"/>
      <c r="AG12" s="724"/>
      <c r="AH12" s="724"/>
      <c r="AI12" s="724"/>
      <c r="AJ12" s="724"/>
      <c r="AK12" s="724"/>
      <c r="AL12" s="666">
        <v>9.3000000000000007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7974856</v>
      </c>
      <c r="BH12" s="664"/>
      <c r="BI12" s="664"/>
      <c r="BJ12" s="664"/>
      <c r="BK12" s="664"/>
      <c r="BL12" s="664"/>
      <c r="BM12" s="664"/>
      <c r="BN12" s="665"/>
      <c r="BO12" s="723">
        <v>41.9</v>
      </c>
      <c r="BP12" s="723"/>
      <c r="BQ12" s="723"/>
      <c r="BR12" s="723"/>
      <c r="BS12" s="669" t="s">
        <v>240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182689</v>
      </c>
      <c r="CS12" s="664"/>
      <c r="CT12" s="664"/>
      <c r="CU12" s="664"/>
      <c r="CV12" s="664"/>
      <c r="CW12" s="664"/>
      <c r="CX12" s="664"/>
      <c r="CY12" s="665"/>
      <c r="CZ12" s="723">
        <v>0.5</v>
      </c>
      <c r="DA12" s="723"/>
      <c r="DB12" s="723"/>
      <c r="DC12" s="723"/>
      <c r="DD12" s="669">
        <v>62604</v>
      </c>
      <c r="DE12" s="664"/>
      <c r="DF12" s="664"/>
      <c r="DG12" s="664"/>
      <c r="DH12" s="664"/>
      <c r="DI12" s="664"/>
      <c r="DJ12" s="664"/>
      <c r="DK12" s="664"/>
      <c r="DL12" s="664"/>
      <c r="DM12" s="664"/>
      <c r="DN12" s="664"/>
      <c r="DO12" s="664"/>
      <c r="DP12" s="665"/>
      <c r="DQ12" s="669">
        <v>181218</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7919500</v>
      </c>
      <c r="BH13" s="664"/>
      <c r="BI13" s="664"/>
      <c r="BJ13" s="664"/>
      <c r="BK13" s="664"/>
      <c r="BL13" s="664"/>
      <c r="BM13" s="664"/>
      <c r="BN13" s="665"/>
      <c r="BO13" s="723">
        <v>41.6</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3780076</v>
      </c>
      <c r="CS13" s="664"/>
      <c r="CT13" s="664"/>
      <c r="CU13" s="664"/>
      <c r="CV13" s="664"/>
      <c r="CW13" s="664"/>
      <c r="CX13" s="664"/>
      <c r="CY13" s="665"/>
      <c r="CZ13" s="723">
        <v>9.4</v>
      </c>
      <c r="DA13" s="723"/>
      <c r="DB13" s="723"/>
      <c r="DC13" s="723"/>
      <c r="DD13" s="669">
        <v>2167708</v>
      </c>
      <c r="DE13" s="664"/>
      <c r="DF13" s="664"/>
      <c r="DG13" s="664"/>
      <c r="DH13" s="664"/>
      <c r="DI13" s="664"/>
      <c r="DJ13" s="664"/>
      <c r="DK13" s="664"/>
      <c r="DL13" s="664"/>
      <c r="DM13" s="664"/>
      <c r="DN13" s="664"/>
      <c r="DO13" s="664"/>
      <c r="DP13" s="665"/>
      <c r="DQ13" s="669">
        <v>2380907</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240</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164168</v>
      </c>
      <c r="BH14" s="664"/>
      <c r="BI14" s="664"/>
      <c r="BJ14" s="664"/>
      <c r="BK14" s="664"/>
      <c r="BL14" s="664"/>
      <c r="BM14" s="664"/>
      <c r="BN14" s="665"/>
      <c r="BO14" s="723">
        <v>0.9</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1986608</v>
      </c>
      <c r="CS14" s="664"/>
      <c r="CT14" s="664"/>
      <c r="CU14" s="664"/>
      <c r="CV14" s="664"/>
      <c r="CW14" s="664"/>
      <c r="CX14" s="664"/>
      <c r="CY14" s="665"/>
      <c r="CZ14" s="723">
        <v>5</v>
      </c>
      <c r="DA14" s="723"/>
      <c r="DB14" s="723"/>
      <c r="DC14" s="723"/>
      <c r="DD14" s="669">
        <v>368566</v>
      </c>
      <c r="DE14" s="664"/>
      <c r="DF14" s="664"/>
      <c r="DG14" s="664"/>
      <c r="DH14" s="664"/>
      <c r="DI14" s="664"/>
      <c r="DJ14" s="664"/>
      <c r="DK14" s="664"/>
      <c r="DL14" s="664"/>
      <c r="DM14" s="664"/>
      <c r="DN14" s="664"/>
      <c r="DO14" s="664"/>
      <c r="DP14" s="665"/>
      <c r="DQ14" s="669">
        <v>1693452</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113863</v>
      </c>
      <c r="S15" s="664"/>
      <c r="T15" s="664"/>
      <c r="U15" s="664"/>
      <c r="V15" s="664"/>
      <c r="W15" s="664"/>
      <c r="X15" s="664"/>
      <c r="Y15" s="665"/>
      <c r="Z15" s="723">
        <v>0.3</v>
      </c>
      <c r="AA15" s="723"/>
      <c r="AB15" s="723"/>
      <c r="AC15" s="723"/>
      <c r="AD15" s="724">
        <v>113863</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688449</v>
      </c>
      <c r="BH15" s="664"/>
      <c r="BI15" s="664"/>
      <c r="BJ15" s="664"/>
      <c r="BK15" s="664"/>
      <c r="BL15" s="664"/>
      <c r="BM15" s="664"/>
      <c r="BN15" s="665"/>
      <c r="BO15" s="723">
        <v>3.6</v>
      </c>
      <c r="BP15" s="723"/>
      <c r="BQ15" s="723"/>
      <c r="BR15" s="723"/>
      <c r="BS15" s="669" t="s">
        <v>240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3607810</v>
      </c>
      <c r="CS15" s="664"/>
      <c r="CT15" s="664"/>
      <c r="CU15" s="664"/>
      <c r="CV15" s="664"/>
      <c r="CW15" s="664"/>
      <c r="CX15" s="664"/>
      <c r="CY15" s="665"/>
      <c r="CZ15" s="723">
        <v>9</v>
      </c>
      <c r="DA15" s="723"/>
      <c r="DB15" s="723"/>
      <c r="DC15" s="723"/>
      <c r="DD15" s="669">
        <v>340712</v>
      </c>
      <c r="DE15" s="664"/>
      <c r="DF15" s="664"/>
      <c r="DG15" s="664"/>
      <c r="DH15" s="664"/>
      <c r="DI15" s="664"/>
      <c r="DJ15" s="664"/>
      <c r="DK15" s="664"/>
      <c r="DL15" s="664"/>
      <c r="DM15" s="664"/>
      <c r="DN15" s="664"/>
      <c r="DO15" s="664"/>
      <c r="DP15" s="665"/>
      <c r="DQ15" s="669">
        <v>3291991</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240</v>
      </c>
      <c r="CS16" s="664"/>
      <c r="CT16" s="664"/>
      <c r="CU16" s="664"/>
      <c r="CV16" s="664"/>
      <c r="CW16" s="664"/>
      <c r="CX16" s="664"/>
      <c r="CY16" s="665"/>
      <c r="CZ16" s="723" t="s">
        <v>128</v>
      </c>
      <c r="DA16" s="723"/>
      <c r="DB16" s="723"/>
      <c r="DC16" s="723"/>
      <c r="DD16" s="669" t="s">
        <v>240</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146009</v>
      </c>
      <c r="S17" s="664"/>
      <c r="T17" s="664"/>
      <c r="U17" s="664"/>
      <c r="V17" s="664"/>
      <c r="W17" s="664"/>
      <c r="X17" s="664"/>
      <c r="Y17" s="665"/>
      <c r="Z17" s="723">
        <v>0.4</v>
      </c>
      <c r="AA17" s="723"/>
      <c r="AB17" s="723"/>
      <c r="AC17" s="723"/>
      <c r="AD17" s="724">
        <v>146009</v>
      </c>
      <c r="AE17" s="724"/>
      <c r="AF17" s="724"/>
      <c r="AG17" s="724"/>
      <c r="AH17" s="724"/>
      <c r="AI17" s="724"/>
      <c r="AJ17" s="724"/>
      <c r="AK17" s="724"/>
      <c r="AL17" s="666">
        <v>0.6</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2434618</v>
      </c>
      <c r="CS17" s="664"/>
      <c r="CT17" s="664"/>
      <c r="CU17" s="664"/>
      <c r="CV17" s="664"/>
      <c r="CW17" s="664"/>
      <c r="CX17" s="664"/>
      <c r="CY17" s="665"/>
      <c r="CZ17" s="723">
        <v>6.1</v>
      </c>
      <c r="DA17" s="723"/>
      <c r="DB17" s="723"/>
      <c r="DC17" s="723"/>
      <c r="DD17" s="669" t="s">
        <v>240</v>
      </c>
      <c r="DE17" s="664"/>
      <c r="DF17" s="664"/>
      <c r="DG17" s="664"/>
      <c r="DH17" s="664"/>
      <c r="DI17" s="664"/>
      <c r="DJ17" s="664"/>
      <c r="DK17" s="664"/>
      <c r="DL17" s="664"/>
      <c r="DM17" s="664"/>
      <c r="DN17" s="664"/>
      <c r="DO17" s="664"/>
      <c r="DP17" s="665"/>
      <c r="DQ17" s="669">
        <v>2434618</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1575582</v>
      </c>
      <c r="S18" s="664"/>
      <c r="T18" s="664"/>
      <c r="U18" s="664"/>
      <c r="V18" s="664"/>
      <c r="W18" s="664"/>
      <c r="X18" s="664"/>
      <c r="Y18" s="665"/>
      <c r="Z18" s="723">
        <v>3.8</v>
      </c>
      <c r="AA18" s="723"/>
      <c r="AB18" s="723"/>
      <c r="AC18" s="723"/>
      <c r="AD18" s="724">
        <v>1419289</v>
      </c>
      <c r="AE18" s="724"/>
      <c r="AF18" s="724"/>
      <c r="AG18" s="724"/>
      <c r="AH18" s="724"/>
      <c r="AI18" s="724"/>
      <c r="AJ18" s="724"/>
      <c r="AK18" s="724"/>
      <c r="AL18" s="666">
        <v>6.3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240</v>
      </c>
      <c r="DA18" s="723"/>
      <c r="DB18" s="723"/>
      <c r="DC18" s="723"/>
      <c r="DD18" s="669" t="s">
        <v>240</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1419289</v>
      </c>
      <c r="S19" s="664"/>
      <c r="T19" s="664"/>
      <c r="U19" s="664"/>
      <c r="V19" s="664"/>
      <c r="W19" s="664"/>
      <c r="X19" s="664"/>
      <c r="Y19" s="665"/>
      <c r="Z19" s="723">
        <v>3.4</v>
      </c>
      <c r="AA19" s="723"/>
      <c r="AB19" s="723"/>
      <c r="AC19" s="723"/>
      <c r="AD19" s="724">
        <v>1419289</v>
      </c>
      <c r="AE19" s="724"/>
      <c r="AF19" s="724"/>
      <c r="AG19" s="724"/>
      <c r="AH19" s="724"/>
      <c r="AI19" s="724"/>
      <c r="AJ19" s="724"/>
      <c r="AK19" s="724"/>
      <c r="AL19" s="666">
        <v>6.3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1153931</v>
      </c>
      <c r="BH19" s="664"/>
      <c r="BI19" s="664"/>
      <c r="BJ19" s="664"/>
      <c r="BK19" s="664"/>
      <c r="BL19" s="664"/>
      <c r="BM19" s="664"/>
      <c r="BN19" s="665"/>
      <c r="BO19" s="723">
        <v>6.1</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156285</v>
      </c>
      <c r="S20" s="664"/>
      <c r="T20" s="664"/>
      <c r="U20" s="664"/>
      <c r="V20" s="664"/>
      <c r="W20" s="664"/>
      <c r="X20" s="664"/>
      <c r="Y20" s="665"/>
      <c r="Z20" s="723">
        <v>0.4</v>
      </c>
      <c r="AA20" s="723"/>
      <c r="AB20" s="723"/>
      <c r="AC20" s="723"/>
      <c r="AD20" s="724" t="s">
        <v>128</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1153931</v>
      </c>
      <c r="BH20" s="664"/>
      <c r="BI20" s="664"/>
      <c r="BJ20" s="664"/>
      <c r="BK20" s="664"/>
      <c r="BL20" s="664"/>
      <c r="BM20" s="664"/>
      <c r="BN20" s="665"/>
      <c r="BO20" s="723">
        <v>6.1</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40105944</v>
      </c>
      <c r="CS20" s="664"/>
      <c r="CT20" s="664"/>
      <c r="CU20" s="664"/>
      <c r="CV20" s="664"/>
      <c r="CW20" s="664"/>
      <c r="CX20" s="664"/>
      <c r="CY20" s="665"/>
      <c r="CZ20" s="723">
        <v>100</v>
      </c>
      <c r="DA20" s="723"/>
      <c r="DB20" s="723"/>
      <c r="DC20" s="723"/>
      <c r="DD20" s="669">
        <v>3082128</v>
      </c>
      <c r="DE20" s="664"/>
      <c r="DF20" s="664"/>
      <c r="DG20" s="664"/>
      <c r="DH20" s="664"/>
      <c r="DI20" s="664"/>
      <c r="DJ20" s="664"/>
      <c r="DK20" s="664"/>
      <c r="DL20" s="664"/>
      <c r="DM20" s="664"/>
      <c r="DN20" s="664"/>
      <c r="DO20" s="664"/>
      <c r="DP20" s="665"/>
      <c r="DQ20" s="669">
        <v>27966926</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v>8</v>
      </c>
      <c r="S21" s="664"/>
      <c r="T21" s="664"/>
      <c r="U21" s="664"/>
      <c r="V21" s="664"/>
      <c r="W21" s="664"/>
      <c r="X21" s="664"/>
      <c r="Y21" s="665"/>
      <c r="Z21" s="723">
        <v>0</v>
      </c>
      <c r="AA21" s="723"/>
      <c r="AB21" s="723"/>
      <c r="AC21" s="723"/>
      <c r="AD21" s="724" t="s">
        <v>240</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240</v>
      </c>
      <c r="BH21" s="664"/>
      <c r="BI21" s="664"/>
      <c r="BJ21" s="664"/>
      <c r="BK21" s="664"/>
      <c r="BL21" s="664"/>
      <c r="BM21" s="664"/>
      <c r="BN21" s="665"/>
      <c r="BO21" s="723" t="s">
        <v>128</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23398657</v>
      </c>
      <c r="S22" s="664"/>
      <c r="T22" s="664"/>
      <c r="U22" s="664"/>
      <c r="V22" s="664"/>
      <c r="W22" s="664"/>
      <c r="X22" s="664"/>
      <c r="Y22" s="665"/>
      <c r="Z22" s="723">
        <v>56.4</v>
      </c>
      <c r="AA22" s="723"/>
      <c r="AB22" s="723"/>
      <c r="AC22" s="723"/>
      <c r="AD22" s="724">
        <v>22088433</v>
      </c>
      <c r="AE22" s="724"/>
      <c r="AF22" s="724"/>
      <c r="AG22" s="724"/>
      <c r="AH22" s="724"/>
      <c r="AI22" s="724"/>
      <c r="AJ22" s="724"/>
      <c r="AK22" s="724"/>
      <c r="AL22" s="666">
        <v>98.3</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15363</v>
      </c>
      <c r="S23" s="664"/>
      <c r="T23" s="664"/>
      <c r="U23" s="664"/>
      <c r="V23" s="664"/>
      <c r="W23" s="664"/>
      <c r="X23" s="664"/>
      <c r="Y23" s="665"/>
      <c r="Z23" s="723">
        <v>0</v>
      </c>
      <c r="AA23" s="723"/>
      <c r="AB23" s="723"/>
      <c r="AC23" s="723"/>
      <c r="AD23" s="724">
        <v>15363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1153931</v>
      </c>
      <c r="BH23" s="664"/>
      <c r="BI23" s="664"/>
      <c r="BJ23" s="664"/>
      <c r="BK23" s="664"/>
      <c r="BL23" s="664"/>
      <c r="BM23" s="664"/>
      <c r="BN23" s="665"/>
      <c r="BO23" s="723">
        <v>6.1</v>
      </c>
      <c r="BP23" s="723"/>
      <c r="BQ23" s="723"/>
      <c r="BR23" s="723"/>
      <c r="BS23" s="669" t="s">
        <v>240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291499</v>
      </c>
      <c r="S24" s="664"/>
      <c r="T24" s="664"/>
      <c r="U24" s="664"/>
      <c r="V24" s="664"/>
      <c r="W24" s="664"/>
      <c r="X24" s="664"/>
      <c r="Y24" s="665"/>
      <c r="Z24" s="723">
        <v>0.7</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21799403</v>
      </c>
      <c r="CS24" s="727"/>
      <c r="CT24" s="727"/>
      <c r="CU24" s="727"/>
      <c r="CV24" s="727"/>
      <c r="CW24" s="727"/>
      <c r="CX24" s="727"/>
      <c r="CY24" s="773"/>
      <c r="CZ24" s="774">
        <v>54.4</v>
      </c>
      <c r="DA24" s="743"/>
      <c r="DB24" s="743"/>
      <c r="DC24" s="777"/>
      <c r="DD24" s="772">
        <v>13075506</v>
      </c>
      <c r="DE24" s="727"/>
      <c r="DF24" s="727"/>
      <c r="DG24" s="727"/>
      <c r="DH24" s="727"/>
      <c r="DI24" s="727"/>
      <c r="DJ24" s="727"/>
      <c r="DK24" s="773"/>
      <c r="DL24" s="772">
        <v>13067650</v>
      </c>
      <c r="DM24" s="727"/>
      <c r="DN24" s="727"/>
      <c r="DO24" s="727"/>
      <c r="DP24" s="727"/>
      <c r="DQ24" s="727"/>
      <c r="DR24" s="727"/>
      <c r="DS24" s="727"/>
      <c r="DT24" s="727"/>
      <c r="DU24" s="727"/>
      <c r="DV24" s="773"/>
      <c r="DW24" s="774">
        <v>55</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401555</v>
      </c>
      <c r="S25" s="664"/>
      <c r="T25" s="664"/>
      <c r="U25" s="664"/>
      <c r="V25" s="664"/>
      <c r="W25" s="664"/>
      <c r="X25" s="664"/>
      <c r="Y25" s="665"/>
      <c r="Z25" s="723">
        <v>1</v>
      </c>
      <c r="AA25" s="723"/>
      <c r="AB25" s="723"/>
      <c r="AC25" s="723"/>
      <c r="AD25" s="724">
        <v>112797</v>
      </c>
      <c r="AE25" s="724"/>
      <c r="AF25" s="724"/>
      <c r="AG25" s="724"/>
      <c r="AH25" s="724"/>
      <c r="AI25" s="724"/>
      <c r="AJ25" s="724"/>
      <c r="AK25" s="724"/>
      <c r="AL25" s="666">
        <v>0.5</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7179787</v>
      </c>
      <c r="CS25" s="662"/>
      <c r="CT25" s="662"/>
      <c r="CU25" s="662"/>
      <c r="CV25" s="662"/>
      <c r="CW25" s="662"/>
      <c r="CX25" s="662"/>
      <c r="CY25" s="663"/>
      <c r="CZ25" s="666">
        <v>17.899999999999999</v>
      </c>
      <c r="DA25" s="695"/>
      <c r="DB25" s="695"/>
      <c r="DC25" s="696"/>
      <c r="DD25" s="669">
        <v>6820226</v>
      </c>
      <c r="DE25" s="662"/>
      <c r="DF25" s="662"/>
      <c r="DG25" s="662"/>
      <c r="DH25" s="662"/>
      <c r="DI25" s="662"/>
      <c r="DJ25" s="662"/>
      <c r="DK25" s="663"/>
      <c r="DL25" s="669">
        <v>6814100</v>
      </c>
      <c r="DM25" s="662"/>
      <c r="DN25" s="662"/>
      <c r="DO25" s="662"/>
      <c r="DP25" s="662"/>
      <c r="DQ25" s="662"/>
      <c r="DR25" s="662"/>
      <c r="DS25" s="662"/>
      <c r="DT25" s="662"/>
      <c r="DU25" s="662"/>
      <c r="DV25" s="663"/>
      <c r="DW25" s="666">
        <v>28.7</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124229</v>
      </c>
      <c r="S26" s="664"/>
      <c r="T26" s="664"/>
      <c r="U26" s="664"/>
      <c r="V26" s="664"/>
      <c r="W26" s="664"/>
      <c r="X26" s="664"/>
      <c r="Y26" s="665"/>
      <c r="Z26" s="723">
        <v>0.3</v>
      </c>
      <c r="AA26" s="723"/>
      <c r="AB26" s="723"/>
      <c r="AC26" s="723"/>
      <c r="AD26" s="724" t="s">
        <v>128</v>
      </c>
      <c r="AE26" s="724"/>
      <c r="AF26" s="724"/>
      <c r="AG26" s="724"/>
      <c r="AH26" s="724"/>
      <c r="AI26" s="724"/>
      <c r="AJ26" s="724"/>
      <c r="AK26" s="724"/>
      <c r="AL26" s="666" t="s">
        <v>128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240</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5081912</v>
      </c>
      <c r="CS26" s="664"/>
      <c r="CT26" s="664"/>
      <c r="CU26" s="664"/>
      <c r="CV26" s="664"/>
      <c r="CW26" s="664"/>
      <c r="CX26" s="664"/>
      <c r="CY26" s="665"/>
      <c r="CZ26" s="666">
        <v>12.7</v>
      </c>
      <c r="DA26" s="695"/>
      <c r="DB26" s="695"/>
      <c r="DC26" s="696"/>
      <c r="DD26" s="669">
        <v>4732394</v>
      </c>
      <c r="DE26" s="664"/>
      <c r="DF26" s="664"/>
      <c r="DG26" s="664"/>
      <c r="DH26" s="664"/>
      <c r="DI26" s="664"/>
      <c r="DJ26" s="664"/>
      <c r="DK26" s="665"/>
      <c r="DL26" s="669" t="s">
        <v>128</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7454580</v>
      </c>
      <c r="S27" s="664"/>
      <c r="T27" s="664"/>
      <c r="U27" s="664"/>
      <c r="V27" s="664"/>
      <c r="W27" s="664"/>
      <c r="X27" s="664"/>
      <c r="Y27" s="665"/>
      <c r="Z27" s="723">
        <v>18</v>
      </c>
      <c r="AA27" s="723"/>
      <c r="AB27" s="723"/>
      <c r="AC27" s="723"/>
      <c r="AD27" s="724" t="s">
        <v>128</v>
      </c>
      <c r="AE27" s="724"/>
      <c r="AF27" s="724"/>
      <c r="AG27" s="724"/>
      <c r="AH27" s="724"/>
      <c r="AI27" s="724"/>
      <c r="AJ27" s="724"/>
      <c r="AK27" s="724"/>
      <c r="AL27" s="666" t="s">
        <v>128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19054935</v>
      </c>
      <c r="BH27" s="664"/>
      <c r="BI27" s="664"/>
      <c r="BJ27" s="664"/>
      <c r="BK27" s="664"/>
      <c r="BL27" s="664"/>
      <c r="BM27" s="664"/>
      <c r="BN27" s="665"/>
      <c r="BO27" s="723">
        <v>100</v>
      </c>
      <c r="BP27" s="723"/>
      <c r="BQ27" s="723"/>
      <c r="BR27" s="723"/>
      <c r="BS27" s="669">
        <v>147859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12184998</v>
      </c>
      <c r="CS27" s="662"/>
      <c r="CT27" s="662"/>
      <c r="CU27" s="662"/>
      <c r="CV27" s="662"/>
      <c r="CW27" s="662"/>
      <c r="CX27" s="662"/>
      <c r="CY27" s="663"/>
      <c r="CZ27" s="666">
        <v>30.4</v>
      </c>
      <c r="DA27" s="695"/>
      <c r="DB27" s="695"/>
      <c r="DC27" s="696"/>
      <c r="DD27" s="669">
        <v>3820662</v>
      </c>
      <c r="DE27" s="662"/>
      <c r="DF27" s="662"/>
      <c r="DG27" s="662"/>
      <c r="DH27" s="662"/>
      <c r="DI27" s="662"/>
      <c r="DJ27" s="662"/>
      <c r="DK27" s="663"/>
      <c r="DL27" s="669">
        <v>3818932</v>
      </c>
      <c r="DM27" s="662"/>
      <c r="DN27" s="662"/>
      <c r="DO27" s="662"/>
      <c r="DP27" s="662"/>
      <c r="DQ27" s="662"/>
      <c r="DR27" s="662"/>
      <c r="DS27" s="662"/>
      <c r="DT27" s="662"/>
      <c r="DU27" s="662"/>
      <c r="DV27" s="663"/>
      <c r="DW27" s="666">
        <v>16.100000000000001</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v>254100</v>
      </c>
      <c r="S28" s="664"/>
      <c r="T28" s="664"/>
      <c r="U28" s="664"/>
      <c r="V28" s="664"/>
      <c r="W28" s="664"/>
      <c r="X28" s="664"/>
      <c r="Y28" s="665"/>
      <c r="Z28" s="723">
        <v>0.6</v>
      </c>
      <c r="AA28" s="723"/>
      <c r="AB28" s="723"/>
      <c r="AC28" s="723"/>
      <c r="AD28" s="724">
        <v>254100</v>
      </c>
      <c r="AE28" s="724"/>
      <c r="AF28" s="724"/>
      <c r="AG28" s="724"/>
      <c r="AH28" s="724"/>
      <c r="AI28" s="724"/>
      <c r="AJ28" s="724"/>
      <c r="AK28" s="724"/>
      <c r="AL28" s="666">
        <v>1.1000000000000001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2434618</v>
      </c>
      <c r="CS28" s="664"/>
      <c r="CT28" s="664"/>
      <c r="CU28" s="664"/>
      <c r="CV28" s="664"/>
      <c r="CW28" s="664"/>
      <c r="CX28" s="664"/>
      <c r="CY28" s="665"/>
      <c r="CZ28" s="666">
        <v>6.1</v>
      </c>
      <c r="DA28" s="695"/>
      <c r="DB28" s="695"/>
      <c r="DC28" s="696"/>
      <c r="DD28" s="669">
        <v>2434618</v>
      </c>
      <c r="DE28" s="664"/>
      <c r="DF28" s="664"/>
      <c r="DG28" s="664"/>
      <c r="DH28" s="664"/>
      <c r="DI28" s="664"/>
      <c r="DJ28" s="664"/>
      <c r="DK28" s="665"/>
      <c r="DL28" s="669">
        <v>2434618</v>
      </c>
      <c r="DM28" s="664"/>
      <c r="DN28" s="664"/>
      <c r="DO28" s="664"/>
      <c r="DP28" s="664"/>
      <c r="DQ28" s="664"/>
      <c r="DR28" s="664"/>
      <c r="DS28" s="664"/>
      <c r="DT28" s="664"/>
      <c r="DU28" s="664"/>
      <c r="DV28" s="665"/>
      <c r="DW28" s="666">
        <v>10.3</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2388157</v>
      </c>
      <c r="S29" s="664"/>
      <c r="T29" s="664"/>
      <c r="U29" s="664"/>
      <c r="V29" s="664"/>
      <c r="W29" s="664"/>
      <c r="X29" s="664"/>
      <c r="Y29" s="665"/>
      <c r="Z29" s="723">
        <v>5.8</v>
      </c>
      <c r="AA29" s="723"/>
      <c r="AB29" s="723"/>
      <c r="AC29" s="723"/>
      <c r="AD29" s="724" t="s">
        <v>128</v>
      </c>
      <c r="AE29" s="724"/>
      <c r="AF29" s="724"/>
      <c r="AG29" s="724"/>
      <c r="AH29" s="724"/>
      <c r="AI29" s="724"/>
      <c r="AJ29" s="724"/>
      <c r="AK29" s="724"/>
      <c r="AL29" s="666" t="s">
        <v>240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2434310</v>
      </c>
      <c r="CS29" s="662"/>
      <c r="CT29" s="662"/>
      <c r="CU29" s="662"/>
      <c r="CV29" s="662"/>
      <c r="CW29" s="662"/>
      <c r="CX29" s="662"/>
      <c r="CY29" s="663"/>
      <c r="CZ29" s="666">
        <v>6.1</v>
      </c>
      <c r="DA29" s="695"/>
      <c r="DB29" s="695"/>
      <c r="DC29" s="696"/>
      <c r="DD29" s="669">
        <v>2434310</v>
      </c>
      <c r="DE29" s="662"/>
      <c r="DF29" s="662"/>
      <c r="DG29" s="662"/>
      <c r="DH29" s="662"/>
      <c r="DI29" s="662"/>
      <c r="DJ29" s="662"/>
      <c r="DK29" s="663"/>
      <c r="DL29" s="669">
        <v>2434310</v>
      </c>
      <c r="DM29" s="662"/>
      <c r="DN29" s="662"/>
      <c r="DO29" s="662"/>
      <c r="DP29" s="662"/>
      <c r="DQ29" s="662"/>
      <c r="DR29" s="662"/>
      <c r="DS29" s="662"/>
      <c r="DT29" s="662"/>
      <c r="DU29" s="662"/>
      <c r="DV29" s="663"/>
      <c r="DW29" s="666">
        <v>10.3</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9756</v>
      </c>
      <c r="S30" s="664"/>
      <c r="T30" s="664"/>
      <c r="U30" s="664"/>
      <c r="V30" s="664"/>
      <c r="W30" s="664"/>
      <c r="X30" s="664"/>
      <c r="Y30" s="665"/>
      <c r="Z30" s="723">
        <v>0</v>
      </c>
      <c r="AA30" s="723"/>
      <c r="AB30" s="723"/>
      <c r="AC30" s="723"/>
      <c r="AD30" s="724">
        <v>3912</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98.8</v>
      </c>
      <c r="BH30" s="742"/>
      <c r="BI30" s="742"/>
      <c r="BJ30" s="742"/>
      <c r="BK30" s="742"/>
      <c r="BL30" s="742"/>
      <c r="BM30" s="743">
        <v>96</v>
      </c>
      <c r="BN30" s="742"/>
      <c r="BO30" s="742"/>
      <c r="BP30" s="742"/>
      <c r="BQ30" s="744"/>
      <c r="BR30" s="741">
        <v>98.6</v>
      </c>
      <c r="BS30" s="742"/>
      <c r="BT30" s="742"/>
      <c r="BU30" s="742"/>
      <c r="BV30" s="742"/>
      <c r="BW30" s="742"/>
      <c r="BX30" s="743">
        <v>95.7</v>
      </c>
      <c r="BY30" s="742"/>
      <c r="BZ30" s="742"/>
      <c r="CA30" s="742"/>
      <c r="CB30" s="744"/>
      <c r="CD30" s="747"/>
      <c r="CE30" s="748"/>
      <c r="CF30" s="705" t="s">
        <v>312</v>
      </c>
      <c r="CG30" s="702"/>
      <c r="CH30" s="702"/>
      <c r="CI30" s="702"/>
      <c r="CJ30" s="702"/>
      <c r="CK30" s="702"/>
      <c r="CL30" s="702"/>
      <c r="CM30" s="702"/>
      <c r="CN30" s="702"/>
      <c r="CO30" s="702"/>
      <c r="CP30" s="702"/>
      <c r="CQ30" s="703"/>
      <c r="CR30" s="661">
        <v>2239465</v>
      </c>
      <c r="CS30" s="664"/>
      <c r="CT30" s="664"/>
      <c r="CU30" s="664"/>
      <c r="CV30" s="664"/>
      <c r="CW30" s="664"/>
      <c r="CX30" s="664"/>
      <c r="CY30" s="665"/>
      <c r="CZ30" s="666">
        <v>5.6</v>
      </c>
      <c r="DA30" s="695"/>
      <c r="DB30" s="695"/>
      <c r="DC30" s="696"/>
      <c r="DD30" s="669">
        <v>2239465</v>
      </c>
      <c r="DE30" s="664"/>
      <c r="DF30" s="664"/>
      <c r="DG30" s="664"/>
      <c r="DH30" s="664"/>
      <c r="DI30" s="664"/>
      <c r="DJ30" s="664"/>
      <c r="DK30" s="665"/>
      <c r="DL30" s="669">
        <v>2239465</v>
      </c>
      <c r="DM30" s="664"/>
      <c r="DN30" s="664"/>
      <c r="DO30" s="664"/>
      <c r="DP30" s="664"/>
      <c r="DQ30" s="664"/>
      <c r="DR30" s="664"/>
      <c r="DS30" s="664"/>
      <c r="DT30" s="664"/>
      <c r="DU30" s="664"/>
      <c r="DV30" s="665"/>
      <c r="DW30" s="666">
        <v>9.4</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14721</v>
      </c>
      <c r="S31" s="664"/>
      <c r="T31" s="664"/>
      <c r="U31" s="664"/>
      <c r="V31" s="664"/>
      <c r="W31" s="664"/>
      <c r="X31" s="664"/>
      <c r="Y31" s="665"/>
      <c r="Z31" s="723">
        <v>0</v>
      </c>
      <c r="AA31" s="723"/>
      <c r="AB31" s="723"/>
      <c r="AC31" s="723"/>
      <c r="AD31" s="724" t="s">
        <v>240</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98.2</v>
      </c>
      <c r="BH31" s="662"/>
      <c r="BI31" s="662"/>
      <c r="BJ31" s="662"/>
      <c r="BK31" s="662"/>
      <c r="BL31" s="662"/>
      <c r="BM31" s="667">
        <v>94</v>
      </c>
      <c r="BN31" s="740"/>
      <c r="BO31" s="740"/>
      <c r="BP31" s="740"/>
      <c r="BQ31" s="701"/>
      <c r="BR31" s="739">
        <v>98</v>
      </c>
      <c r="BS31" s="662"/>
      <c r="BT31" s="662"/>
      <c r="BU31" s="662"/>
      <c r="BV31" s="662"/>
      <c r="BW31" s="662"/>
      <c r="BX31" s="667">
        <v>93.9</v>
      </c>
      <c r="BY31" s="740"/>
      <c r="BZ31" s="740"/>
      <c r="CA31" s="740"/>
      <c r="CB31" s="701"/>
      <c r="CD31" s="747"/>
      <c r="CE31" s="748"/>
      <c r="CF31" s="705" t="s">
        <v>316</v>
      </c>
      <c r="CG31" s="702"/>
      <c r="CH31" s="702"/>
      <c r="CI31" s="702"/>
      <c r="CJ31" s="702"/>
      <c r="CK31" s="702"/>
      <c r="CL31" s="702"/>
      <c r="CM31" s="702"/>
      <c r="CN31" s="702"/>
      <c r="CO31" s="702"/>
      <c r="CP31" s="702"/>
      <c r="CQ31" s="703"/>
      <c r="CR31" s="661">
        <v>194845</v>
      </c>
      <c r="CS31" s="662"/>
      <c r="CT31" s="662"/>
      <c r="CU31" s="662"/>
      <c r="CV31" s="662"/>
      <c r="CW31" s="662"/>
      <c r="CX31" s="662"/>
      <c r="CY31" s="663"/>
      <c r="CZ31" s="666">
        <v>0.5</v>
      </c>
      <c r="DA31" s="695"/>
      <c r="DB31" s="695"/>
      <c r="DC31" s="696"/>
      <c r="DD31" s="669">
        <v>194845</v>
      </c>
      <c r="DE31" s="662"/>
      <c r="DF31" s="662"/>
      <c r="DG31" s="662"/>
      <c r="DH31" s="662"/>
      <c r="DI31" s="662"/>
      <c r="DJ31" s="662"/>
      <c r="DK31" s="663"/>
      <c r="DL31" s="669">
        <v>194845</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2959805</v>
      </c>
      <c r="S32" s="664"/>
      <c r="T32" s="664"/>
      <c r="U32" s="664"/>
      <c r="V32" s="664"/>
      <c r="W32" s="664"/>
      <c r="X32" s="664"/>
      <c r="Y32" s="665"/>
      <c r="Z32" s="723">
        <v>7.1</v>
      </c>
      <c r="AA32" s="723"/>
      <c r="AB32" s="723"/>
      <c r="AC32" s="723"/>
      <c r="AD32" s="724" t="s">
        <v>128</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97.8</v>
      </c>
      <c r="BN32" s="677"/>
      <c r="BO32" s="677"/>
      <c r="BP32" s="677"/>
      <c r="BQ32" s="714"/>
      <c r="BR32" s="738">
        <v>99.2</v>
      </c>
      <c r="BS32" s="677"/>
      <c r="BT32" s="677"/>
      <c r="BU32" s="677"/>
      <c r="BV32" s="677"/>
      <c r="BW32" s="677"/>
      <c r="BX32" s="721">
        <v>97.5</v>
      </c>
      <c r="BY32" s="677"/>
      <c r="BZ32" s="677"/>
      <c r="CA32" s="677"/>
      <c r="CB32" s="714"/>
      <c r="CD32" s="749"/>
      <c r="CE32" s="750"/>
      <c r="CF32" s="705" t="s">
        <v>319</v>
      </c>
      <c r="CG32" s="702"/>
      <c r="CH32" s="702"/>
      <c r="CI32" s="702"/>
      <c r="CJ32" s="702"/>
      <c r="CK32" s="702"/>
      <c r="CL32" s="702"/>
      <c r="CM32" s="702"/>
      <c r="CN32" s="702"/>
      <c r="CO32" s="702"/>
      <c r="CP32" s="702"/>
      <c r="CQ32" s="703"/>
      <c r="CR32" s="661">
        <v>308</v>
      </c>
      <c r="CS32" s="664"/>
      <c r="CT32" s="664"/>
      <c r="CU32" s="664"/>
      <c r="CV32" s="664"/>
      <c r="CW32" s="664"/>
      <c r="CX32" s="664"/>
      <c r="CY32" s="665"/>
      <c r="CZ32" s="666">
        <v>0</v>
      </c>
      <c r="DA32" s="695"/>
      <c r="DB32" s="695"/>
      <c r="DC32" s="696"/>
      <c r="DD32" s="669">
        <v>308</v>
      </c>
      <c r="DE32" s="664"/>
      <c r="DF32" s="664"/>
      <c r="DG32" s="664"/>
      <c r="DH32" s="664"/>
      <c r="DI32" s="664"/>
      <c r="DJ32" s="664"/>
      <c r="DK32" s="665"/>
      <c r="DL32" s="669">
        <v>308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1195164</v>
      </c>
      <c r="S33" s="664"/>
      <c r="T33" s="664"/>
      <c r="U33" s="664"/>
      <c r="V33" s="664"/>
      <c r="W33" s="664"/>
      <c r="X33" s="664"/>
      <c r="Y33" s="665"/>
      <c r="Z33" s="723">
        <v>2.9</v>
      </c>
      <c r="AA33" s="723"/>
      <c r="AB33" s="723"/>
      <c r="AC33" s="723"/>
      <c r="AD33" s="724" t="s">
        <v>240</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15224413</v>
      </c>
      <c r="CS33" s="662"/>
      <c r="CT33" s="662"/>
      <c r="CU33" s="662"/>
      <c r="CV33" s="662"/>
      <c r="CW33" s="662"/>
      <c r="CX33" s="662"/>
      <c r="CY33" s="663"/>
      <c r="CZ33" s="666">
        <v>38</v>
      </c>
      <c r="DA33" s="695"/>
      <c r="DB33" s="695"/>
      <c r="DC33" s="696"/>
      <c r="DD33" s="669">
        <v>13640937</v>
      </c>
      <c r="DE33" s="662"/>
      <c r="DF33" s="662"/>
      <c r="DG33" s="662"/>
      <c r="DH33" s="662"/>
      <c r="DI33" s="662"/>
      <c r="DJ33" s="662"/>
      <c r="DK33" s="663"/>
      <c r="DL33" s="669">
        <v>10108719</v>
      </c>
      <c r="DM33" s="662"/>
      <c r="DN33" s="662"/>
      <c r="DO33" s="662"/>
      <c r="DP33" s="662"/>
      <c r="DQ33" s="662"/>
      <c r="DR33" s="662"/>
      <c r="DS33" s="662"/>
      <c r="DT33" s="662"/>
      <c r="DU33" s="662"/>
      <c r="DV33" s="663"/>
      <c r="DW33" s="666">
        <v>42.6</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583781</v>
      </c>
      <c r="S34" s="664"/>
      <c r="T34" s="664"/>
      <c r="U34" s="664"/>
      <c r="V34" s="664"/>
      <c r="W34" s="664"/>
      <c r="X34" s="664"/>
      <c r="Y34" s="665"/>
      <c r="Z34" s="723">
        <v>1.4</v>
      </c>
      <c r="AA34" s="723"/>
      <c r="AB34" s="723"/>
      <c r="AC34" s="723"/>
      <c r="AD34" s="724">
        <v>3301</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5818440</v>
      </c>
      <c r="CS34" s="664"/>
      <c r="CT34" s="664"/>
      <c r="CU34" s="664"/>
      <c r="CV34" s="664"/>
      <c r="CW34" s="664"/>
      <c r="CX34" s="664"/>
      <c r="CY34" s="665"/>
      <c r="CZ34" s="666">
        <v>14.5</v>
      </c>
      <c r="DA34" s="695"/>
      <c r="DB34" s="695"/>
      <c r="DC34" s="696"/>
      <c r="DD34" s="669">
        <v>5134548</v>
      </c>
      <c r="DE34" s="664"/>
      <c r="DF34" s="664"/>
      <c r="DG34" s="664"/>
      <c r="DH34" s="664"/>
      <c r="DI34" s="664"/>
      <c r="DJ34" s="664"/>
      <c r="DK34" s="665"/>
      <c r="DL34" s="669">
        <v>4750208</v>
      </c>
      <c r="DM34" s="664"/>
      <c r="DN34" s="664"/>
      <c r="DO34" s="664"/>
      <c r="DP34" s="664"/>
      <c r="DQ34" s="664"/>
      <c r="DR34" s="664"/>
      <c r="DS34" s="664"/>
      <c r="DT34" s="664"/>
      <c r="DU34" s="664"/>
      <c r="DV34" s="665"/>
      <c r="DW34" s="666">
        <v>20</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2424677</v>
      </c>
      <c r="S35" s="664"/>
      <c r="T35" s="664"/>
      <c r="U35" s="664"/>
      <c r="V35" s="664"/>
      <c r="W35" s="664"/>
      <c r="X35" s="664"/>
      <c r="Y35" s="665"/>
      <c r="Z35" s="723">
        <v>5.8</v>
      </c>
      <c r="AA35" s="723"/>
      <c r="AB35" s="723"/>
      <c r="AC35" s="723"/>
      <c r="AD35" s="724" t="s">
        <v>240</v>
      </c>
      <c r="AE35" s="724"/>
      <c r="AF35" s="724"/>
      <c r="AG35" s="724"/>
      <c r="AH35" s="724"/>
      <c r="AI35" s="724"/>
      <c r="AJ35" s="724"/>
      <c r="AK35" s="724"/>
      <c r="AL35" s="666" t="s">
        <v>240</v>
      </c>
      <c r="AM35" s="667"/>
      <c r="AN35" s="667"/>
      <c r="AO35" s="725"/>
      <c r="AP35" s="234"/>
      <c r="AQ35" s="729" t="s">
        <v>327</v>
      </c>
      <c r="AR35" s="730"/>
      <c r="AS35" s="730"/>
      <c r="AT35" s="730"/>
      <c r="AU35" s="730"/>
      <c r="AV35" s="730"/>
      <c r="AW35" s="730"/>
      <c r="AX35" s="730"/>
      <c r="AY35" s="731"/>
      <c r="AZ35" s="726">
        <v>4698927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6805</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734627</v>
      </c>
      <c r="CS35" s="662"/>
      <c r="CT35" s="662"/>
      <c r="CU35" s="662"/>
      <c r="CV35" s="662"/>
      <c r="CW35" s="662"/>
      <c r="CX35" s="662"/>
      <c r="CY35" s="663"/>
      <c r="CZ35" s="666">
        <v>1.8</v>
      </c>
      <c r="DA35" s="695"/>
      <c r="DB35" s="695"/>
      <c r="DC35" s="696"/>
      <c r="DD35" s="669">
        <v>717501</v>
      </c>
      <c r="DE35" s="662"/>
      <c r="DF35" s="662"/>
      <c r="DG35" s="662"/>
      <c r="DH35" s="662"/>
      <c r="DI35" s="662"/>
      <c r="DJ35" s="662"/>
      <c r="DK35" s="663"/>
      <c r="DL35" s="669">
        <v>717501</v>
      </c>
      <c r="DM35" s="662"/>
      <c r="DN35" s="662"/>
      <c r="DO35" s="662"/>
      <c r="DP35" s="662"/>
      <c r="DQ35" s="662"/>
      <c r="DR35" s="662"/>
      <c r="DS35" s="662"/>
      <c r="DT35" s="662"/>
      <c r="DU35" s="662"/>
      <c r="DV35" s="663"/>
      <c r="DW35" s="666">
        <v>3</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240</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551674</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-880909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2258382</v>
      </c>
      <c r="CS36" s="664"/>
      <c r="CT36" s="664"/>
      <c r="CU36" s="664"/>
      <c r="CV36" s="664"/>
      <c r="CW36" s="664"/>
      <c r="CX36" s="664"/>
      <c r="CY36" s="665"/>
      <c r="CZ36" s="666">
        <v>5.6</v>
      </c>
      <c r="DA36" s="695"/>
      <c r="DB36" s="695"/>
      <c r="DC36" s="696"/>
      <c r="DD36" s="669">
        <v>2095368</v>
      </c>
      <c r="DE36" s="664"/>
      <c r="DF36" s="664"/>
      <c r="DG36" s="664"/>
      <c r="DH36" s="664"/>
      <c r="DI36" s="664"/>
      <c r="DJ36" s="664"/>
      <c r="DK36" s="665"/>
      <c r="DL36" s="669">
        <v>1791678</v>
      </c>
      <c r="DM36" s="664"/>
      <c r="DN36" s="664"/>
      <c r="DO36" s="664"/>
      <c r="DP36" s="664"/>
      <c r="DQ36" s="664"/>
      <c r="DR36" s="664"/>
      <c r="DS36" s="664"/>
      <c r="DT36" s="664"/>
      <c r="DU36" s="664"/>
      <c r="DV36" s="665"/>
      <c r="DW36" s="666">
        <v>7.5</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1270277</v>
      </c>
      <c r="S37" s="664"/>
      <c r="T37" s="664"/>
      <c r="U37" s="664"/>
      <c r="V37" s="664"/>
      <c r="W37" s="664"/>
      <c r="X37" s="664"/>
      <c r="Y37" s="665"/>
      <c r="Z37" s="723">
        <v>3.1</v>
      </c>
      <c r="AA37" s="723"/>
      <c r="AB37" s="723"/>
      <c r="AC37" s="723"/>
      <c r="AD37" s="724" t="s">
        <v>128</v>
      </c>
      <c r="AE37" s="724"/>
      <c r="AF37" s="724"/>
      <c r="AG37" s="724"/>
      <c r="AH37" s="724"/>
      <c r="AI37" s="724"/>
      <c r="AJ37" s="724"/>
      <c r="AK37" s="724"/>
      <c r="AL37" s="666" t="s">
        <v>240</v>
      </c>
      <c r="AM37" s="667"/>
      <c r="AN37" s="667"/>
      <c r="AO37" s="725"/>
      <c r="AQ37" s="698" t="s">
        <v>335</v>
      </c>
      <c r="AR37" s="699"/>
      <c r="AS37" s="699"/>
      <c r="AT37" s="699"/>
      <c r="AU37" s="699"/>
      <c r="AV37" s="699"/>
      <c r="AW37" s="699"/>
      <c r="AX37" s="699"/>
      <c r="AY37" s="700"/>
      <c r="AZ37" s="661">
        <v>18013</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19080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686746</v>
      </c>
      <c r="CS37" s="662"/>
      <c r="CT37" s="662"/>
      <c r="CU37" s="662"/>
      <c r="CV37" s="662"/>
      <c r="CW37" s="662"/>
      <c r="CX37" s="662"/>
      <c r="CY37" s="663"/>
      <c r="CZ37" s="666">
        <v>1.7</v>
      </c>
      <c r="DA37" s="695"/>
      <c r="DB37" s="695"/>
      <c r="DC37" s="696"/>
      <c r="DD37" s="669">
        <v>662763</v>
      </c>
      <c r="DE37" s="662"/>
      <c r="DF37" s="662"/>
      <c r="DG37" s="662"/>
      <c r="DH37" s="662"/>
      <c r="DI37" s="662"/>
      <c r="DJ37" s="662"/>
      <c r="DK37" s="663"/>
      <c r="DL37" s="669">
        <v>662763</v>
      </c>
      <c r="DM37" s="662"/>
      <c r="DN37" s="662"/>
      <c r="DO37" s="662"/>
      <c r="DP37" s="662"/>
      <c r="DQ37" s="662"/>
      <c r="DR37" s="662"/>
      <c r="DS37" s="662"/>
      <c r="DT37" s="662"/>
      <c r="DU37" s="662"/>
      <c r="DV37" s="663"/>
      <c r="DW37" s="666">
        <v>2.8</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41516044</v>
      </c>
      <c r="S38" s="713"/>
      <c r="T38" s="713"/>
      <c r="U38" s="713"/>
      <c r="V38" s="713"/>
      <c r="W38" s="713"/>
      <c r="X38" s="713"/>
      <c r="Y38" s="718"/>
      <c r="Z38" s="719">
        <v>100</v>
      </c>
      <c r="AA38" s="719"/>
      <c r="AB38" s="719"/>
      <c r="AC38" s="719"/>
      <c r="AD38" s="720">
        <v>22477906</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240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29249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4129240</v>
      </c>
      <c r="CS38" s="664"/>
      <c r="CT38" s="664"/>
      <c r="CU38" s="664"/>
      <c r="CV38" s="664"/>
      <c r="CW38" s="664"/>
      <c r="CX38" s="664"/>
      <c r="CY38" s="665"/>
      <c r="CZ38" s="666">
        <v>10.3</v>
      </c>
      <c r="DA38" s="695"/>
      <c r="DB38" s="695"/>
      <c r="DC38" s="696"/>
      <c r="DD38" s="669">
        <v>3558114</v>
      </c>
      <c r="DE38" s="664"/>
      <c r="DF38" s="664"/>
      <c r="DG38" s="664"/>
      <c r="DH38" s="664"/>
      <c r="DI38" s="664"/>
      <c r="DJ38" s="664"/>
      <c r="DK38" s="665"/>
      <c r="DL38" s="669">
        <v>2847474</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96</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2216726</v>
      </c>
      <c r="CS39" s="662"/>
      <c r="CT39" s="662"/>
      <c r="CU39" s="662"/>
      <c r="CV39" s="662"/>
      <c r="CW39" s="662"/>
      <c r="CX39" s="662"/>
      <c r="CY39" s="663"/>
      <c r="CZ39" s="666">
        <v>5.5</v>
      </c>
      <c r="DA39" s="695"/>
      <c r="DB39" s="695"/>
      <c r="DC39" s="696"/>
      <c r="DD39" s="669">
        <v>2133548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1588910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66998</v>
      </c>
      <c r="CS40" s="664"/>
      <c r="CT40" s="664"/>
      <c r="CU40" s="664"/>
      <c r="CV40" s="664"/>
      <c r="CW40" s="664"/>
      <c r="CX40" s="664"/>
      <c r="CY40" s="665"/>
      <c r="CZ40" s="666">
        <v>0.2</v>
      </c>
      <c r="DA40" s="695"/>
      <c r="DB40" s="695"/>
      <c r="DC40" s="696"/>
      <c r="DD40" s="669">
        <v>1858</v>
      </c>
      <c r="DE40" s="664"/>
      <c r="DF40" s="664"/>
      <c r="DG40" s="664"/>
      <c r="DH40" s="664"/>
      <c r="DI40" s="664"/>
      <c r="DJ40" s="664"/>
      <c r="DK40" s="665"/>
      <c r="DL40" s="669">
        <v>1858</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2540330</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3082128</v>
      </c>
      <c r="CS42" s="664"/>
      <c r="CT42" s="664"/>
      <c r="CU42" s="664"/>
      <c r="CV42" s="664"/>
      <c r="CW42" s="664"/>
      <c r="CX42" s="664"/>
      <c r="CY42" s="665"/>
      <c r="CZ42" s="666">
        <v>7.7</v>
      </c>
      <c r="DA42" s="667"/>
      <c r="DB42" s="667"/>
      <c r="DC42" s="668"/>
      <c r="DD42" s="669">
        <v>1250483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71985</v>
      </c>
      <c r="CS43" s="662"/>
      <c r="CT43" s="662"/>
      <c r="CU43" s="662"/>
      <c r="CV43" s="662"/>
      <c r="CW43" s="662"/>
      <c r="CX43" s="662"/>
      <c r="CY43" s="663"/>
      <c r="CZ43" s="666">
        <v>0.2</v>
      </c>
      <c r="DA43" s="695"/>
      <c r="DB43" s="695"/>
      <c r="DC43" s="696"/>
      <c r="DD43" s="669">
        <v>45768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3082128</v>
      </c>
      <c r="CS44" s="664"/>
      <c r="CT44" s="664"/>
      <c r="CU44" s="664"/>
      <c r="CV44" s="664"/>
      <c r="CW44" s="664"/>
      <c r="CX44" s="664"/>
      <c r="CY44" s="665"/>
      <c r="CZ44" s="666">
        <v>7.7</v>
      </c>
      <c r="DA44" s="667"/>
      <c r="DB44" s="667"/>
      <c r="DC44" s="668"/>
      <c r="DD44" s="669">
        <v>1250483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1343984</v>
      </c>
      <c r="CS45" s="662"/>
      <c r="CT45" s="662"/>
      <c r="CU45" s="662"/>
      <c r="CV45" s="662"/>
      <c r="CW45" s="662"/>
      <c r="CX45" s="662"/>
      <c r="CY45" s="663"/>
      <c r="CZ45" s="666">
        <v>3.4</v>
      </c>
      <c r="DA45" s="695"/>
      <c r="DB45" s="695"/>
      <c r="DC45" s="696"/>
      <c r="DD45" s="669">
        <v>491050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1733224</v>
      </c>
      <c r="CS46" s="664"/>
      <c r="CT46" s="664"/>
      <c r="CU46" s="664"/>
      <c r="CV46" s="664"/>
      <c r="CW46" s="664"/>
      <c r="CX46" s="664"/>
      <c r="CY46" s="665"/>
      <c r="CZ46" s="666">
        <v>4.3</v>
      </c>
      <c r="DA46" s="667"/>
      <c r="DB46" s="667"/>
      <c r="DC46" s="668"/>
      <c r="DD46" s="669">
        <v>754513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t="s">
        <v>128</v>
      </c>
      <c r="CS47" s="662"/>
      <c r="CT47" s="662"/>
      <c r="CU47" s="662"/>
      <c r="CV47" s="662"/>
      <c r="CW47" s="662"/>
      <c r="CX47" s="662"/>
      <c r="CY47" s="663"/>
      <c r="CZ47" s="666" t="s">
        <v>240</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40105944</v>
      </c>
      <c r="CS49" s="677"/>
      <c r="CT49" s="677"/>
      <c r="CU49" s="677"/>
      <c r="CV49" s="677"/>
      <c r="CW49" s="677"/>
      <c r="CX49" s="677"/>
      <c r="CY49" s="678"/>
      <c r="CZ49" s="679">
        <v>100</v>
      </c>
      <c r="DA49" s="680"/>
      <c r="DB49" s="680"/>
      <c r="DC49" s="681"/>
      <c r="DD49" s="682">
        <v>27966926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9Rx8/bhZptTbdL8EAcIT6+EpCs+tX83N9euC3MiinpJo4vbTNd3MExLFYAqxPXYNBluhn4F66w9NTzjipKmuw==" saltValue="C0NPpoTaQ4wZ13J8tc55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364</v>
      </c>
      <c r="DK2" s="1203"/>
      <c r="DL2" s="1203"/>
      <c r="DM2" s="1203"/>
      <c r="DN2" s="1203"/>
      <c r="DO2" s="1204"/>
      <c r="DP2" s="249"/>
      <c r="DQ2" s="1202" t="s">
        <v>365</v>
      </c>
      <c r="DR2" s="1203"/>
      <c r="DS2" s="1203"/>
      <c r="DT2" s="1203"/>
      <c r="DU2" s="1203"/>
      <c r="DV2" s="1203"/>
      <c r="DW2" s="1203"/>
      <c r="DX2" s="1203"/>
      <c r="DY2" s="1203"/>
      <c r="DZ2" s="12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366</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7" t="s">
        <v>368</v>
      </c>
      <c r="B5" s="1088"/>
      <c r="C5" s="1088"/>
      <c r="D5" s="1088"/>
      <c r="E5" s="1088"/>
      <c r="F5" s="1088"/>
      <c r="G5" s="1088"/>
      <c r="H5" s="1088"/>
      <c r="I5" s="1088"/>
      <c r="J5" s="1088"/>
      <c r="K5" s="1088"/>
      <c r="L5" s="1088"/>
      <c r="M5" s="1088"/>
      <c r="N5" s="1088"/>
      <c r="O5" s="1088"/>
      <c r="P5" s="1089"/>
      <c r="Q5" s="1093" t="s">
        <v>369</v>
      </c>
      <c r="R5" s="1094"/>
      <c r="S5" s="1094"/>
      <c r="T5" s="1094"/>
      <c r="U5" s="1095"/>
      <c r="V5" s="1093" t="s">
        <v>370</v>
      </c>
      <c r="W5" s="1094"/>
      <c r="X5" s="1094"/>
      <c r="Y5" s="1094"/>
      <c r="Z5" s="1095"/>
      <c r="AA5" s="1093" t="s">
        <v>371</v>
      </c>
      <c r="AB5" s="1094"/>
      <c r="AC5" s="1094"/>
      <c r="AD5" s="1094"/>
      <c r="AE5" s="1094"/>
      <c r="AF5" s="1205" t="s">
        <v>372</v>
      </c>
      <c r="AG5" s="1094"/>
      <c r="AH5" s="1094"/>
      <c r="AI5" s="1094"/>
      <c r="AJ5" s="1109"/>
      <c r="AK5" s="1094" t="s">
        <v>373</v>
      </c>
      <c r="AL5" s="1094"/>
      <c r="AM5" s="1094"/>
      <c r="AN5" s="1094"/>
      <c r="AO5" s="1095"/>
      <c r="AP5" s="1093" t="s">
        <v>374</v>
      </c>
      <c r="AQ5" s="1094"/>
      <c r="AR5" s="1094"/>
      <c r="AS5" s="1094"/>
      <c r="AT5" s="1095"/>
      <c r="AU5" s="1093" t="s">
        <v>375</v>
      </c>
      <c r="AV5" s="1094"/>
      <c r="AW5" s="1094"/>
      <c r="AX5" s="1094"/>
      <c r="AY5" s="1109"/>
      <c r="AZ5" s="256"/>
      <c r="BA5" s="256"/>
      <c r="BB5" s="256"/>
      <c r="BC5" s="256"/>
      <c r="BD5" s="256"/>
      <c r="BE5" s="257"/>
      <c r="BF5" s="257"/>
      <c r="BG5" s="257"/>
      <c r="BH5" s="257"/>
      <c r="BI5" s="257"/>
      <c r="BJ5" s="257"/>
      <c r="BK5" s="257"/>
      <c r="BL5" s="257"/>
      <c r="BM5" s="257"/>
      <c r="BN5" s="257"/>
      <c r="BO5" s="257"/>
      <c r="BP5" s="257"/>
      <c r="BQ5" s="1087" t="s">
        <v>376</v>
      </c>
      <c r="BR5" s="1088"/>
      <c r="BS5" s="1088"/>
      <c r="BT5" s="1088"/>
      <c r="BU5" s="1088"/>
      <c r="BV5" s="1088"/>
      <c r="BW5" s="1088"/>
      <c r="BX5" s="1088"/>
      <c r="BY5" s="1088"/>
      <c r="BZ5" s="1088"/>
      <c r="CA5" s="1088"/>
      <c r="CB5" s="1088"/>
      <c r="CC5" s="1088"/>
      <c r="CD5" s="1088"/>
      <c r="CE5" s="1088"/>
      <c r="CF5" s="1088"/>
      <c r="CG5" s="1089"/>
      <c r="CH5" s="1093" t="s">
        <v>377</v>
      </c>
      <c r="CI5" s="1094"/>
      <c r="CJ5" s="1094"/>
      <c r="CK5" s="1094"/>
      <c r="CL5" s="1095"/>
      <c r="CM5" s="1093" t="s">
        <v>378</v>
      </c>
      <c r="CN5" s="1094"/>
      <c r="CO5" s="1094"/>
      <c r="CP5" s="1094"/>
      <c r="CQ5" s="1095"/>
      <c r="CR5" s="1093" t="s">
        <v>379</v>
      </c>
      <c r="CS5" s="1094"/>
      <c r="CT5" s="1094"/>
      <c r="CU5" s="1094"/>
      <c r="CV5" s="1095"/>
      <c r="CW5" s="1093" t="s">
        <v>380</v>
      </c>
      <c r="CX5" s="1094"/>
      <c r="CY5" s="1094"/>
      <c r="CZ5" s="1094"/>
      <c r="DA5" s="1095"/>
      <c r="DB5" s="1093" t="s">
        <v>381</v>
      </c>
      <c r="DC5" s="1094"/>
      <c r="DD5" s="1094"/>
      <c r="DE5" s="1094"/>
      <c r="DF5" s="1095"/>
      <c r="DG5" s="1190" t="s">
        <v>382</v>
      </c>
      <c r="DH5" s="1191"/>
      <c r="DI5" s="1191"/>
      <c r="DJ5" s="1191"/>
      <c r="DK5" s="1192"/>
      <c r="DL5" s="1190" t="s">
        <v>383</v>
      </c>
      <c r="DM5" s="1191"/>
      <c r="DN5" s="1191"/>
      <c r="DO5" s="1191"/>
      <c r="DP5" s="1192"/>
      <c r="DQ5" s="1093" t="s">
        <v>384</v>
      </c>
      <c r="DR5" s="1094"/>
      <c r="DS5" s="1094"/>
      <c r="DT5" s="1094"/>
      <c r="DU5" s="1095"/>
      <c r="DV5" s="1093" t="s">
        <v>375</v>
      </c>
      <c r="DW5" s="1094"/>
      <c r="DX5" s="1094"/>
      <c r="DY5" s="1094"/>
      <c r="DZ5" s="1109"/>
      <c r="EA5" s="254"/>
    </row>
    <row r="6" spans="1:131" s="255"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2">
      <c r="A7" s="258">
        <v>1</v>
      </c>
      <c r="B7" s="1142" t="s">
        <v>385</v>
      </c>
      <c r="C7" s="1143"/>
      <c r="D7" s="1143"/>
      <c r="E7" s="1143"/>
      <c r="F7" s="1143"/>
      <c r="G7" s="1143"/>
      <c r="H7" s="1143"/>
      <c r="I7" s="1143"/>
      <c r="J7" s="1143"/>
      <c r="K7" s="1143"/>
      <c r="L7" s="1143"/>
      <c r="M7" s="1143"/>
      <c r="N7" s="1143"/>
      <c r="O7" s="1143"/>
      <c r="P7" s="1144"/>
      <c r="Q7" s="1196">
        <v>41577</v>
      </c>
      <c r="R7" s="1197"/>
      <c r="S7" s="1197"/>
      <c r="T7" s="1197"/>
      <c r="U7" s="1197"/>
      <c r="V7" s="1197">
        <v>40167</v>
      </c>
      <c r="W7" s="1197"/>
      <c r="X7" s="1197"/>
      <c r="Y7" s="1197"/>
      <c r="Z7" s="1197"/>
      <c r="AA7" s="1197">
        <v>1410</v>
      </c>
      <c r="AB7" s="1197"/>
      <c r="AC7" s="1197"/>
      <c r="AD7" s="1197"/>
      <c r="AE7" s="1198"/>
      <c r="AF7" s="1199">
        <v>1351</v>
      </c>
      <c r="AG7" s="1200"/>
      <c r="AH7" s="1200"/>
      <c r="AI7" s="1200"/>
      <c r="AJ7" s="1201"/>
      <c r="AK7" s="1183">
        <v>2960</v>
      </c>
      <c r="AL7" s="1184"/>
      <c r="AM7" s="1184"/>
      <c r="AN7" s="1184"/>
      <c r="AO7" s="1184"/>
      <c r="AP7" s="1184">
        <v>28609</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578</v>
      </c>
      <c r="BT7" s="1188"/>
      <c r="BU7" s="1188"/>
      <c r="BV7" s="1188"/>
      <c r="BW7" s="1188"/>
      <c r="BX7" s="1188"/>
      <c r="BY7" s="1188"/>
      <c r="BZ7" s="1188"/>
      <c r="CA7" s="1188"/>
      <c r="CB7" s="1188"/>
      <c r="CC7" s="1188"/>
      <c r="CD7" s="1188"/>
      <c r="CE7" s="1188"/>
      <c r="CF7" s="1188"/>
      <c r="CG7" s="1189"/>
      <c r="CH7" s="1180">
        <v>0</v>
      </c>
      <c r="CI7" s="1181"/>
      <c r="CJ7" s="1181"/>
      <c r="CK7" s="1181"/>
      <c r="CL7" s="1182"/>
      <c r="CM7" s="1180">
        <v>9</v>
      </c>
      <c r="CN7" s="1181"/>
      <c r="CO7" s="1181"/>
      <c r="CP7" s="1181"/>
      <c r="CQ7" s="1182"/>
      <c r="CR7" s="1180">
        <v>1</v>
      </c>
      <c r="CS7" s="1181"/>
      <c r="CT7" s="1181"/>
      <c r="CU7" s="1181"/>
      <c r="CV7" s="1182"/>
      <c r="CW7" s="1180">
        <v>1</v>
      </c>
      <c r="CX7" s="1181"/>
      <c r="CY7" s="1181"/>
      <c r="CZ7" s="1181"/>
      <c r="DA7" s="1182"/>
      <c r="DB7" s="1180" t="s">
        <v>580</v>
      </c>
      <c r="DC7" s="1181"/>
      <c r="DD7" s="1181"/>
      <c r="DE7" s="1181"/>
      <c r="DF7" s="1182"/>
      <c r="DG7" s="1180">
        <v>173</v>
      </c>
      <c r="DH7" s="1181"/>
      <c r="DI7" s="1181"/>
      <c r="DJ7" s="1181"/>
      <c r="DK7" s="1182"/>
      <c r="DL7" s="1180" t="s">
        <v>580</v>
      </c>
      <c r="DM7" s="1181"/>
      <c r="DN7" s="1181"/>
      <c r="DO7" s="1181"/>
      <c r="DP7" s="1182"/>
      <c r="DQ7" s="1180" t="s">
        <v>571</v>
      </c>
      <c r="DR7" s="1181"/>
      <c r="DS7" s="1181"/>
      <c r="DT7" s="1181"/>
      <c r="DU7" s="1182"/>
      <c r="DV7" s="1207"/>
      <c r="DW7" s="1208"/>
      <c r="DX7" s="1208"/>
      <c r="DY7" s="1208"/>
      <c r="DZ7" s="1209"/>
      <c r="EA7" s="254"/>
    </row>
    <row r="8" spans="1:131" s="255" customFormat="1" ht="26.25" customHeight="1" x14ac:dyDescent="0.2">
      <c r="A8" s="261">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579</v>
      </c>
      <c r="BT8" s="1107"/>
      <c r="BU8" s="1107"/>
      <c r="BV8" s="1107"/>
      <c r="BW8" s="1107"/>
      <c r="BX8" s="1107"/>
      <c r="BY8" s="1107"/>
      <c r="BZ8" s="1107"/>
      <c r="CA8" s="1107"/>
      <c r="CB8" s="1107"/>
      <c r="CC8" s="1107"/>
      <c r="CD8" s="1107"/>
      <c r="CE8" s="1107"/>
      <c r="CF8" s="1107"/>
      <c r="CG8" s="1108"/>
      <c r="CH8" s="1081">
        <v>-55</v>
      </c>
      <c r="CI8" s="1082"/>
      <c r="CJ8" s="1082"/>
      <c r="CK8" s="1082"/>
      <c r="CL8" s="1083"/>
      <c r="CM8" s="1081">
        <v>240</v>
      </c>
      <c r="CN8" s="1082"/>
      <c r="CO8" s="1082"/>
      <c r="CP8" s="1082"/>
      <c r="CQ8" s="1083"/>
      <c r="CR8" s="1081">
        <v>200</v>
      </c>
      <c r="CS8" s="1082"/>
      <c r="CT8" s="1082"/>
      <c r="CU8" s="1082"/>
      <c r="CV8" s="1083"/>
      <c r="CW8" s="1081">
        <v>35</v>
      </c>
      <c r="CX8" s="1082"/>
      <c r="CY8" s="1082"/>
      <c r="CZ8" s="1082"/>
      <c r="DA8" s="1083"/>
      <c r="DB8" s="1081" t="s">
        <v>581</v>
      </c>
      <c r="DC8" s="1082"/>
      <c r="DD8" s="1082"/>
      <c r="DE8" s="1082"/>
      <c r="DF8" s="1083"/>
      <c r="DG8" s="1081" t="s">
        <v>571</v>
      </c>
      <c r="DH8" s="1082"/>
      <c r="DI8" s="1082"/>
      <c r="DJ8" s="1082"/>
      <c r="DK8" s="1083"/>
      <c r="DL8" s="1081" t="s">
        <v>571</v>
      </c>
      <c r="DM8" s="1082"/>
      <c r="DN8" s="1082"/>
      <c r="DO8" s="1082"/>
      <c r="DP8" s="1083"/>
      <c r="DQ8" s="1081" t="s">
        <v>571</v>
      </c>
      <c r="DR8" s="1082"/>
      <c r="DS8" s="1082"/>
      <c r="DT8" s="1082"/>
      <c r="DU8" s="1083"/>
      <c r="DV8" s="1084"/>
      <c r="DW8" s="1085"/>
      <c r="DX8" s="1085"/>
      <c r="DY8" s="1085"/>
      <c r="DZ8" s="1086"/>
      <c r="EA8" s="254"/>
    </row>
    <row r="9" spans="1:131" s="255" customFormat="1" ht="26.25" customHeight="1" x14ac:dyDescent="0.2">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2">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2">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2">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2">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2">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2">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2">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2">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2">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2">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2">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5">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2">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386</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60">
        <v>41516</v>
      </c>
      <c r="R23" s="1161"/>
      <c r="S23" s="1161"/>
      <c r="T23" s="1161"/>
      <c r="U23" s="1161"/>
      <c r="V23" s="1161">
        <v>40106</v>
      </c>
      <c r="W23" s="1161"/>
      <c r="X23" s="1161"/>
      <c r="Y23" s="1161"/>
      <c r="Z23" s="1161"/>
      <c r="AA23" s="1161">
        <v>1410</v>
      </c>
      <c r="AB23" s="1161"/>
      <c r="AC23" s="1161"/>
      <c r="AD23" s="1161"/>
      <c r="AE23" s="1162"/>
      <c r="AF23" s="1163">
        <v>1351</v>
      </c>
      <c r="AG23" s="1161"/>
      <c r="AH23" s="1161"/>
      <c r="AI23" s="1161"/>
      <c r="AJ23" s="1164"/>
      <c r="AK23" s="1165"/>
      <c r="AL23" s="1166"/>
      <c r="AM23" s="1166"/>
      <c r="AN23" s="1166"/>
      <c r="AO23" s="1166"/>
      <c r="AP23" s="1161">
        <v>28609</v>
      </c>
      <c r="AQ23" s="1161"/>
      <c r="AR23" s="1161"/>
      <c r="AS23" s="1161"/>
      <c r="AT23" s="1161"/>
      <c r="AU23" s="1167"/>
      <c r="AV23" s="1167"/>
      <c r="AW23" s="1167"/>
      <c r="AX23" s="1167"/>
      <c r="AY23" s="1168"/>
      <c r="AZ23" s="1157" t="s">
        <v>389</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2">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5">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2">
      <c r="A26" s="1087" t="s">
        <v>368</v>
      </c>
      <c r="B26" s="1088"/>
      <c r="C26" s="1088"/>
      <c r="D26" s="1088"/>
      <c r="E26" s="1088"/>
      <c r="F26" s="1088"/>
      <c r="G26" s="1088"/>
      <c r="H26" s="1088"/>
      <c r="I26" s="1088"/>
      <c r="J26" s="1088"/>
      <c r="K26" s="1088"/>
      <c r="L26" s="1088"/>
      <c r="M26" s="1088"/>
      <c r="N26" s="1088"/>
      <c r="O26" s="1088"/>
      <c r="P26" s="1089"/>
      <c r="Q26" s="1093" t="s">
        <v>392</v>
      </c>
      <c r="R26" s="1094"/>
      <c r="S26" s="1094"/>
      <c r="T26" s="1094"/>
      <c r="U26" s="1095"/>
      <c r="V26" s="1093" t="s">
        <v>393</v>
      </c>
      <c r="W26" s="1094"/>
      <c r="X26" s="1094"/>
      <c r="Y26" s="1094"/>
      <c r="Z26" s="1095"/>
      <c r="AA26" s="1093" t="s">
        <v>394</v>
      </c>
      <c r="AB26" s="1094"/>
      <c r="AC26" s="1094"/>
      <c r="AD26" s="1094"/>
      <c r="AE26" s="1094"/>
      <c r="AF26" s="1151" t="s">
        <v>395</v>
      </c>
      <c r="AG26" s="1100"/>
      <c r="AH26" s="1100"/>
      <c r="AI26" s="1100"/>
      <c r="AJ26" s="1152"/>
      <c r="AK26" s="1094" t="s">
        <v>396</v>
      </c>
      <c r="AL26" s="1094"/>
      <c r="AM26" s="1094"/>
      <c r="AN26" s="1094"/>
      <c r="AO26" s="1095"/>
      <c r="AP26" s="1093" t="s">
        <v>397</v>
      </c>
      <c r="AQ26" s="1094"/>
      <c r="AR26" s="1094"/>
      <c r="AS26" s="1094"/>
      <c r="AT26" s="1095"/>
      <c r="AU26" s="1093" t="s">
        <v>398</v>
      </c>
      <c r="AV26" s="1094"/>
      <c r="AW26" s="1094"/>
      <c r="AX26" s="1094"/>
      <c r="AY26" s="1095"/>
      <c r="AZ26" s="1093" t="s">
        <v>399</v>
      </c>
      <c r="BA26" s="1094"/>
      <c r="BB26" s="1094"/>
      <c r="BC26" s="1094"/>
      <c r="BD26" s="1095"/>
      <c r="BE26" s="1093" t="s">
        <v>375</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2">
      <c r="A28" s="266">
        <v>1</v>
      </c>
      <c r="B28" s="1142" t="s">
        <v>400</v>
      </c>
      <c r="C28" s="1143"/>
      <c r="D28" s="1143"/>
      <c r="E28" s="1143"/>
      <c r="F28" s="1143"/>
      <c r="G28" s="1143"/>
      <c r="H28" s="1143"/>
      <c r="I28" s="1143"/>
      <c r="J28" s="1143"/>
      <c r="K28" s="1143"/>
      <c r="L28" s="1143"/>
      <c r="M28" s="1143"/>
      <c r="N28" s="1143"/>
      <c r="O28" s="1143"/>
      <c r="P28" s="1144"/>
      <c r="Q28" s="1145">
        <v>13689</v>
      </c>
      <c r="R28" s="1146"/>
      <c r="S28" s="1146"/>
      <c r="T28" s="1146"/>
      <c r="U28" s="1146"/>
      <c r="V28" s="1146">
        <v>13682</v>
      </c>
      <c r="W28" s="1146"/>
      <c r="X28" s="1146"/>
      <c r="Y28" s="1146"/>
      <c r="Z28" s="1146"/>
      <c r="AA28" s="1146">
        <v>7</v>
      </c>
      <c r="AB28" s="1146"/>
      <c r="AC28" s="1146"/>
      <c r="AD28" s="1146"/>
      <c r="AE28" s="1147"/>
      <c r="AF28" s="1148">
        <v>7</v>
      </c>
      <c r="AG28" s="1146"/>
      <c r="AH28" s="1146"/>
      <c r="AI28" s="1146"/>
      <c r="AJ28" s="1149"/>
      <c r="AK28" s="1150">
        <v>1589</v>
      </c>
      <c r="AL28" s="1138"/>
      <c r="AM28" s="1138"/>
      <c r="AN28" s="1138"/>
      <c r="AO28" s="1138"/>
      <c r="AP28" s="1138" t="s">
        <v>571</v>
      </c>
      <c r="AQ28" s="1138"/>
      <c r="AR28" s="1138"/>
      <c r="AS28" s="1138"/>
      <c r="AT28" s="1138"/>
      <c r="AU28" s="1138" t="s">
        <v>572</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2">
      <c r="A29" s="266">
        <v>2</v>
      </c>
      <c r="B29" s="1129" t="s">
        <v>401</v>
      </c>
      <c r="C29" s="1130"/>
      <c r="D29" s="1130"/>
      <c r="E29" s="1130"/>
      <c r="F29" s="1130"/>
      <c r="G29" s="1130"/>
      <c r="H29" s="1130"/>
      <c r="I29" s="1130"/>
      <c r="J29" s="1130"/>
      <c r="K29" s="1130"/>
      <c r="L29" s="1130"/>
      <c r="M29" s="1130"/>
      <c r="N29" s="1130"/>
      <c r="O29" s="1130"/>
      <c r="P29" s="1131"/>
      <c r="Q29" s="1135">
        <v>8747</v>
      </c>
      <c r="R29" s="1136"/>
      <c r="S29" s="1136"/>
      <c r="T29" s="1136"/>
      <c r="U29" s="1136"/>
      <c r="V29" s="1136">
        <v>8480</v>
      </c>
      <c r="W29" s="1136"/>
      <c r="X29" s="1136"/>
      <c r="Y29" s="1136"/>
      <c r="Z29" s="1136"/>
      <c r="AA29" s="1136">
        <v>267</v>
      </c>
      <c r="AB29" s="1136"/>
      <c r="AC29" s="1136"/>
      <c r="AD29" s="1136"/>
      <c r="AE29" s="1137"/>
      <c r="AF29" s="1111">
        <v>267</v>
      </c>
      <c r="AG29" s="1112"/>
      <c r="AH29" s="1112"/>
      <c r="AI29" s="1112"/>
      <c r="AJ29" s="1113"/>
      <c r="AK29" s="1069">
        <v>1402</v>
      </c>
      <c r="AL29" s="1060"/>
      <c r="AM29" s="1060"/>
      <c r="AN29" s="1060"/>
      <c r="AO29" s="1060"/>
      <c r="AP29" s="1060" t="s">
        <v>571</v>
      </c>
      <c r="AQ29" s="1060"/>
      <c r="AR29" s="1060"/>
      <c r="AS29" s="1060"/>
      <c r="AT29" s="1060"/>
      <c r="AU29" s="1060" t="s">
        <v>573</v>
      </c>
      <c r="AV29" s="1060"/>
      <c r="AW29" s="1060"/>
      <c r="AX29" s="1060"/>
      <c r="AY29" s="1060"/>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2">
      <c r="A30" s="266">
        <v>3</v>
      </c>
      <c r="B30" s="1129" t="s">
        <v>402</v>
      </c>
      <c r="C30" s="1130"/>
      <c r="D30" s="1130"/>
      <c r="E30" s="1130"/>
      <c r="F30" s="1130"/>
      <c r="G30" s="1130"/>
      <c r="H30" s="1130"/>
      <c r="I30" s="1130"/>
      <c r="J30" s="1130"/>
      <c r="K30" s="1130"/>
      <c r="L30" s="1130"/>
      <c r="M30" s="1130"/>
      <c r="N30" s="1130"/>
      <c r="O30" s="1130"/>
      <c r="P30" s="1131"/>
      <c r="Q30" s="1135">
        <v>1501</v>
      </c>
      <c r="R30" s="1136"/>
      <c r="S30" s="1136"/>
      <c r="T30" s="1136"/>
      <c r="U30" s="1136"/>
      <c r="V30" s="1136">
        <v>1432</v>
      </c>
      <c r="W30" s="1136"/>
      <c r="X30" s="1136"/>
      <c r="Y30" s="1136"/>
      <c r="Z30" s="1136"/>
      <c r="AA30" s="1136">
        <v>68</v>
      </c>
      <c r="AB30" s="1136"/>
      <c r="AC30" s="1136"/>
      <c r="AD30" s="1136"/>
      <c r="AE30" s="1137"/>
      <c r="AF30" s="1111">
        <v>68</v>
      </c>
      <c r="AG30" s="1112"/>
      <c r="AH30" s="1112"/>
      <c r="AI30" s="1112"/>
      <c r="AJ30" s="1113"/>
      <c r="AK30" s="1069">
        <v>241</v>
      </c>
      <c r="AL30" s="1060"/>
      <c r="AM30" s="1060"/>
      <c r="AN30" s="1060"/>
      <c r="AO30" s="1060"/>
      <c r="AP30" s="1060" t="s">
        <v>571</v>
      </c>
      <c r="AQ30" s="1060"/>
      <c r="AR30" s="1060"/>
      <c r="AS30" s="1060"/>
      <c r="AT30" s="1060"/>
      <c r="AU30" s="1060" t="s">
        <v>571</v>
      </c>
      <c r="AV30" s="1060"/>
      <c r="AW30" s="1060"/>
      <c r="AX30" s="1060"/>
      <c r="AY30" s="1060"/>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2">
      <c r="A31" s="266">
        <v>4</v>
      </c>
      <c r="B31" s="1129" t="s">
        <v>403</v>
      </c>
      <c r="C31" s="1130"/>
      <c r="D31" s="1130"/>
      <c r="E31" s="1130"/>
      <c r="F31" s="1130"/>
      <c r="G31" s="1130"/>
      <c r="H31" s="1130"/>
      <c r="I31" s="1130"/>
      <c r="J31" s="1130"/>
      <c r="K31" s="1130"/>
      <c r="L31" s="1130"/>
      <c r="M31" s="1130"/>
      <c r="N31" s="1130"/>
      <c r="O31" s="1130"/>
      <c r="P31" s="1131"/>
      <c r="Q31" s="1135">
        <v>2158</v>
      </c>
      <c r="R31" s="1136"/>
      <c r="S31" s="1136"/>
      <c r="T31" s="1136"/>
      <c r="U31" s="1136"/>
      <c r="V31" s="1136">
        <v>1943</v>
      </c>
      <c r="W31" s="1136"/>
      <c r="X31" s="1136"/>
      <c r="Y31" s="1136"/>
      <c r="Z31" s="1136"/>
      <c r="AA31" s="1136">
        <v>215</v>
      </c>
      <c r="AB31" s="1136"/>
      <c r="AC31" s="1136"/>
      <c r="AD31" s="1136"/>
      <c r="AE31" s="1137"/>
      <c r="AF31" s="1111">
        <v>1769</v>
      </c>
      <c r="AG31" s="1112"/>
      <c r="AH31" s="1112"/>
      <c r="AI31" s="1112"/>
      <c r="AJ31" s="1113"/>
      <c r="AK31" s="1069">
        <v>18</v>
      </c>
      <c r="AL31" s="1060"/>
      <c r="AM31" s="1060"/>
      <c r="AN31" s="1060"/>
      <c r="AO31" s="1060"/>
      <c r="AP31" s="1060">
        <v>1846</v>
      </c>
      <c r="AQ31" s="1060"/>
      <c r="AR31" s="1060"/>
      <c r="AS31" s="1060"/>
      <c r="AT31" s="1060"/>
      <c r="AU31" s="1060">
        <v>17</v>
      </c>
      <c r="AV31" s="1060"/>
      <c r="AW31" s="1060"/>
      <c r="AX31" s="1060"/>
      <c r="AY31" s="1060"/>
      <c r="AZ31" s="1134" t="s">
        <v>571</v>
      </c>
      <c r="BA31" s="1134"/>
      <c r="BB31" s="1134"/>
      <c r="BC31" s="1134"/>
      <c r="BD31" s="1134"/>
      <c r="BE31" s="1124" t="s">
        <v>404</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2">
      <c r="A32" s="266">
        <v>5</v>
      </c>
      <c r="B32" s="1129" t="s">
        <v>405</v>
      </c>
      <c r="C32" s="1130"/>
      <c r="D32" s="1130"/>
      <c r="E32" s="1130"/>
      <c r="F32" s="1130"/>
      <c r="G32" s="1130"/>
      <c r="H32" s="1130"/>
      <c r="I32" s="1130"/>
      <c r="J32" s="1130"/>
      <c r="K32" s="1130"/>
      <c r="L32" s="1130"/>
      <c r="M32" s="1130"/>
      <c r="N32" s="1130"/>
      <c r="O32" s="1130"/>
      <c r="P32" s="1131"/>
      <c r="Q32" s="1135">
        <v>2571</v>
      </c>
      <c r="R32" s="1136"/>
      <c r="S32" s="1136"/>
      <c r="T32" s="1136"/>
      <c r="U32" s="1136"/>
      <c r="V32" s="1136">
        <v>2360</v>
      </c>
      <c r="W32" s="1136"/>
      <c r="X32" s="1136"/>
      <c r="Y32" s="1136"/>
      <c r="Z32" s="1136"/>
      <c r="AA32" s="1136">
        <v>211</v>
      </c>
      <c r="AB32" s="1136"/>
      <c r="AC32" s="1136"/>
      <c r="AD32" s="1136"/>
      <c r="AE32" s="1137"/>
      <c r="AF32" s="1111">
        <v>172</v>
      </c>
      <c r="AG32" s="1112"/>
      <c r="AH32" s="1112"/>
      <c r="AI32" s="1112"/>
      <c r="AJ32" s="1113"/>
      <c r="AK32" s="1069">
        <v>552</v>
      </c>
      <c r="AL32" s="1060"/>
      <c r="AM32" s="1060"/>
      <c r="AN32" s="1060"/>
      <c r="AO32" s="1060"/>
      <c r="AP32" s="1060">
        <v>15251</v>
      </c>
      <c r="AQ32" s="1060"/>
      <c r="AR32" s="1060"/>
      <c r="AS32" s="1060"/>
      <c r="AT32" s="1060"/>
      <c r="AU32" s="1060">
        <v>5140</v>
      </c>
      <c r="AV32" s="1060"/>
      <c r="AW32" s="1060"/>
      <c r="AX32" s="1060"/>
      <c r="AY32" s="1060"/>
      <c r="AZ32" s="1134" t="s">
        <v>571</v>
      </c>
      <c r="BA32" s="1134"/>
      <c r="BB32" s="1134"/>
      <c r="BC32" s="1134"/>
      <c r="BD32" s="1134"/>
      <c r="BE32" s="1124" t="s">
        <v>406</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2">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1"/>
      <c r="AG33" s="1112"/>
      <c r="AH33" s="1112"/>
      <c r="AI33" s="1112"/>
      <c r="AJ33" s="1113"/>
      <c r="AK33" s="1069"/>
      <c r="AL33" s="1060"/>
      <c r="AM33" s="1060"/>
      <c r="AN33" s="1060"/>
      <c r="AO33" s="1060"/>
      <c r="AP33" s="1060"/>
      <c r="AQ33" s="1060"/>
      <c r="AR33" s="1060"/>
      <c r="AS33" s="1060"/>
      <c r="AT33" s="1060"/>
      <c r="AU33" s="1060"/>
      <c r="AV33" s="1060"/>
      <c r="AW33" s="1060"/>
      <c r="AX33" s="1060"/>
      <c r="AY33" s="1060"/>
      <c r="AZ33" s="1134"/>
      <c r="BA33" s="1134"/>
      <c r="BB33" s="1134"/>
      <c r="BC33" s="1134"/>
      <c r="BD33" s="1134"/>
      <c r="BE33" s="1124"/>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2">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69"/>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2">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2">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2">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2">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2">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2">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2">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2">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2">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2">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2">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2">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2">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2">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2">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2">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2">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2">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2">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2">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2">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2">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2">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2">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2">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2">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5">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2">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5">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2283</v>
      </c>
      <c r="AG63" s="1048"/>
      <c r="AH63" s="1048"/>
      <c r="AI63" s="1048"/>
      <c r="AJ63" s="1122"/>
      <c r="AK63" s="1123"/>
      <c r="AL63" s="1052"/>
      <c r="AM63" s="1052"/>
      <c r="AN63" s="1052"/>
      <c r="AO63" s="1052"/>
      <c r="AP63" s="1048">
        <v>17097</v>
      </c>
      <c r="AQ63" s="1048"/>
      <c r="AR63" s="1048"/>
      <c r="AS63" s="1048"/>
      <c r="AT63" s="1048"/>
      <c r="AU63" s="1048">
        <v>5157</v>
      </c>
      <c r="AV63" s="1048"/>
      <c r="AW63" s="1048"/>
      <c r="AX63" s="1048"/>
      <c r="AY63" s="1048"/>
      <c r="AZ63" s="1117"/>
      <c r="BA63" s="1117"/>
      <c r="BB63" s="1117"/>
      <c r="BC63" s="1117"/>
      <c r="BD63" s="1117"/>
      <c r="BE63" s="1049"/>
      <c r="BF63" s="1049"/>
      <c r="BG63" s="1049"/>
      <c r="BH63" s="1049"/>
      <c r="BI63" s="1050"/>
      <c r="BJ63" s="1118" t="s">
        <v>389</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2">
      <c r="A66" s="1087" t="s">
        <v>410</v>
      </c>
      <c r="B66" s="1088"/>
      <c r="C66" s="1088"/>
      <c r="D66" s="1088"/>
      <c r="E66" s="1088"/>
      <c r="F66" s="1088"/>
      <c r="G66" s="1088"/>
      <c r="H66" s="1088"/>
      <c r="I66" s="1088"/>
      <c r="J66" s="1088"/>
      <c r="K66" s="1088"/>
      <c r="L66" s="1088"/>
      <c r="M66" s="1088"/>
      <c r="N66" s="1088"/>
      <c r="O66" s="1088"/>
      <c r="P66" s="1089"/>
      <c r="Q66" s="1093" t="s">
        <v>411</v>
      </c>
      <c r="R66" s="1094"/>
      <c r="S66" s="1094"/>
      <c r="T66" s="1094"/>
      <c r="U66" s="1095"/>
      <c r="V66" s="1093" t="s">
        <v>412</v>
      </c>
      <c r="W66" s="1094"/>
      <c r="X66" s="1094"/>
      <c r="Y66" s="1094"/>
      <c r="Z66" s="1095"/>
      <c r="AA66" s="1093" t="s">
        <v>413</v>
      </c>
      <c r="AB66" s="1094"/>
      <c r="AC66" s="1094"/>
      <c r="AD66" s="1094"/>
      <c r="AE66" s="1095"/>
      <c r="AF66" s="1099" t="s">
        <v>414</v>
      </c>
      <c r="AG66" s="1100"/>
      <c r="AH66" s="1100"/>
      <c r="AI66" s="1100"/>
      <c r="AJ66" s="1101"/>
      <c r="AK66" s="1093" t="s">
        <v>415</v>
      </c>
      <c r="AL66" s="1088"/>
      <c r="AM66" s="1088"/>
      <c r="AN66" s="1088"/>
      <c r="AO66" s="1089"/>
      <c r="AP66" s="1093" t="s">
        <v>416</v>
      </c>
      <c r="AQ66" s="1094"/>
      <c r="AR66" s="1094"/>
      <c r="AS66" s="1094"/>
      <c r="AT66" s="1095"/>
      <c r="AU66" s="1093" t="s">
        <v>417</v>
      </c>
      <c r="AV66" s="1094"/>
      <c r="AW66" s="1094"/>
      <c r="AX66" s="1094"/>
      <c r="AY66" s="1095"/>
      <c r="AZ66" s="1093" t="s">
        <v>375</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7" t="s">
        <v>574</v>
      </c>
      <c r="C68" s="1078"/>
      <c r="D68" s="1078"/>
      <c r="E68" s="1078"/>
      <c r="F68" s="1078"/>
      <c r="G68" s="1078"/>
      <c r="H68" s="1078"/>
      <c r="I68" s="1078"/>
      <c r="J68" s="1078"/>
      <c r="K68" s="1078"/>
      <c r="L68" s="1078"/>
      <c r="M68" s="1078"/>
      <c r="N68" s="1078"/>
      <c r="O68" s="1078"/>
      <c r="P68" s="1079"/>
      <c r="Q68" s="1080">
        <v>400</v>
      </c>
      <c r="R68" s="1071"/>
      <c r="S68" s="1071"/>
      <c r="T68" s="1071"/>
      <c r="U68" s="1071"/>
      <c r="V68" s="1071">
        <v>363</v>
      </c>
      <c r="W68" s="1071"/>
      <c r="X68" s="1071"/>
      <c r="Y68" s="1071"/>
      <c r="Z68" s="1071"/>
      <c r="AA68" s="1071">
        <v>37</v>
      </c>
      <c r="AB68" s="1071"/>
      <c r="AC68" s="1071"/>
      <c r="AD68" s="1071"/>
      <c r="AE68" s="1071"/>
      <c r="AF68" s="1071">
        <v>37</v>
      </c>
      <c r="AG68" s="1071"/>
      <c r="AH68" s="1071"/>
      <c r="AI68" s="1071"/>
      <c r="AJ68" s="1071"/>
      <c r="AK68" s="1071"/>
      <c r="AL68" s="1071"/>
      <c r="AM68" s="1071"/>
      <c r="AN68" s="1071"/>
      <c r="AO68" s="1071"/>
      <c r="AP68" s="1071">
        <v>83</v>
      </c>
      <c r="AQ68" s="1071"/>
      <c r="AR68" s="1071"/>
      <c r="AS68" s="1071"/>
      <c r="AT68" s="1071"/>
      <c r="AU68" s="1072">
        <v>19</v>
      </c>
      <c r="AV68" s="1073"/>
      <c r="AW68" s="1073"/>
      <c r="AX68" s="1073"/>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575</v>
      </c>
      <c r="C69" s="1064"/>
      <c r="D69" s="1064"/>
      <c r="E69" s="1064"/>
      <c r="F69" s="1064"/>
      <c r="G69" s="1064"/>
      <c r="H69" s="1064"/>
      <c r="I69" s="1064"/>
      <c r="J69" s="1064"/>
      <c r="K69" s="1064"/>
      <c r="L69" s="1064"/>
      <c r="M69" s="1064"/>
      <c r="N69" s="1064"/>
      <c r="O69" s="1064"/>
      <c r="P69" s="1065"/>
      <c r="Q69" s="1066">
        <v>11504</v>
      </c>
      <c r="R69" s="1060"/>
      <c r="S69" s="1060"/>
      <c r="T69" s="1060"/>
      <c r="U69" s="1060"/>
      <c r="V69" s="1060">
        <v>10890</v>
      </c>
      <c r="W69" s="1060"/>
      <c r="X69" s="1060"/>
      <c r="Y69" s="1060"/>
      <c r="Z69" s="1060"/>
      <c r="AA69" s="1060">
        <v>614</v>
      </c>
      <c r="AB69" s="1060"/>
      <c r="AC69" s="1060"/>
      <c r="AD69" s="1060"/>
      <c r="AE69" s="1060"/>
      <c r="AF69" s="1060">
        <v>595</v>
      </c>
      <c r="AG69" s="1060"/>
      <c r="AH69" s="1060"/>
      <c r="AI69" s="1060"/>
      <c r="AJ69" s="1060"/>
      <c r="AK69" s="1060"/>
      <c r="AL69" s="1060"/>
      <c r="AM69" s="1060"/>
      <c r="AN69" s="1060"/>
      <c r="AO69" s="1060"/>
      <c r="AP69" s="1060">
        <v>12045</v>
      </c>
      <c r="AQ69" s="1060"/>
      <c r="AR69" s="1060"/>
      <c r="AS69" s="1060"/>
      <c r="AT69" s="1060"/>
      <c r="AU69" s="1070">
        <v>4250</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576</v>
      </c>
      <c r="C70" s="1064"/>
      <c r="D70" s="1064"/>
      <c r="E70" s="1064"/>
      <c r="F70" s="1064"/>
      <c r="G70" s="1064"/>
      <c r="H70" s="1064"/>
      <c r="I70" s="1064"/>
      <c r="J70" s="1064"/>
      <c r="K70" s="1064"/>
      <c r="L70" s="1064"/>
      <c r="M70" s="1064"/>
      <c r="N70" s="1064"/>
      <c r="O70" s="1064"/>
      <c r="P70" s="1065"/>
      <c r="Q70" s="1066">
        <v>4857</v>
      </c>
      <c r="R70" s="1060"/>
      <c r="S70" s="1060"/>
      <c r="T70" s="1060"/>
      <c r="U70" s="1060"/>
      <c r="V70" s="1060">
        <v>3573</v>
      </c>
      <c r="W70" s="1060"/>
      <c r="X70" s="1060"/>
      <c r="Y70" s="1060"/>
      <c r="Z70" s="1060"/>
      <c r="AA70" s="1060">
        <v>1284</v>
      </c>
      <c r="AB70" s="1060"/>
      <c r="AC70" s="1060"/>
      <c r="AD70" s="1060"/>
      <c r="AE70" s="1060"/>
      <c r="AF70" s="1060">
        <v>1284</v>
      </c>
      <c r="AG70" s="1060"/>
      <c r="AH70" s="1060"/>
      <c r="AI70" s="1060"/>
      <c r="AJ70" s="1060"/>
      <c r="AK70" s="1060">
        <v>636</v>
      </c>
      <c r="AL70" s="1060"/>
      <c r="AM70" s="1060"/>
      <c r="AN70" s="1060"/>
      <c r="AO70" s="1060"/>
      <c r="AP70" s="1060" t="s">
        <v>571</v>
      </c>
      <c r="AQ70" s="1060"/>
      <c r="AR70" s="1060"/>
      <c r="AS70" s="1060"/>
      <c r="AT70" s="1060"/>
      <c r="AU70" s="1060" t="s">
        <v>571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577</v>
      </c>
      <c r="C71" s="1064"/>
      <c r="D71" s="1064"/>
      <c r="E71" s="1064"/>
      <c r="F71" s="1064"/>
      <c r="G71" s="1064"/>
      <c r="H71" s="1064"/>
      <c r="I71" s="1064"/>
      <c r="J71" s="1064"/>
      <c r="K71" s="1064"/>
      <c r="L71" s="1064"/>
      <c r="M71" s="1064"/>
      <c r="N71" s="1064"/>
      <c r="O71" s="1064"/>
      <c r="P71" s="1065"/>
      <c r="Q71" s="1066">
        <v>904813</v>
      </c>
      <c r="R71" s="1060"/>
      <c r="S71" s="1060"/>
      <c r="T71" s="1060"/>
      <c r="U71" s="1060"/>
      <c r="V71" s="1060">
        <v>891291</v>
      </c>
      <c r="W71" s="1060"/>
      <c r="X71" s="1060"/>
      <c r="Y71" s="1060"/>
      <c r="Z71" s="1060"/>
      <c r="AA71" s="1060">
        <v>13521</v>
      </c>
      <c r="AB71" s="1060"/>
      <c r="AC71" s="1060"/>
      <c r="AD71" s="1060"/>
      <c r="AE71" s="1060"/>
      <c r="AF71" s="1060">
        <v>13521</v>
      </c>
      <c r="AG71" s="1060"/>
      <c r="AH71" s="1060"/>
      <c r="AI71" s="1060"/>
      <c r="AJ71" s="1060"/>
      <c r="AK71" s="1060">
        <v>6476</v>
      </c>
      <c r="AL71" s="1060"/>
      <c r="AM71" s="1060"/>
      <c r="AN71" s="1060"/>
      <c r="AO71" s="1060"/>
      <c r="AP71" s="1060" t="s">
        <v>571</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15437</v>
      </c>
      <c r="AG88" s="1048"/>
      <c r="AH88" s="1048"/>
      <c r="AI88" s="1048"/>
      <c r="AJ88" s="1048"/>
      <c r="AK88" s="1052"/>
      <c r="AL88" s="1052"/>
      <c r="AM88" s="1052"/>
      <c r="AN88" s="1052"/>
      <c r="AO88" s="1052"/>
      <c r="AP88" s="1048">
        <v>12128</v>
      </c>
      <c r="AQ88" s="1048"/>
      <c r="AR88" s="1048"/>
      <c r="AS88" s="1048"/>
      <c r="AT88" s="1048"/>
      <c r="AU88" s="1048">
        <v>4269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201</v>
      </c>
      <c r="CS102" s="1040"/>
      <c r="CT102" s="1040"/>
      <c r="CU102" s="1040"/>
      <c r="CV102" s="1041"/>
      <c r="CW102" s="1039">
        <v>36</v>
      </c>
      <c r="CX102" s="1040"/>
      <c r="CY102" s="1040"/>
      <c r="CZ102" s="1040"/>
      <c r="DA102" s="1041"/>
      <c r="DB102" s="1039" t="s">
        <v>571</v>
      </c>
      <c r="DC102" s="1040"/>
      <c r="DD102" s="1040"/>
      <c r="DE102" s="1040"/>
      <c r="DF102" s="1041"/>
      <c r="DG102" s="1039">
        <v>173</v>
      </c>
      <c r="DH102" s="1040"/>
      <c r="DI102" s="1040"/>
      <c r="DJ102" s="1040"/>
      <c r="DK102" s="1041"/>
      <c r="DL102" s="1039" t="s">
        <v>571</v>
      </c>
      <c r="DM102" s="1040"/>
      <c r="DN102" s="1040"/>
      <c r="DO102" s="1040"/>
      <c r="DP102" s="1041"/>
      <c r="DQ102" s="1039" t="s">
        <v>571</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2583670</v>
      </c>
      <c r="AB110" s="976"/>
      <c r="AC110" s="976"/>
      <c r="AD110" s="976"/>
      <c r="AE110" s="977"/>
      <c r="AF110" s="978">
        <v>2594678</v>
      </c>
      <c r="AG110" s="976"/>
      <c r="AH110" s="976"/>
      <c r="AI110" s="976"/>
      <c r="AJ110" s="977"/>
      <c r="AK110" s="978">
        <v>2434310</v>
      </c>
      <c r="AL110" s="976"/>
      <c r="AM110" s="976"/>
      <c r="AN110" s="976"/>
      <c r="AO110" s="977"/>
      <c r="AP110" s="979">
        <v>11.4</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27118363</v>
      </c>
      <c r="BR110" s="923"/>
      <c r="BS110" s="923"/>
      <c r="BT110" s="923"/>
      <c r="BU110" s="923"/>
      <c r="BV110" s="923">
        <v>28423368</v>
      </c>
      <c r="BW110" s="923"/>
      <c r="BX110" s="923"/>
      <c r="BY110" s="923"/>
      <c r="BZ110" s="923"/>
      <c r="CA110" s="923">
        <v>28608580</v>
      </c>
      <c r="CB110" s="923"/>
      <c r="CC110" s="923"/>
      <c r="CD110" s="923"/>
      <c r="CE110" s="923"/>
      <c r="CF110" s="947">
        <v>133.5</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389</v>
      </c>
      <c r="DM110" s="923"/>
      <c r="DN110" s="923"/>
      <c r="DO110" s="923"/>
      <c r="DP110" s="923"/>
      <c r="DQ110" s="923" t="s">
        <v>389</v>
      </c>
      <c r="DR110" s="923"/>
      <c r="DS110" s="923"/>
      <c r="DT110" s="923"/>
      <c r="DU110" s="923"/>
      <c r="DV110" s="924" t="s">
        <v>389</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389</v>
      </c>
      <c r="AG111" s="1004"/>
      <c r="AH111" s="1004"/>
      <c r="AI111" s="1004"/>
      <c r="AJ111" s="1005"/>
      <c r="AK111" s="1006" t="s">
        <v>436</v>
      </c>
      <c r="AL111" s="1004"/>
      <c r="AM111" s="1004"/>
      <c r="AN111" s="1004"/>
      <c r="AO111" s="1005"/>
      <c r="AP111" s="1007" t="s">
        <v>389</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708440</v>
      </c>
      <c r="BR111" s="895"/>
      <c r="BS111" s="895"/>
      <c r="BT111" s="895"/>
      <c r="BU111" s="895"/>
      <c r="BV111" s="895">
        <v>361104</v>
      </c>
      <c r="BW111" s="895"/>
      <c r="BX111" s="895"/>
      <c r="BY111" s="895"/>
      <c r="BZ111" s="895"/>
      <c r="CA111" s="895">
        <v>172979</v>
      </c>
      <c r="CB111" s="895"/>
      <c r="CC111" s="895"/>
      <c r="CD111" s="895"/>
      <c r="CE111" s="895"/>
      <c r="CF111" s="956">
        <v>0.8</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128</v>
      </c>
      <c r="DM111" s="895"/>
      <c r="DN111" s="895"/>
      <c r="DO111" s="895"/>
      <c r="DP111" s="895"/>
      <c r="DQ111" s="895" t="s">
        <v>128</v>
      </c>
      <c r="DR111" s="895"/>
      <c r="DS111" s="895"/>
      <c r="DT111" s="895"/>
      <c r="DU111" s="895"/>
      <c r="DV111" s="872" t="s">
        <v>436</v>
      </c>
      <c r="DW111" s="872"/>
      <c r="DX111" s="872"/>
      <c r="DY111" s="872"/>
      <c r="DZ111" s="873"/>
    </row>
    <row r="112" spans="1:131" s="246" customFormat="1" ht="26.25" customHeight="1" x14ac:dyDescent="0.2">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128</v>
      </c>
      <c r="AG112" s="858"/>
      <c r="AH112" s="858"/>
      <c r="AI112" s="858"/>
      <c r="AJ112" s="859"/>
      <c r="AK112" s="860" t="s">
        <v>436</v>
      </c>
      <c r="AL112" s="858"/>
      <c r="AM112" s="858"/>
      <c r="AN112" s="858"/>
      <c r="AO112" s="859"/>
      <c r="AP112" s="905" t="s">
        <v>389</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6498813</v>
      </c>
      <c r="BR112" s="895"/>
      <c r="BS112" s="895"/>
      <c r="BT112" s="895"/>
      <c r="BU112" s="895"/>
      <c r="BV112" s="895">
        <v>6288687</v>
      </c>
      <c r="BW112" s="895"/>
      <c r="BX112" s="895"/>
      <c r="BY112" s="895"/>
      <c r="BZ112" s="895"/>
      <c r="CA112" s="895">
        <v>5156114</v>
      </c>
      <c r="CB112" s="895"/>
      <c r="CC112" s="895"/>
      <c r="CD112" s="895"/>
      <c r="CE112" s="895"/>
      <c r="CF112" s="956">
        <v>24.1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389</v>
      </c>
      <c r="DM112" s="895"/>
      <c r="DN112" s="895"/>
      <c r="DO112" s="895"/>
      <c r="DP112" s="895"/>
      <c r="DQ112" s="895" t="s">
        <v>128</v>
      </c>
      <c r="DR112" s="895"/>
      <c r="DS112" s="895"/>
      <c r="DT112" s="895"/>
      <c r="DU112" s="895"/>
      <c r="DV112" s="872" t="s">
        <v>436</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569038</v>
      </c>
      <c r="AB113" s="1004"/>
      <c r="AC113" s="1004"/>
      <c r="AD113" s="1004"/>
      <c r="AE113" s="1005"/>
      <c r="AF113" s="1006">
        <v>486074</v>
      </c>
      <c r="AG113" s="1004"/>
      <c r="AH113" s="1004"/>
      <c r="AI113" s="1004"/>
      <c r="AJ113" s="1005"/>
      <c r="AK113" s="1006">
        <v>460902</v>
      </c>
      <c r="AL113" s="1004"/>
      <c r="AM113" s="1004"/>
      <c r="AN113" s="1004"/>
      <c r="AO113" s="1005"/>
      <c r="AP113" s="1007">
        <v>2.2000000000000002</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916944</v>
      </c>
      <c r="BR113" s="895"/>
      <c r="BS113" s="895"/>
      <c r="BT113" s="895"/>
      <c r="BU113" s="895"/>
      <c r="BV113" s="895">
        <v>2270479</v>
      </c>
      <c r="BW113" s="895"/>
      <c r="BX113" s="895"/>
      <c r="BY113" s="895"/>
      <c r="BZ113" s="895"/>
      <c r="CA113" s="895">
        <v>4269572</v>
      </c>
      <c r="CB113" s="895"/>
      <c r="CC113" s="895"/>
      <c r="CD113" s="895"/>
      <c r="CE113" s="895"/>
      <c r="CF113" s="956">
        <v>19.899999999999999</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389</v>
      </c>
      <c r="DM113" s="858"/>
      <c r="DN113" s="858"/>
      <c r="DO113" s="858"/>
      <c r="DP113" s="859"/>
      <c r="DQ113" s="860" t="s">
        <v>389</v>
      </c>
      <c r="DR113" s="858"/>
      <c r="DS113" s="858"/>
      <c r="DT113" s="858"/>
      <c r="DU113" s="859"/>
      <c r="DV113" s="905" t="s">
        <v>128</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14418</v>
      </c>
      <c r="AB114" s="858"/>
      <c r="AC114" s="858"/>
      <c r="AD114" s="858"/>
      <c r="AE114" s="859"/>
      <c r="AF114" s="860">
        <v>299</v>
      </c>
      <c r="AG114" s="858"/>
      <c r="AH114" s="858"/>
      <c r="AI114" s="858"/>
      <c r="AJ114" s="859"/>
      <c r="AK114" s="860">
        <v>29394</v>
      </c>
      <c r="AL114" s="858"/>
      <c r="AM114" s="858"/>
      <c r="AN114" s="858"/>
      <c r="AO114" s="859"/>
      <c r="AP114" s="905">
        <v>0.1</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5893871</v>
      </c>
      <c r="BR114" s="895"/>
      <c r="BS114" s="895"/>
      <c r="BT114" s="895"/>
      <c r="BU114" s="895"/>
      <c r="BV114" s="895">
        <v>5822063</v>
      </c>
      <c r="BW114" s="895"/>
      <c r="BX114" s="895"/>
      <c r="BY114" s="895"/>
      <c r="BZ114" s="895"/>
      <c r="CA114" s="895">
        <v>5465918</v>
      </c>
      <c r="CB114" s="895"/>
      <c r="CC114" s="895"/>
      <c r="CD114" s="895"/>
      <c r="CE114" s="895"/>
      <c r="CF114" s="956">
        <v>25.5</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389</v>
      </c>
      <c r="DM114" s="858"/>
      <c r="DN114" s="858"/>
      <c r="DO114" s="858"/>
      <c r="DP114" s="859"/>
      <c r="DQ114" s="860" t="s">
        <v>434</v>
      </c>
      <c r="DR114" s="858"/>
      <c r="DS114" s="858"/>
      <c r="DT114" s="858"/>
      <c r="DU114" s="859"/>
      <c r="DV114" s="905" t="s">
        <v>389</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102646</v>
      </c>
      <c r="AB115" s="1004"/>
      <c r="AC115" s="1004"/>
      <c r="AD115" s="1004"/>
      <c r="AE115" s="1005"/>
      <c r="AF115" s="1006">
        <v>347336</v>
      </c>
      <c r="AG115" s="1004"/>
      <c r="AH115" s="1004"/>
      <c r="AI115" s="1004"/>
      <c r="AJ115" s="1005"/>
      <c r="AK115" s="1006">
        <v>188125</v>
      </c>
      <c r="AL115" s="1004"/>
      <c r="AM115" s="1004"/>
      <c r="AN115" s="1004"/>
      <c r="AO115" s="1005"/>
      <c r="AP115" s="1007">
        <v>0.9</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389</v>
      </c>
      <c r="BR115" s="895"/>
      <c r="BS115" s="895"/>
      <c r="BT115" s="895"/>
      <c r="BU115" s="895"/>
      <c r="BV115" s="895" t="s">
        <v>434</v>
      </c>
      <c r="BW115" s="895"/>
      <c r="BX115" s="895"/>
      <c r="BY115" s="895"/>
      <c r="BZ115" s="895"/>
      <c r="CA115" s="895" t="s">
        <v>389</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708440</v>
      </c>
      <c r="DH115" s="858"/>
      <c r="DI115" s="858"/>
      <c r="DJ115" s="858"/>
      <c r="DK115" s="859"/>
      <c r="DL115" s="860">
        <v>361104</v>
      </c>
      <c r="DM115" s="858"/>
      <c r="DN115" s="858"/>
      <c r="DO115" s="858"/>
      <c r="DP115" s="859"/>
      <c r="DQ115" s="860">
        <v>172979</v>
      </c>
      <c r="DR115" s="858"/>
      <c r="DS115" s="858"/>
      <c r="DT115" s="858"/>
      <c r="DU115" s="859"/>
      <c r="DV115" s="905">
        <v>0.8</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479</v>
      </c>
      <c r="AB116" s="858"/>
      <c r="AC116" s="858"/>
      <c r="AD116" s="858"/>
      <c r="AE116" s="859"/>
      <c r="AF116" s="860">
        <v>847</v>
      </c>
      <c r="AG116" s="858"/>
      <c r="AH116" s="858"/>
      <c r="AI116" s="858"/>
      <c r="AJ116" s="859"/>
      <c r="AK116" s="860">
        <v>307</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389</v>
      </c>
      <c r="BW116" s="895"/>
      <c r="BX116" s="895"/>
      <c r="BY116" s="895"/>
      <c r="BZ116" s="895"/>
      <c r="CA116" s="895" t="s">
        <v>389</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389</v>
      </c>
      <c r="DM116" s="858"/>
      <c r="DN116" s="858"/>
      <c r="DO116" s="858"/>
      <c r="DP116" s="859"/>
      <c r="DQ116" s="860" t="s">
        <v>389</v>
      </c>
      <c r="DR116" s="858"/>
      <c r="DS116" s="858"/>
      <c r="DT116" s="858"/>
      <c r="DU116" s="859"/>
      <c r="DV116" s="905" t="s">
        <v>389</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3270251</v>
      </c>
      <c r="AB117" s="990"/>
      <c r="AC117" s="990"/>
      <c r="AD117" s="990"/>
      <c r="AE117" s="991"/>
      <c r="AF117" s="992">
        <v>3429234</v>
      </c>
      <c r="AG117" s="990"/>
      <c r="AH117" s="990"/>
      <c r="AI117" s="990"/>
      <c r="AJ117" s="991"/>
      <c r="AK117" s="992">
        <v>3113038</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389</v>
      </c>
      <c r="CB117" s="895"/>
      <c r="CC117" s="895"/>
      <c r="CD117" s="895"/>
      <c r="CE117" s="895"/>
      <c r="CF117" s="956" t="s">
        <v>389</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389</v>
      </c>
      <c r="DM117" s="858"/>
      <c r="DN117" s="858"/>
      <c r="DO117" s="858"/>
      <c r="DP117" s="859"/>
      <c r="DQ117" s="860" t="s">
        <v>389</v>
      </c>
      <c r="DR117" s="858"/>
      <c r="DS117" s="858"/>
      <c r="DT117" s="858"/>
      <c r="DU117" s="859"/>
      <c r="DV117" s="905" t="s">
        <v>434</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434</v>
      </c>
      <c r="CB118" s="926"/>
      <c r="CC118" s="926"/>
      <c r="CD118" s="926"/>
      <c r="CE118" s="926"/>
      <c r="CF118" s="956" t="s">
        <v>434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389</v>
      </c>
      <c r="DR118" s="858"/>
      <c r="DS118" s="858"/>
      <c r="DT118" s="858"/>
      <c r="DU118" s="859"/>
      <c r="DV118" s="905" t="s">
        <v>434</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128</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461</v>
      </c>
      <c r="BP119" s="959"/>
      <c r="BQ119" s="963">
        <v>41136431</v>
      </c>
      <c r="BR119" s="926"/>
      <c r="BS119" s="926"/>
      <c r="BT119" s="926"/>
      <c r="BU119" s="926"/>
      <c r="BV119" s="926">
        <v>43165701</v>
      </c>
      <c r="BW119" s="926"/>
      <c r="BX119" s="926"/>
      <c r="BY119" s="926"/>
      <c r="BZ119" s="926"/>
      <c r="CA119" s="926">
        <v>43673163</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434</v>
      </c>
      <c r="DR119" s="841"/>
      <c r="DS119" s="841"/>
      <c r="DT119" s="841"/>
      <c r="DU119" s="842"/>
      <c r="DV119" s="929" t="s">
        <v>389</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434</v>
      </c>
      <c r="AG120" s="858"/>
      <c r="AH120" s="858"/>
      <c r="AI120" s="858"/>
      <c r="AJ120" s="859"/>
      <c r="AK120" s="860" t="s">
        <v>434</v>
      </c>
      <c r="AL120" s="858"/>
      <c r="AM120" s="858"/>
      <c r="AN120" s="858"/>
      <c r="AO120" s="859"/>
      <c r="AP120" s="905" t="s">
        <v>434</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2167542</v>
      </c>
      <c r="BR120" s="923"/>
      <c r="BS120" s="923"/>
      <c r="BT120" s="923"/>
      <c r="BU120" s="923"/>
      <c r="BV120" s="923">
        <v>3578269</v>
      </c>
      <c r="BW120" s="923"/>
      <c r="BX120" s="923"/>
      <c r="BY120" s="923"/>
      <c r="BZ120" s="923"/>
      <c r="CA120" s="923">
        <v>3526938</v>
      </c>
      <c r="CB120" s="923"/>
      <c r="CC120" s="923"/>
      <c r="CD120" s="923"/>
      <c r="CE120" s="923"/>
      <c r="CF120" s="947">
        <v>16.5</v>
      </c>
      <c r="CG120" s="948"/>
      <c r="CH120" s="948"/>
      <c r="CI120" s="948"/>
      <c r="CJ120" s="948"/>
      <c r="CK120" s="949" t="s">
        <v>465</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6484576</v>
      </c>
      <c r="DH120" s="923"/>
      <c r="DI120" s="923"/>
      <c r="DJ120" s="923"/>
      <c r="DK120" s="923"/>
      <c r="DL120" s="923">
        <v>6273125</v>
      </c>
      <c r="DM120" s="923"/>
      <c r="DN120" s="923"/>
      <c r="DO120" s="923"/>
      <c r="DP120" s="923"/>
      <c r="DQ120" s="923">
        <v>5139504</v>
      </c>
      <c r="DR120" s="923"/>
      <c r="DS120" s="923"/>
      <c r="DT120" s="923"/>
      <c r="DU120" s="923"/>
      <c r="DV120" s="924">
        <v>24</v>
      </c>
      <c r="DW120" s="924"/>
      <c r="DX120" s="924"/>
      <c r="DY120" s="924"/>
      <c r="DZ120" s="925"/>
    </row>
    <row r="121" spans="1:130" s="246" customFormat="1" ht="26.25" customHeight="1" x14ac:dyDescent="0.2">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7588062</v>
      </c>
      <c r="BR121" s="895"/>
      <c r="BS121" s="895"/>
      <c r="BT121" s="895"/>
      <c r="BU121" s="895"/>
      <c r="BV121" s="895">
        <v>7189285</v>
      </c>
      <c r="BW121" s="895"/>
      <c r="BX121" s="895"/>
      <c r="BY121" s="895"/>
      <c r="BZ121" s="895"/>
      <c r="CA121" s="895">
        <v>5617087</v>
      </c>
      <c r="CB121" s="895"/>
      <c r="CC121" s="895"/>
      <c r="CD121" s="895"/>
      <c r="CE121" s="895"/>
      <c r="CF121" s="956">
        <v>26.2</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14237</v>
      </c>
      <c r="DH121" s="895"/>
      <c r="DI121" s="895"/>
      <c r="DJ121" s="895"/>
      <c r="DK121" s="895"/>
      <c r="DL121" s="895">
        <v>15562</v>
      </c>
      <c r="DM121" s="895"/>
      <c r="DN121" s="895"/>
      <c r="DO121" s="895"/>
      <c r="DP121" s="895"/>
      <c r="DQ121" s="895">
        <v>16610</v>
      </c>
      <c r="DR121" s="895"/>
      <c r="DS121" s="895"/>
      <c r="DT121" s="895"/>
      <c r="DU121" s="895"/>
      <c r="DV121" s="872">
        <v>0.1</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436</v>
      </c>
      <c r="AL122" s="858"/>
      <c r="AM122" s="858"/>
      <c r="AN122" s="858"/>
      <c r="AO122" s="859"/>
      <c r="AP122" s="905" t="s">
        <v>434</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29224321</v>
      </c>
      <c r="BR122" s="926"/>
      <c r="BS122" s="926"/>
      <c r="BT122" s="926"/>
      <c r="BU122" s="926"/>
      <c r="BV122" s="926">
        <v>29375731</v>
      </c>
      <c r="BW122" s="926"/>
      <c r="BX122" s="926"/>
      <c r="BY122" s="926"/>
      <c r="BZ122" s="926"/>
      <c r="CA122" s="926">
        <v>29243597</v>
      </c>
      <c r="CB122" s="926"/>
      <c r="CC122" s="926"/>
      <c r="CD122" s="926"/>
      <c r="CE122" s="926"/>
      <c r="CF122" s="927">
        <v>136.5</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t="s">
        <v>389</v>
      </c>
      <c r="DH122" s="895"/>
      <c r="DI122" s="895"/>
      <c r="DJ122" s="895"/>
      <c r="DK122" s="895"/>
      <c r="DL122" s="895" t="s">
        <v>434</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436</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471</v>
      </c>
      <c r="BP123" s="959"/>
      <c r="BQ123" s="913">
        <v>38979925</v>
      </c>
      <c r="BR123" s="914"/>
      <c r="BS123" s="914"/>
      <c r="BT123" s="914"/>
      <c r="BU123" s="914"/>
      <c r="BV123" s="914">
        <v>40143285</v>
      </c>
      <c r="BW123" s="914"/>
      <c r="BX123" s="914"/>
      <c r="BY123" s="914"/>
      <c r="BZ123" s="914"/>
      <c r="CA123" s="914">
        <v>38387622</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389</v>
      </c>
      <c r="DH123" s="858"/>
      <c r="DI123" s="858"/>
      <c r="DJ123" s="858"/>
      <c r="DK123" s="859"/>
      <c r="DL123" s="860" t="s">
        <v>389</v>
      </c>
      <c r="DM123" s="858"/>
      <c r="DN123" s="858"/>
      <c r="DO123" s="858"/>
      <c r="DP123" s="859"/>
      <c r="DQ123" s="860" t="s">
        <v>128</v>
      </c>
      <c r="DR123" s="858"/>
      <c r="DS123" s="858"/>
      <c r="DT123" s="858"/>
      <c r="DU123" s="859"/>
      <c r="DV123" s="905" t="s">
        <v>389</v>
      </c>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436</v>
      </c>
      <c r="AG124" s="858"/>
      <c r="AH124" s="858"/>
      <c r="AI124" s="858"/>
      <c r="AJ124" s="859"/>
      <c r="AK124" s="860" t="s">
        <v>389</v>
      </c>
      <c r="AL124" s="858"/>
      <c r="AM124" s="858"/>
      <c r="AN124" s="858"/>
      <c r="AO124" s="859"/>
      <c r="AP124" s="905" t="s">
        <v>389</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10.199999999999999</v>
      </c>
      <c r="BR124" s="912"/>
      <c r="BS124" s="912"/>
      <c r="BT124" s="912"/>
      <c r="BU124" s="912"/>
      <c r="BV124" s="912">
        <v>14.4</v>
      </c>
      <c r="BW124" s="912"/>
      <c r="BX124" s="912"/>
      <c r="BY124" s="912"/>
      <c r="BZ124" s="912"/>
      <c r="CA124" s="912">
        <v>24.6</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436</v>
      </c>
      <c r="DM124" s="841"/>
      <c r="DN124" s="841"/>
      <c r="DO124" s="841"/>
      <c r="DP124" s="842"/>
      <c r="DQ124" s="843" t="s">
        <v>436</v>
      </c>
      <c r="DR124" s="841"/>
      <c r="DS124" s="841"/>
      <c r="DT124" s="841"/>
      <c r="DU124" s="842"/>
      <c r="DV124" s="929" t="s">
        <v>436</v>
      </c>
      <c r="DW124" s="930"/>
      <c r="DX124" s="930"/>
      <c r="DY124" s="930"/>
      <c r="DZ124" s="931"/>
    </row>
    <row r="125" spans="1:130" s="246" customFormat="1" ht="26.25" customHeight="1" x14ac:dyDescent="0.2">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436</v>
      </c>
      <c r="AG125" s="858"/>
      <c r="AH125" s="858"/>
      <c r="AI125" s="858"/>
      <c r="AJ125" s="859"/>
      <c r="AK125" s="860" t="s">
        <v>436</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436</v>
      </c>
      <c r="DH125" s="923"/>
      <c r="DI125" s="923"/>
      <c r="DJ125" s="923"/>
      <c r="DK125" s="923"/>
      <c r="DL125" s="923" t="s">
        <v>436</v>
      </c>
      <c r="DM125" s="923"/>
      <c r="DN125" s="923"/>
      <c r="DO125" s="923"/>
      <c r="DP125" s="923"/>
      <c r="DQ125" s="923" t="s">
        <v>436</v>
      </c>
      <c r="DR125" s="923"/>
      <c r="DS125" s="923"/>
      <c r="DT125" s="923"/>
      <c r="DU125" s="923"/>
      <c r="DV125" s="924" t="s">
        <v>389</v>
      </c>
      <c r="DW125" s="924"/>
      <c r="DX125" s="924"/>
      <c r="DY125" s="924"/>
      <c r="DZ125" s="925"/>
    </row>
    <row r="126" spans="1:130" s="246" customFormat="1" ht="26.25" customHeight="1" thickBot="1" x14ac:dyDescent="0.25">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102646</v>
      </c>
      <c r="AB126" s="858"/>
      <c r="AC126" s="858"/>
      <c r="AD126" s="858"/>
      <c r="AE126" s="859"/>
      <c r="AF126" s="860">
        <v>347336</v>
      </c>
      <c r="AG126" s="858"/>
      <c r="AH126" s="858"/>
      <c r="AI126" s="858"/>
      <c r="AJ126" s="859"/>
      <c r="AK126" s="860">
        <v>188125</v>
      </c>
      <c r="AL126" s="858"/>
      <c r="AM126" s="858"/>
      <c r="AN126" s="858"/>
      <c r="AO126" s="859"/>
      <c r="AP126" s="905">
        <v>0.9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436</v>
      </c>
      <c r="DH126" s="895"/>
      <c r="DI126" s="895"/>
      <c r="DJ126" s="895"/>
      <c r="DK126" s="895"/>
      <c r="DL126" s="895" t="s">
        <v>436</v>
      </c>
      <c r="DM126" s="895"/>
      <c r="DN126" s="895"/>
      <c r="DO126" s="895"/>
      <c r="DP126" s="895"/>
      <c r="DQ126" s="895" t="s">
        <v>436</v>
      </c>
      <c r="DR126" s="895"/>
      <c r="DS126" s="895"/>
      <c r="DT126" s="895"/>
      <c r="DU126" s="895"/>
      <c r="DV126" s="872" t="s">
        <v>436</v>
      </c>
      <c r="DW126" s="872"/>
      <c r="DX126" s="872"/>
      <c r="DY126" s="872"/>
      <c r="DZ126" s="873"/>
    </row>
    <row r="127" spans="1:130" s="246" customFormat="1" ht="26.25" customHeight="1" x14ac:dyDescent="0.2">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389</v>
      </c>
      <c r="AB127" s="858"/>
      <c r="AC127" s="858"/>
      <c r="AD127" s="858"/>
      <c r="AE127" s="859"/>
      <c r="AF127" s="860" t="s">
        <v>436</v>
      </c>
      <c r="AG127" s="858"/>
      <c r="AH127" s="858"/>
      <c r="AI127" s="858"/>
      <c r="AJ127" s="859"/>
      <c r="AK127" s="860" t="s">
        <v>436</v>
      </c>
      <c r="AL127" s="858"/>
      <c r="AM127" s="858"/>
      <c r="AN127" s="858"/>
      <c r="AO127" s="859"/>
      <c r="AP127" s="905" t="s">
        <v>436</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436</v>
      </c>
      <c r="DM127" s="895"/>
      <c r="DN127" s="895"/>
      <c r="DO127" s="895"/>
      <c r="DP127" s="895"/>
      <c r="DQ127" s="895" t="s">
        <v>436</v>
      </c>
      <c r="DR127" s="895"/>
      <c r="DS127" s="895"/>
      <c r="DT127" s="895"/>
      <c r="DU127" s="895"/>
      <c r="DV127" s="872" t="s">
        <v>436</v>
      </c>
      <c r="DW127" s="872"/>
      <c r="DX127" s="872"/>
      <c r="DY127" s="872"/>
      <c r="DZ127" s="873"/>
    </row>
    <row r="128" spans="1:130" s="246" customFormat="1" ht="26.25" customHeight="1" thickBot="1" x14ac:dyDescent="0.25">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620491</v>
      </c>
      <c r="AB128" s="879"/>
      <c r="AC128" s="879"/>
      <c r="AD128" s="879"/>
      <c r="AE128" s="880"/>
      <c r="AF128" s="881">
        <v>687811</v>
      </c>
      <c r="AG128" s="879"/>
      <c r="AH128" s="879"/>
      <c r="AI128" s="879"/>
      <c r="AJ128" s="880"/>
      <c r="AK128" s="881">
        <v>539489</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389</v>
      </c>
      <c r="BG128" s="865"/>
      <c r="BH128" s="865"/>
      <c r="BI128" s="865"/>
      <c r="BJ128" s="865"/>
      <c r="BK128" s="865"/>
      <c r="BL128" s="888"/>
      <c r="BM128" s="864">
        <v>12.15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389</v>
      </c>
      <c r="DH128" s="869"/>
      <c r="DI128" s="869"/>
      <c r="DJ128" s="869"/>
      <c r="DK128" s="869"/>
      <c r="DL128" s="869" t="s">
        <v>389</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23521903</v>
      </c>
      <c r="AB129" s="858"/>
      <c r="AC129" s="858"/>
      <c r="AD129" s="858"/>
      <c r="AE129" s="859"/>
      <c r="AF129" s="860">
        <v>23509966</v>
      </c>
      <c r="AG129" s="858"/>
      <c r="AH129" s="858"/>
      <c r="AI129" s="858"/>
      <c r="AJ129" s="859"/>
      <c r="AK129" s="860">
        <v>23977896</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17.149999999999999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2456335</v>
      </c>
      <c r="AB130" s="858"/>
      <c r="AC130" s="858"/>
      <c r="AD130" s="858"/>
      <c r="AE130" s="859"/>
      <c r="AF130" s="860">
        <v>2530966</v>
      </c>
      <c r="AG130" s="858"/>
      <c r="AH130" s="858"/>
      <c r="AI130" s="858"/>
      <c r="AJ130" s="859"/>
      <c r="AK130" s="860">
        <v>2547834</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21065568</v>
      </c>
      <c r="AB131" s="841"/>
      <c r="AC131" s="841"/>
      <c r="AD131" s="841"/>
      <c r="AE131" s="842"/>
      <c r="AF131" s="843">
        <v>20979000</v>
      </c>
      <c r="AG131" s="841"/>
      <c r="AH131" s="841"/>
      <c r="AI131" s="841"/>
      <c r="AJ131" s="842"/>
      <c r="AK131" s="843">
        <v>21430062</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24.6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0.91820453199999996</v>
      </c>
      <c r="AB132" s="821"/>
      <c r="AC132" s="821"/>
      <c r="AD132" s="821"/>
      <c r="AE132" s="822"/>
      <c r="AF132" s="823">
        <v>1.00317937</v>
      </c>
      <c r="AG132" s="821"/>
      <c r="AH132" s="821"/>
      <c r="AI132" s="821"/>
      <c r="AJ132" s="822"/>
      <c r="AK132" s="823">
        <v>0.119994986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1.5</v>
      </c>
      <c r="AB133" s="800"/>
      <c r="AC133" s="800"/>
      <c r="AD133" s="800"/>
      <c r="AE133" s="801"/>
      <c r="AF133" s="799">
        <v>1.4</v>
      </c>
      <c r="AG133" s="800"/>
      <c r="AH133" s="800"/>
      <c r="AI133" s="800"/>
      <c r="AJ133" s="801"/>
      <c r="AK133" s="799">
        <v>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s5tJXVuazVNHoP9al7BdcK7CN1MKTeLVZWE40pkMoFRPS5KZ8fFaY3IgfLfH3reYCT/fQrzqktdlZToR7eV0Q==" saltValue="/scOJQZX5OFEZUZ+xuvu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6pskSd7ltzmNJASpJDDTcwgzQoS5tPUo6r736rfV4FkY0hA94IUOb5hby6fLYgEldydTthdnrmP8/HGTIDVOA==" saltValue="G1g6Q4YozgZPwl00QSTsr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jqvJWtQjDJL3H1urN84Ptr2//3iyUzSBOBNjNn+VnTXk4tEmE5057ozKUQWeqsQRKb4ASurYeCtniFwBjBHAg==" saltValue="4jTKfE2CNNdrxNE8mFCef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500</v>
      </c>
      <c r="AP7" s="303"/>
      <c r="AQ7" s="304" t="s">
        <v>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502</v>
      </c>
      <c r="AQ8" s="310" t="s">
        <v>503</v>
      </c>
      <c r="AR8" s="311" t="s">
        <v>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505</v>
      </c>
      <c r="AL9" s="1230"/>
      <c r="AM9" s="1230"/>
      <c r="AN9" s="1231"/>
      <c r="AO9" s="312">
        <v>7179787</v>
      </c>
      <c r="AP9" s="312">
        <v>54823</v>
      </c>
      <c r="AQ9" s="313">
        <v>56739</v>
      </c>
      <c r="AR9" s="314">
        <v>-3.4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506</v>
      </c>
      <c r="AL10" s="1230"/>
      <c r="AM10" s="1230"/>
      <c r="AN10" s="1231"/>
      <c r="AO10" s="315">
        <v>516774</v>
      </c>
      <c r="AP10" s="315">
        <v>3946</v>
      </c>
      <c r="AQ10" s="316">
        <v>3644</v>
      </c>
      <c r="AR10" s="317">
        <v>8.3000000000000007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507</v>
      </c>
      <c r="AL11" s="1230"/>
      <c r="AM11" s="1230"/>
      <c r="AN11" s="1231"/>
      <c r="AO11" s="315">
        <v>209549</v>
      </c>
      <c r="AP11" s="315">
        <v>1600</v>
      </c>
      <c r="AQ11" s="316">
        <v>3408</v>
      </c>
      <c r="AR11" s="317">
        <v>-53.1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508</v>
      </c>
      <c r="AL12" s="1230"/>
      <c r="AM12" s="1230"/>
      <c r="AN12" s="1231"/>
      <c r="AO12" s="315">
        <v>47208</v>
      </c>
      <c r="AP12" s="315">
        <v>360</v>
      </c>
      <c r="AQ12" s="316">
        <v>508</v>
      </c>
      <c r="AR12" s="317">
        <v>-29.1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509</v>
      </c>
      <c r="AL13" s="1230"/>
      <c r="AM13" s="1230"/>
      <c r="AN13" s="1231"/>
      <c r="AO13" s="315" t="s">
        <v>510</v>
      </c>
      <c r="AP13" s="315" t="s">
        <v>510</v>
      </c>
      <c r="AQ13" s="316">
        <v>12</v>
      </c>
      <c r="AR13" s="317" t="s">
        <v>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511</v>
      </c>
      <c r="AL14" s="1230"/>
      <c r="AM14" s="1230"/>
      <c r="AN14" s="1231"/>
      <c r="AO14" s="315">
        <v>308721</v>
      </c>
      <c r="AP14" s="315">
        <v>2357</v>
      </c>
      <c r="AQ14" s="316">
        <v>2329</v>
      </c>
      <c r="AR14" s="317">
        <v>1.2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512</v>
      </c>
      <c r="AL15" s="1230"/>
      <c r="AM15" s="1230"/>
      <c r="AN15" s="1231"/>
      <c r="AO15" s="315">
        <v>71985</v>
      </c>
      <c r="AP15" s="315">
        <v>550</v>
      </c>
      <c r="AQ15" s="316">
        <v>1096</v>
      </c>
      <c r="AR15" s="317">
        <v>-49.8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513</v>
      </c>
      <c r="AL16" s="1233"/>
      <c r="AM16" s="1233"/>
      <c r="AN16" s="1234"/>
      <c r="AO16" s="315">
        <v>-624797</v>
      </c>
      <c r="AP16" s="315">
        <v>-4771</v>
      </c>
      <c r="AQ16" s="316">
        <v>-4593</v>
      </c>
      <c r="AR16" s="317">
        <v>3.9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7709227</v>
      </c>
      <c r="AP17" s="315">
        <v>58866</v>
      </c>
      <c r="AQ17" s="316">
        <v>63141</v>
      </c>
      <c r="AR17" s="317">
        <v>-6.8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518</v>
      </c>
      <c r="AL21" s="1227"/>
      <c r="AM21" s="1227"/>
      <c r="AN21" s="1228"/>
      <c r="AO21" s="327">
        <v>5.57</v>
      </c>
      <c r="AP21" s="328">
        <v>6</v>
      </c>
      <c r="AQ21" s="329">
        <v>-0.43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519</v>
      </c>
      <c r="AL22" s="1227"/>
      <c r="AM22" s="1227"/>
      <c r="AN22" s="1228"/>
      <c r="AO22" s="332">
        <v>102.6</v>
      </c>
      <c r="AP22" s="333">
        <v>99.5</v>
      </c>
      <c r="AQ22" s="334">
        <v>3.1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500</v>
      </c>
      <c r="AP30" s="303"/>
      <c r="AQ30" s="304" t="s">
        <v>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523</v>
      </c>
      <c r="AL32" s="1218"/>
      <c r="AM32" s="1218"/>
      <c r="AN32" s="1219"/>
      <c r="AO32" s="342">
        <v>2434310</v>
      </c>
      <c r="AP32" s="342">
        <v>18588</v>
      </c>
      <c r="AQ32" s="343">
        <v>32265</v>
      </c>
      <c r="AR32" s="344">
        <v>-42.4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524</v>
      </c>
      <c r="AL33" s="1218"/>
      <c r="AM33" s="1218"/>
      <c r="AN33" s="1219"/>
      <c r="AO33" s="342" t="s">
        <v>510</v>
      </c>
      <c r="AP33" s="342" t="s">
        <v>510</v>
      </c>
      <c r="AQ33" s="343">
        <v>1</v>
      </c>
      <c r="AR33" s="344" t="s">
        <v>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525</v>
      </c>
      <c r="AL34" s="1218"/>
      <c r="AM34" s="1218"/>
      <c r="AN34" s="1219"/>
      <c r="AO34" s="342" t="s">
        <v>510</v>
      </c>
      <c r="AP34" s="342" t="s">
        <v>510</v>
      </c>
      <c r="AQ34" s="343">
        <v>32</v>
      </c>
      <c r="AR34" s="344" t="s">
        <v>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526</v>
      </c>
      <c r="AL35" s="1218"/>
      <c r="AM35" s="1218"/>
      <c r="AN35" s="1219"/>
      <c r="AO35" s="342">
        <v>460902</v>
      </c>
      <c r="AP35" s="342">
        <v>3519</v>
      </c>
      <c r="AQ35" s="343">
        <v>6764</v>
      </c>
      <c r="AR35" s="344">
        <v>-48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527</v>
      </c>
      <c r="AL36" s="1218"/>
      <c r="AM36" s="1218"/>
      <c r="AN36" s="1219"/>
      <c r="AO36" s="342">
        <v>29394</v>
      </c>
      <c r="AP36" s="342">
        <v>224</v>
      </c>
      <c r="AQ36" s="343">
        <v>1228</v>
      </c>
      <c r="AR36" s="344">
        <v>-81.8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528</v>
      </c>
      <c r="AL37" s="1218"/>
      <c r="AM37" s="1218"/>
      <c r="AN37" s="1219"/>
      <c r="AO37" s="342">
        <v>188125</v>
      </c>
      <c r="AP37" s="342">
        <v>1436</v>
      </c>
      <c r="AQ37" s="343">
        <v>1060</v>
      </c>
      <c r="AR37" s="344">
        <v>35.5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529</v>
      </c>
      <c r="AL38" s="1221"/>
      <c r="AM38" s="1221"/>
      <c r="AN38" s="1222"/>
      <c r="AO38" s="345">
        <v>307</v>
      </c>
      <c r="AP38" s="345">
        <v>2</v>
      </c>
      <c r="AQ38" s="346">
        <v>1</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530</v>
      </c>
      <c r="AL39" s="1221"/>
      <c r="AM39" s="1221"/>
      <c r="AN39" s="1222"/>
      <c r="AO39" s="342">
        <v>-539489</v>
      </c>
      <c r="AP39" s="342">
        <v>-4119</v>
      </c>
      <c r="AQ39" s="343">
        <v>-6969</v>
      </c>
      <c r="AR39" s="344">
        <v>-40.9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531</v>
      </c>
      <c r="AL40" s="1218"/>
      <c r="AM40" s="1218"/>
      <c r="AN40" s="1219"/>
      <c r="AO40" s="342">
        <v>-2547834</v>
      </c>
      <c r="AP40" s="342">
        <v>-19455</v>
      </c>
      <c r="AQ40" s="343">
        <v>-26451</v>
      </c>
      <c r="AR40" s="344">
        <v>-26.4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300</v>
      </c>
      <c r="AL41" s="1224"/>
      <c r="AM41" s="1224"/>
      <c r="AN41" s="1225"/>
      <c r="AO41" s="342">
        <v>25715</v>
      </c>
      <c r="AP41" s="342">
        <v>196</v>
      </c>
      <c r="AQ41" s="343">
        <v>7931</v>
      </c>
      <c r="AR41" s="344">
        <v>-97.5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500</v>
      </c>
      <c r="AN49" s="1212" t="s">
        <v>535</v>
      </c>
      <c r="AO49" s="1213"/>
      <c r="AP49" s="1213"/>
      <c r="AQ49" s="1213"/>
      <c r="AR49" s="121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536</v>
      </c>
      <c r="AO50" s="359" t="s">
        <v>537</v>
      </c>
      <c r="AP50" s="360" t="s">
        <v>538</v>
      </c>
      <c r="AQ50" s="361" t="s">
        <v>539</v>
      </c>
      <c r="AR50" s="362" t="s">
        <v>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2448838</v>
      </c>
      <c r="AN51" s="364">
        <v>18871</v>
      </c>
      <c r="AO51" s="365">
        <v>24.6</v>
      </c>
      <c r="AP51" s="366">
        <v>53605</v>
      </c>
      <c r="AQ51" s="367">
        <v>5.4</v>
      </c>
      <c r="AR51" s="368">
        <v>19.2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1843145</v>
      </c>
      <c r="AN52" s="372">
        <v>14203</v>
      </c>
      <c r="AO52" s="373">
        <v>58.9</v>
      </c>
      <c r="AP52" s="374">
        <v>28343</v>
      </c>
      <c r="AQ52" s="375">
        <v>11.7</v>
      </c>
      <c r="AR52" s="376">
        <v>47.2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3438584</v>
      </c>
      <c r="AN53" s="364">
        <v>26512</v>
      </c>
      <c r="AO53" s="365">
        <v>40.5</v>
      </c>
      <c r="AP53" s="366">
        <v>44267</v>
      </c>
      <c r="AQ53" s="367">
        <v>-17.399999999999999</v>
      </c>
      <c r="AR53" s="368">
        <v>57.9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1628353</v>
      </c>
      <c r="AN54" s="372">
        <v>12555</v>
      </c>
      <c r="AO54" s="373">
        <v>-11.6</v>
      </c>
      <c r="AP54" s="374">
        <v>26161</v>
      </c>
      <c r="AQ54" s="375">
        <v>-7.7</v>
      </c>
      <c r="AR54" s="376">
        <v>-3.9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3410386</v>
      </c>
      <c r="AN55" s="364">
        <v>26216</v>
      </c>
      <c r="AO55" s="365">
        <v>-1.1000000000000001</v>
      </c>
      <c r="AP55" s="366">
        <v>40879</v>
      </c>
      <c r="AQ55" s="367">
        <v>-7.7</v>
      </c>
      <c r="AR55" s="368">
        <v>6.6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1976224</v>
      </c>
      <c r="AN56" s="372">
        <v>15191</v>
      </c>
      <c r="AO56" s="373">
        <v>21</v>
      </c>
      <c r="AP56" s="374">
        <v>24087</v>
      </c>
      <c r="AQ56" s="375">
        <v>-7.9</v>
      </c>
      <c r="AR56" s="376">
        <v>28.9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4296374</v>
      </c>
      <c r="AN57" s="364">
        <v>32918</v>
      </c>
      <c r="AO57" s="365">
        <v>25.6</v>
      </c>
      <c r="AP57" s="366">
        <v>42651</v>
      </c>
      <c r="AQ57" s="367">
        <v>4.3</v>
      </c>
      <c r="AR57" s="368">
        <v>21.3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2027202</v>
      </c>
      <c r="AN58" s="372">
        <v>15532</v>
      </c>
      <c r="AO58" s="373">
        <v>2.2000000000000002</v>
      </c>
      <c r="AP58" s="374">
        <v>22675</v>
      </c>
      <c r="AQ58" s="375">
        <v>-5.9</v>
      </c>
      <c r="AR58" s="376">
        <v>8.1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3082128</v>
      </c>
      <c r="AN59" s="364">
        <v>23534</v>
      </c>
      <c r="AO59" s="365">
        <v>-28.5</v>
      </c>
      <c r="AP59" s="366">
        <v>43226</v>
      </c>
      <c r="AQ59" s="367">
        <v>1.3</v>
      </c>
      <c r="AR59" s="368">
        <v>-29.8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1733224</v>
      </c>
      <c r="AN60" s="372">
        <v>13234</v>
      </c>
      <c r="AO60" s="373">
        <v>-14.8</v>
      </c>
      <c r="AP60" s="374">
        <v>22622</v>
      </c>
      <c r="AQ60" s="375">
        <v>-0.2</v>
      </c>
      <c r="AR60" s="376">
        <v>-14.6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3335262</v>
      </c>
      <c r="AN61" s="379">
        <v>25610</v>
      </c>
      <c r="AO61" s="380">
        <v>12.2</v>
      </c>
      <c r="AP61" s="381">
        <v>44926</v>
      </c>
      <c r="AQ61" s="382">
        <v>-2.8</v>
      </c>
      <c r="AR61" s="368">
        <v>15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1841630</v>
      </c>
      <c r="AN62" s="372">
        <v>14143</v>
      </c>
      <c r="AO62" s="373">
        <v>11.1</v>
      </c>
      <c r="AP62" s="374">
        <v>24778</v>
      </c>
      <c r="AQ62" s="375">
        <v>-2</v>
      </c>
      <c r="AR62" s="376">
        <v>13.1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FAPIkSD9K+6TshQ+i3R3pNbt4xDqEtD4yKRPLY1MxTOE4ghCpp/ox8Q6bc6iqs8kWnEzMjqRyc5rPPFtIwtxRQ==" saltValue="mDb9uKIipizgXahKxXYV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OII/xAeAHs6vRUsUVAvf6S0wDJ92D9nuqJNCWJR9Uzk6ehdmrDEO1XcGOl+Zu0HPpq5ZD4crMcUNqahSVKTiQ==" saltValue="pYDz1UNaDgcuCLS/mpOwa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vmJo/tqRwjCrJlRu67kGEYFu37MUhEhMZXpeV8LlWBAtKnGKe3Vudea4pcMNSOYUYIFIR/zTAjNRzRUykrbRg==" saltValue="5RdIXhztxfIN+9lC9JuB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5" t="s">
        <v>3</v>
      </c>
      <c r="D47" s="1235"/>
      <c r="E47" s="1236"/>
      <c r="F47" s="11">
        <v>7.38</v>
      </c>
      <c r="G47" s="12">
        <v>6.41</v>
      </c>
      <c r="H47" s="12">
        <v>4.21</v>
      </c>
      <c r="I47" s="12">
        <v>9.19</v>
      </c>
      <c r="J47" s="13">
        <v>7.68</v>
      </c>
    </row>
    <row r="48" spans="2:10" ht="57.75" customHeight="1" x14ac:dyDescent="0.2">
      <c r="B48" s="14"/>
      <c r="C48" s="1237" t="s">
        <v>4</v>
      </c>
      <c r="D48" s="1237"/>
      <c r="E48" s="1238"/>
      <c r="F48" s="15">
        <v>2.0499999999999998</v>
      </c>
      <c r="G48" s="16">
        <v>5.6</v>
      </c>
      <c r="H48" s="16">
        <v>4.13</v>
      </c>
      <c r="I48" s="16">
        <v>4.6100000000000003</v>
      </c>
      <c r="J48" s="17">
        <v>5.63</v>
      </c>
    </row>
    <row r="49" spans="2:10" ht="57.75" customHeight="1" thickBot="1" x14ac:dyDescent="0.25">
      <c r="B49" s="18"/>
      <c r="C49" s="1239" t="s">
        <v>5</v>
      </c>
      <c r="D49" s="1239"/>
      <c r="E49" s="1240"/>
      <c r="F49" s="19">
        <v>0.03</v>
      </c>
      <c r="G49" s="20">
        <v>2.7</v>
      </c>
      <c r="H49" s="20" t="s">
        <v>556</v>
      </c>
      <c r="I49" s="20">
        <v>5.46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Ts2sP1Uxc1gu2KpCemBCHcXq7YODS9EeaHfQnTpI9ESuKi1+mXTQ3qppkP/Ibhy5R6qyux8DAv7Xn8dVQFWSA==" saltValue="5OEsxZtcc2hHAUZAjFa1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2020-03-17T07:06:39Z</cp:lastPrinted>
  <dcterms:created xsi:type="dcterms:W3CDTF">2020-02-10T03:30:43Z</dcterms:created>
  <dcterms:modified xsi:type="dcterms:W3CDTF">2020-09-23T04:15:03Z</dcterms:modified>
  <cp:category/>
</cp:coreProperties>
</file>