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10 逗子市\"/>
    </mc:Choice>
  </mc:AlternateContent>
  <bookViews>
    <workbookView xWindow="0" yWindow="0" windowWidth="15360" windowHeight="7632" tabRatio="8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E35" i="10"/>
  <c r="AM35" i="10"/>
  <c r="U35" i="10"/>
  <c r="C35" i="10"/>
  <c r="CO34" i="10"/>
  <c r="CO35" i="10" s="1"/>
  <c r="CO36" i="10" s="1"/>
  <c r="CO37"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<sst xmlns="http://schemas.openxmlformats.org/spreadsheetml/2006/main" count="1155" uniqueCount="595">
  <si>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</si>
  <si>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</si>
  <si>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</si>
  <si>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</si>
  <si>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</si>
  <si>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</si>
  <si>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</si>
  <si>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</si>
  <si>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</si>
  <si>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</si>
  <si>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</si>
  <si>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</si>
  <si>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</si>
  <si>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</si>
  <si>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</si>
  <si>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</si>
  <si>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</si>
  <si>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</si>
  <si>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</si>
  <si>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</si>
  <si>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</si>
  <si>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</si>
  <si>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</si>
  <si>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</si>
  <si>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</si>
  <si>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</si>
  <si>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</si>
  <si>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</si>
  <si>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</si>
  <si>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</si>
  <si>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</si>
  <si>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</si>
  <si>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</si>
  <si>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</si>
  <si>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</si>
  <si>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</si>
  <si>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</si>
  <si>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</si>
  <si>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</si>
  <si>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</si>
  <si>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</si>
  <si>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</si>
  <si>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</si>
  <si>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</si>
  <si>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</si>
  <si>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</si>
  <si>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</si>
  <si>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</si>
  <si>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</si>
  <si>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</si>
  <si>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</si>
  <si>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</si>
  <si>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</si>
  <si>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</si>
  <si>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</si>
  <si>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</si>
  <si>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</si>
  <si>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</si>
  <si>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</si>
  <si>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</si>
  <si>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</si>
  <si>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</si>
  <si>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</si>
  <si>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</si>
  <si>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</si>
  <si>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</si>
  <si>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</si>
  <si>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</si>
  <si>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</si>
  <si>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</si>
  <si>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</si>
  <si>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</si>
  <si>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</si>
  <si>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</si>
  <si>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</si>
  <si>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</si>
  <si>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</si>
  <si>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</si>
  <si>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</si>
  <si>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</si>
  <si>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</si>
  <si>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</si>
  <si>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</si>
  <si>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</si>
  <si>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</si>
  <si>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</si>
  <si>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</si>
  <si>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</si>
  <si>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</si>
  <si>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</si>
  <si>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</si>
  <si>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</si>
  <si>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</si>
  <si>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</si>
  <si>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</si>
  <si>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</si>
  <si>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</si>
  <si>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</si>
  <si>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</si>
  <si>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</si>
  <si>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</si>
  <si>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</si>
  <si>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</si>
  <si>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</si>
  <si>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</si>
  <si>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</si>
  <si>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</si>
  <si>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</si>
  <si>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</si>
  <si>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</si>
  <si>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</si>
  <si>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</si>
  <si>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</si>
  <si>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</si>
  <si>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</si>
  <si>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</si>
  <si>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</si>
  <si>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</si>
  <si>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</si>
  <si>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</si>
  <si>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</si>
  <si>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</si>
  <si>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</si>
  <si>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</si>
  <si>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</si>
  <si>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</si>
  <si>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</si>
  <si>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</si>
  <si>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</si>
  <si>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</si>
  <si>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</si>
  <si>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</si>
  <si>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</si>
  <si>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</si>
  <si>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</si>
  <si>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</si>
  <si>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</si>
  <si>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</si>
  <si>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</si>
  <si>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</si>
  <si>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</si>
  <si>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</si>
  <si>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</si>
  <si>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</si>
  <si>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</si>
  <si>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</si>
  <si>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</si>
  <si>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</si>
  <si>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</si>
  <si>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</si>
  <si>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</si>
  <si>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</si>
  <si>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</si>
  <si>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</si>
  <si>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</si>
  <si>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</si>
  <si>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</si>
  <si>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</si>
  <si>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</si>
  <si>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</si>
  <si>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</si>
  <si>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</si>
  <si>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</si>
  <si>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</si>
  <si>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</si>
  <si>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</si>
  <si>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</si>
  <si>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</si>
  <si>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</si>
  <si>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</si>
  <si>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</si>
  <si>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</si>
  <si>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</si>
  <si>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</si>
  <si>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</si>
  <si>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</si>
  <si>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</si>
  <si>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</si>
  <si>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</si>
  <si>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</si>
  <si>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</si>
  <si>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</si>
  <si>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</si>
  <si>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</si>
  <si>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</si>
  <si>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</si>
  <si>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</si>
  <si>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</si>
  <si>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</si>
  <si>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</si>
  <si>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</si>
  <si>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</si>
  <si>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</si>
  <si>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</si>
  <si>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</si>
  <si>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</si>
  <si>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</si>
  <si>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</si>
  <si>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</si>
  <si>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</si>
  <si>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</si>
  <si>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</si>
  <si>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</si>
  <si>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</si>
  <si>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</si>
  <si>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</si>
  <si>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</si>
  <si>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</si>
  <si>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</si>
  <si>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神奈川県逗子市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</si>
  <si>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</si>
  <si>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</si>
  <si>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</si>
  <si>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</si>
  <si>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</si>
  <si>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</si>
  <si>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</si>
  <si>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</si>
  <si>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</si>
  <si>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</si>
  <si>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</si>
  <si>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</si>
  <si>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</si>
  <si>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</si>
  <si>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</si>
  <si>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</si>
  <si>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</si>
  <si>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</si>
  <si>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</si>
  <si>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</si>
  <si>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</si>
  <si>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</si>
  <si>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</si>
  <si>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</si>
  <si>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</si>
  <si>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</si>
  <si>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</si>
  <si>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</si>
  <si>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</si>
  <si>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</si>
  <si>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</si>
  <si>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</si>
  <si>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</si>
  <si>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</si>
  <si>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</si>
  <si>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</si>
  <si>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</si>
  <si>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</si>
  <si>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</si>
  <si>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</si>
  <si>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</si>
  <si>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</si>
  <si>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</si>
  <si>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</si>
  <si>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</si>
  <si>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</si>
  <si>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</si>
  <si>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</si>
  <si>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</si>
  <si>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</si>
  <si>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</si>
  <si>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</si>
  <si>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</si>
  <si>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</si>
  <si>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</si>
  <si>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</si>
  <si>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</si>
  <si>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</si>
  <si>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</si>
  <si>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</si>
  <si>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</si>
  <si>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</si>
  <si>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</si>
  <si>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</si>
  <si>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</si>
  <si>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</si>
  <si>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</si>
  <si>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</si>
  <si>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</si>
  <si>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</si>
  <si>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</si>
  <si>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</si>
  <si>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</si>
  <si>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</si>
  <si>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</si>
  <si>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</si>
  <si>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</si>
  <si>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</si>
  <si>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</si>
  <si>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</si>
  <si>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</si>
  <si>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</si>
  <si>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</si>
  <si>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</si>
  <si>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</si>
  <si>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</si>
  <si>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</si>
  <si>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</si>
  <si>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</si>
  <si>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</si>
  <si>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</si>
  <si>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</si>
  <si>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</si>
  <si>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</si>
  <si>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</si>
  <si>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</si>
  <si>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</si>
  <si>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</si>
  <si>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</si>
  <si>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</si>
  <si>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</si>
  <si>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</si>
  <si>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</si>
  <si>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</si>
  <si>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</si>
  <si>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</si>
  <si>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</si>
  <si>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</si>
  <si>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</si>
  <si>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</si>
  <si>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</si>
  <si>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</si>
  <si>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</si>
  <si>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</si>
  <si>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</si>
  <si>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</si>
  <si>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</si>
  <si>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</si>
  <si>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</si>
  <si>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</si>
  <si>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</si>
  <si>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</si>
  <si>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</si>
  <si>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</si>
  <si>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</si>
  <si>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</si>
  <si>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</si>
  <si>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</si>
  <si>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</si>
  <si>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</si>
  <si>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</si>
  <si>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</si>
  <si>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</si>
  <si>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</si>
  <si>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</si>
  <si>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</si>
  <si>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</si>
  <si>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</si>
  <si>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</si>
  <si>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</si>
  <si>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</si>
  <si>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</si>
  <si>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</si>
  <si>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</si>
  <si>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</si>
  <si>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</si>
  <si>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</si>
  <si>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</si>
  <si>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</si>
  <si>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</si>
  <si>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神奈川県逗子市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</si>
  <si>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</si>
  <si>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</si>
  <si>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</si>
  <si>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</si>
  <si>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</si>
  <si>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</si>
  <si>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</si>
  <si>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</si>
  <si>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</si>
  <si>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</si>
  <si>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</si>
  <si>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</si>
  <si>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</si>
  <si>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</si>
  <si>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</si>
  <si>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</si>
  <si>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</si>
  <si>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</si>
  <si>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</si>
  <si>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</si>
  <si>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</si>
  <si>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</si>
  <si>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</si>
  <si>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</si>
  <si>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</si>
  <si>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</si>
  <si>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</si>
  <si>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</si>
  <si>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</si>
  <si>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</si>
  <si>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</si>
  <si>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</si>
  <si>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</si>
  <si>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</si>
  <si>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</si>
  <si>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</si>
  <si>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</si>
  <si>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</si>
  <si>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</si>
  <si>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</si>
  <si>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</si>
  <si>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</si>
  <si>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</si>
  <si>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</si>
  <si>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</si>
  <si>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</si>
  <si>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</si>
  <si>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</si>
  <si>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</si>
  <si>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</si>
  <si>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</si>
  <si>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</si>
  <si>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</si>
  <si>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</si>
  <si>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</si>
  <si>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</si>
  <si>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</si>
  <si>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</si>
  <si>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</si>
  <si>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</si>
  <si>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</si>
  <si>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</si>
  <si>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</si>
  <si>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</si>
  <si>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</si>
  <si>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</si>
  <si>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</si>
  <si>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</si>
  <si>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</si>
  <si>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</si>
  <si>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</si>
  <si>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</si>
  <si>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</si>
  <si>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</si>
  <si>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</si>
  <si>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</si>
  <si>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</si>
  <si>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</si>
  <si>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</si>
  <si>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</si>
  <si>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</si>
  <si>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</si>
  <si>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</si>
  <si>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</si>
  <si>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</si>
  <si>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</si>
  <si>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</si>
  <si>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</si>
  <si>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</si>
  <si>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</si>
  <si>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</si>
  <si>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</si>
  <si>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</si>
  <si>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</si>
  <si>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</si>
  <si>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</si>
  <si>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</si>
  <si>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</si>
  <si>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</si>
  <si>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</si>
  <si>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</si>
  <si>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</si>
  <si>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</si>
  <si>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</si>
  <si>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</si>
  <si>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</si>
  <si>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</si>
  <si>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</si>
  <si>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</si>
  <si>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</si>
  <si>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</si>
  <si>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</si>
  <si>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</si>
  <si>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</si>
  <si>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</si>
  <si>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</si>
  <si>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</si>
  <si>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</si>
  <si>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</si>
  <si>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</si>
  <si>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</si>
  <si>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</si>
  <si>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</si>
  <si>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</si>
  <si>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</si>
  <si>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</si>
  <si>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</si>
  <si>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</si>
  <si>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</si>
  <si>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</si>
  <si>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</si>
  <si>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</si>
  <si>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</si>
  <si>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</si>
  <si>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</si>
  <si>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</si>
  <si>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</si>
  <si>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</si>
  <si>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</si>
  <si>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</si>
  <si>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</si>
  <si>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</si>
  <si>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</si>
  <si>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</si>
  <si>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</si>
  <si>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</si>
  <si>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</si>
  <si>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</si>
  <si>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</si>
  <si>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</si>
  <si>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</si>
  <si>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</si>
  <si>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</si>
  <si>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</si>
  <si>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</si>
  <si>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</si>
  <si>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</si>
  <si>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</si>
  <si>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</si>
  <si>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</si>
  <si>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</si>
  <si>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</si>
  <si>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</si>
  <si>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</si>
  <si>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</si>
  <si>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</si>
  <si>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</si>
  <si>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</si>
  <si>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</si>
  <si>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</si>
  <si>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</si>
  <si>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</si>
  <si>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</si>
  <si>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</si>
  <si>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</si>
  <si>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</si>
  <si>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</si>
  <si>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</si>
  <si>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</si>
  <si>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</si>
  <si>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</si>
  <si>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</si>
  <si>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</si>
  <si>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</si>
  <si>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</si>
  <si>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</si>
  <si>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</si>
  <si>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</si>
  <si>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</si>
  <si>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</si>
  <si>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</si>
  <si>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4.53</t>
  </si>
  <si>
    <t>一般会計</t>
  </si>
  <si>
    <t>介護保険事業特別会計</t>
  </si>
  <si>
    <t>後期高齢者医療事業特別会計</t>
  </si>
  <si>
    <t>下水道事業特別会計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</si>
  <si>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</si>
  <si>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</si>
  <si>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</si>
  <si>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</si>
  <si>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</si>
  <si>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</si>
  <si>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</si>
  <si>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</si>
  <si>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</si>
  <si>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</si>
  <si>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1"/>
  </si>
  <si>
    <t>神奈川県後期高齢者医療広域連合（事業会計）</t>
    <rPh sb="16" eb="18">
      <t>ジギョウ</t>
    </rPh>
    <phoneticPr fontId="11"/>
  </si>
  <si>
    <t>-</t>
    <phoneticPr fontId="2"/>
  </si>
  <si>
    <t>（株）パブリックサービス</t>
    <rPh sb="1" eb="2">
      <t>カブ</t>
    </rPh>
    <phoneticPr fontId="11"/>
  </si>
  <si>
    <t>逗子市土地開発公社</t>
    <rPh sb="0" eb="3">
      <t>ズシシ</t>
    </rPh>
    <rPh sb="3" eb="5">
      <t>トチ</t>
    </rPh>
    <rPh sb="5" eb="7">
      <t>カイハツ</t>
    </rPh>
    <rPh sb="7" eb="9">
      <t>コウシャ</t>
    </rPh>
    <phoneticPr fontId="11"/>
  </si>
  <si>
    <t>（財）逗葉地域医療センター</t>
    <rPh sb="1" eb="2">
      <t>ザイ</t>
    </rPh>
    <rPh sb="3" eb="5">
      <t>ズヨウ</t>
    </rPh>
    <rPh sb="5" eb="7">
      <t>チイキ</t>
    </rPh>
    <rPh sb="7" eb="9">
      <t>イリョウ</t>
    </rPh>
    <phoneticPr fontId="11"/>
  </si>
  <si>
    <t>（公財）かながわ海岸美化財団</t>
    <rPh sb="1" eb="2">
      <t>コウ</t>
    </rPh>
    <rPh sb="2" eb="3">
      <t>ザイ</t>
    </rPh>
    <rPh sb="8" eb="12">
      <t>カイガンビカ</t>
    </rPh>
    <rPh sb="12" eb="14">
      <t>ザイダン</t>
    </rPh>
    <phoneticPr fontId="11"/>
  </si>
  <si>
    <t>○</t>
  </si>
  <si>
    <t>-</t>
    <phoneticPr fontId="2"/>
  </si>
  <si>
    <t>-</t>
    <phoneticPr fontId="2"/>
  </si>
  <si>
    <t>-</t>
    <phoneticPr fontId="2"/>
  </si>
  <si>
    <t>みどり基金</t>
    <phoneticPr fontId="2"/>
  </si>
  <si>
    <t>ふるさと基金</t>
    <phoneticPr fontId="2"/>
  </si>
  <si>
    <t>特定防衛施設周辺整備基金</t>
    <phoneticPr fontId="2"/>
  </si>
  <si>
    <t>障がい者(児)団体等支援基金</t>
    <phoneticPr fontId="2"/>
  </si>
  <si>
    <t>公共公益施設整備基金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</si>
  <si>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</si>
  <si>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</si>
  <si>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</si>
  <si>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</si>
  <si>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</si>
  <si>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</si>
  <si>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</si>
  <si>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</si>
  <si>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</si>
  <si>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</si>
  <si>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30年度は基金残高の増加により将来負担比率が減少したが、類似団体平均に比べ高い状況が続いており、実質公債費比率が低くても単年度の資金繰りに余裕がない。基金を適正に保持できるよう財政運営を行い、公債費への対応を図っていく必要がある。</t>
    <rPh sb="0" eb="2">
      <t>ヘイセイ</t>
    </rPh>
    <rPh sb="4" eb="6">
      <t>ネンド</t>
    </rPh>
    <rPh sb="7" eb="9">
      <t>キキン</t>
    </rPh>
    <rPh sb="9" eb="11">
      <t>ザンダカ</t>
    </rPh>
    <rPh sb="12" eb="14">
      <t>ゾウカ</t>
    </rPh>
    <rPh sb="17" eb="19">
      <t>ショウライ</t>
    </rPh>
    <rPh sb="19" eb="21">
      <t>フタン</t>
    </rPh>
    <rPh sb="21" eb="23">
      <t>ヒリツ</t>
    </rPh>
    <rPh sb="24" eb="26">
      <t>ゲンショウ</t>
    </rPh>
    <rPh sb="30" eb="32">
      <t>ルイジ</t>
    </rPh>
    <rPh sb="32" eb="34">
      <t>ダンタイ</t>
    </rPh>
    <rPh sb="34" eb="36">
      <t>ヘイキン</t>
    </rPh>
    <rPh sb="37" eb="38">
      <t>クラ</t>
    </rPh>
    <rPh sb="39" eb="40">
      <t>タカ</t>
    </rPh>
    <rPh sb="41" eb="43">
      <t>ジョウキョウ</t>
    </rPh>
    <rPh sb="44" eb="45">
      <t>ツヅ</t>
    </rPh>
    <phoneticPr fontId="5"/>
  </si>
  <si>
    <t xml:space="preserve">有形固定資産減価償却率は類似団体平均を下回っているが、将来負担比率は上回る状況である。将来負担比率については、将来負担に充当可能な基金が少ないことにより高い状況が続いている。今後は減価償却の進行により、有形固定資産減価償却率の上昇が見込まれることから、基金を適正に保持できるよう財政運営を行い、計画的な老朽化対策に取り組む必要がある。（平成28年度の有形固定資産減価償却率は減価償却費の積算の誤謬により過少になっている）
</t>
    <rPh sb="0" eb="2">
      <t>ユウケイ</t>
    </rPh>
    <rPh sb="2" eb="4">
      <t>コテイ</t>
    </rPh>
    <rPh sb="4" eb="6">
      <t>シサン</t>
    </rPh>
    <rPh sb="6" eb="8">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</si>
</sst>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DBC8-4DB2-9721-6BCE161279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20550</c:v>
                </c:pt>
                <c:pt idx="1">
                  <c:v>19448</c:v>
                </c:pt>
                <c:pt idx="2">
                  <c:v>26712</c:v>
                </c:pt>
                <c:pt idx="3">
                  <c:v>25748</c:v>
                </c:pt>
                <c:pt idx="4">
                  <c:v>18270</c:v>
                </c:pt>
              </c:numCache>
            </c:numRef>
          </c:val>
          <c:smooth val="0"/>
          <c:extLst xmlns:c16r2="http://schemas.microsoft.com/office/drawing/2015/06/chart">
            <c:ext xmlns:c16="http://schemas.microsoft.com/office/drawing/2014/chart" uri="{C3380CC4-5D6E-409C-BE32-E72D297353CC}">
              <c16:uniqueId val="{00000001-DBC8-4DB2-9721-6BCE161279FD}"/>
            </c:ext>
          </c:extLst>
        </c:ser>
        <c:dLbls>
          <c:showLegendKey val="0"/>
          <c:showVal val="0"/>
          <c:showCatName val="0"/>
          <c:showSerName val="0"/>
          <c:showPercent val="0"/>
          <c:showBubbleSize val="0"/>
        </c:dLbls>
        <c:marker val="1"/>
        <c:smooth val="0"/>
        <c:axId val="115599016"/>
        <c:axId val="423666832"/>
      </c:lineChart>
      <c:catAx>
        <c:axId val="115599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66832"/>
        <c:crosses val="autoZero"/>
        <c:auto val="1"/>
        <c:lblAlgn val="ctr"/>
        <c:lblOffset val="100"/>
        <c:tickLblSkip val="1"/>
        <c:tickMarkSkip val="1"/>
        <c:noMultiLvlLbl val="0"/>
      </c:catAx>
      <c:valAx>
        <c:axId val="4236668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99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7.82</c:v>
                </c:pt>
                <c:pt idx="1">
                  <c:v>8.92</c:v>
                </c:pt>
                <c:pt idx="2">
                  <c:v>3.85</c:v>
                </c:pt>
                <c:pt idx="3">
                  <c:v>6.78</c:v>
                </c:pt>
                <c:pt idx="4">
                  <c:v>8.99</c:v>
                </c:pt>
              </c:numCache>
            </c:numRef>
          </c:val>
          <c:extLst xmlns:c16r2="http://schemas.microsoft.com/office/drawing/2015/06/chart">
            <c:ext xmlns:c16="http://schemas.microsoft.com/office/drawing/2014/chart" uri="{C3380CC4-5D6E-409C-BE32-E72D297353CC}">
              <c16:uniqueId val="{00000000-C05A-4C58-AA6F-1AC97710AB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4.76</c:v>
                </c:pt>
                <c:pt idx="1">
                  <c:v>6.6</c:v>
                </c:pt>
                <c:pt idx="2">
                  <c:v>6.56</c:v>
                </c:pt>
                <c:pt idx="3">
                  <c:v>4.26</c:v>
                </c:pt>
                <c:pt idx="4">
                  <c:v>9.91</c:v>
                </c:pt>
              </c:numCache>
            </c:numRef>
          </c:val>
          <c:extLst xmlns:c16r2="http://schemas.microsoft.com/office/drawing/2015/06/chart">
            <c:ext xmlns:c16="http://schemas.microsoft.com/office/drawing/2014/chart" uri="{C3380CC4-5D6E-409C-BE32-E72D297353CC}">
              <c16:uniqueId val="{00000001-C05A-4C58-AA6F-1AC97710ABF1}"/>
            </c:ext>
          </c:extLst>
        </c:ser>
        <c:dLbls>
          <c:showLegendKey val="0"/>
          <c:showVal val="0"/>
          <c:showCatName val="0"/>
          <c:showSerName val="0"/>
          <c:showPercent val="0"/>
          <c:showBubbleSize val="0"/>
        </c:dLbls>
        <c:gapWidth val="250"/>
        <c:overlap val="100"/>
        <c:axId val="423668400"/>
        <c:axId val="423669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3.03</c:v>
                </c:pt>
                <c:pt idx="2">
                  <c:v>-4.53</c:v>
                </c:pt>
                <c:pt idx="3">
                  <c:v>0.69</c:v>
                </c:pt>
                <c:pt idx="4">
                  <c:v>8.0399999999999991</c:v>
                </c:pt>
              </c:numCache>
            </c:numRef>
          </c:val>
          <c:smooth val="0"/>
          <c:extLst xmlns:c16r2="http://schemas.microsoft.com/office/drawing/2015/06/chart">
            <c:ext xmlns:c16="http://schemas.microsoft.com/office/drawing/2014/chart" uri="{C3380CC4-5D6E-409C-BE32-E72D297353CC}">
              <c16:uniqueId val="{00000002-C05A-4C58-AA6F-1AC97710ABF1}"/>
            </c:ext>
          </c:extLst>
        </c:ser>
        <c:dLbls>
          <c:showLegendKey val="0"/>
          <c:showVal val="0"/>
          <c:showCatName val="0"/>
          <c:showSerName val="0"/>
          <c:showPercent val="0"/>
          <c:showBubbleSize val="0"/>
        </c:dLbls>
        <c:marker val="1"/>
        <c:smooth val="0"/>
        <c:axId val="423668400"/>
        <c:axId val="423669576"/>
      </c:lineChart>
      <c:catAx>
        <c:axId val="42366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669576"/>
        <c:crosses val="autoZero"/>
        <c:auto val="1"/>
        <c:lblAlgn val="ctr"/>
        <c:lblOffset val="100"/>
        <c:tickLblSkip val="1"/>
        <c:tickMarkSkip val="1"/>
        <c:noMultiLvlLbl val="0"/>
      </c:catAx>
      <c:valAx>
        <c:axId val="423669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6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723-46A5-BF39-FC3C3A59C1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23-46A5-BF39-FC3C3A59C1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723-46A5-BF39-FC3C3A59C1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723-46A5-BF39-FC3C3A59C17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723-46A5-BF39-FC3C3A59C1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1.69</c:v>
                </c:pt>
                <c:pt idx="2">
                  <c:v>#N/A</c:v>
                </c:pt>
                <c:pt idx="3">
                  <c:v>1.66</c:v>
                </c:pt>
                <c:pt idx="4">
                  <c:v>#N/A</c:v>
                </c:pt>
                <c:pt idx="5">
                  <c:v>2.33</c:v>
                </c:pt>
                <c:pt idx="6">
                  <c:v>#N/A</c:v>
                </c:pt>
                <c:pt idx="7">
                  <c:v>1.96</c:v>
                </c:pt>
                <c:pt idx="8">
                  <c:v>#N/A</c:v>
                </c:pt>
                <c:pt idx="9">
                  <c:v>0.15</c:v>
                </c:pt>
              </c:numCache>
            </c:numRef>
          </c:val>
          <c:extLst xmlns:c16r2="http://schemas.microsoft.com/office/drawing/2015/06/chart">
            <c:ext xmlns:c16="http://schemas.microsoft.com/office/drawing/2014/chart" uri="{C3380CC4-5D6E-409C-BE32-E72D297353CC}">
              <c16:uniqueId val="{00000005-E723-46A5-BF39-FC3C3A59C17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0.61</c:v>
                </c:pt>
                <c:pt idx="4">
                  <c:v>#N/A</c:v>
                </c:pt>
                <c:pt idx="5">
                  <c:v>0.34</c:v>
                </c:pt>
                <c:pt idx="6">
                  <c:v>#N/A</c:v>
                </c:pt>
                <c:pt idx="7">
                  <c:v>0.34</c:v>
                </c:pt>
                <c:pt idx="8">
                  <c:v>#N/A</c:v>
                </c:pt>
                <c:pt idx="9">
                  <c:v>0.24</c:v>
                </c:pt>
              </c:numCache>
            </c:numRef>
          </c:val>
          <c:extLst xmlns:c16r2="http://schemas.microsoft.com/office/drawing/2015/06/chart">
            <c:ext xmlns:c16="http://schemas.microsoft.com/office/drawing/2014/chart" uri="{C3380CC4-5D6E-409C-BE32-E72D297353CC}">
              <c16:uniqueId val="{00000006-E723-46A5-BF39-FC3C3A59C176}"/>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0.31</c:v>
                </c:pt>
                <c:pt idx="4">
                  <c:v>#N/A</c:v>
                </c:pt>
                <c:pt idx="5">
                  <c:v>0.79</c:v>
                </c:pt>
                <c:pt idx="6">
                  <c:v>#N/A</c:v>
                </c:pt>
                <c:pt idx="7">
                  <c:v>0.36</c:v>
                </c:pt>
                <c:pt idx="8">
                  <c:v>#N/A</c:v>
                </c:pt>
                <c:pt idx="9">
                  <c:v>0.31</c:v>
                </c:pt>
              </c:numCache>
            </c:numRef>
          </c:val>
          <c:extLst xmlns:c16r2="http://schemas.microsoft.com/office/drawing/2015/06/chart">
            <c:ext xmlns:c16="http://schemas.microsoft.com/office/drawing/2014/chart" uri="{C3380CC4-5D6E-409C-BE32-E72D297353CC}">
              <c16:uniqueId val="{00000007-E723-46A5-BF39-FC3C3A59C17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0.84</c:v>
                </c:pt>
                <c:pt idx="2">
                  <c:v>#N/A</c:v>
                </c:pt>
                <c:pt idx="3">
                  <c:v>1.73</c:v>
                </c:pt>
                <c:pt idx="4">
                  <c:v>#N/A</c:v>
                </c:pt>
                <c:pt idx="5">
                  <c:v>3.76</c:v>
                </c:pt>
                <c:pt idx="6">
                  <c:v>#N/A</c:v>
                </c:pt>
                <c:pt idx="7">
                  <c:v>5.05</c:v>
                </c:pt>
                <c:pt idx="8">
                  <c:v>#N/A</c:v>
                </c:pt>
                <c:pt idx="9">
                  <c:v>2.91</c:v>
                </c:pt>
              </c:numCache>
            </c:numRef>
          </c:val>
          <c:extLst xmlns:c16r2="http://schemas.microsoft.com/office/drawing/2015/06/chart">
            <c:ext xmlns:c16="http://schemas.microsoft.com/office/drawing/2014/chart" uri="{C3380CC4-5D6E-409C-BE32-E72D297353CC}">
              <c16:uniqueId val="{00000008-E723-46A5-BF39-FC3C3A59C1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7.82</c:v>
                </c:pt>
                <c:pt idx="2">
                  <c:v>#N/A</c:v>
                </c:pt>
                <c:pt idx="3">
                  <c:v>8.92</c:v>
                </c:pt>
                <c:pt idx="4">
                  <c:v>#N/A</c:v>
                </c:pt>
                <c:pt idx="5">
                  <c:v>3.85</c:v>
                </c:pt>
                <c:pt idx="6">
                  <c:v>#N/A</c:v>
                </c:pt>
                <c:pt idx="7">
                  <c:v>6.77</c:v>
                </c:pt>
                <c:pt idx="8">
                  <c:v>#N/A</c:v>
                </c:pt>
                <c:pt idx="9">
                  <c:v>8.98</c:v>
                </c:pt>
              </c:numCache>
            </c:numRef>
          </c:val>
          <c:extLst xmlns:c16r2="http://schemas.microsoft.com/office/drawing/2015/06/chart">
            <c:ext xmlns:c16="http://schemas.microsoft.com/office/drawing/2014/chart" uri="{C3380CC4-5D6E-409C-BE32-E72D297353CC}">
              <c16:uniqueId val="{00000009-E723-46A5-BF39-FC3C3A59C176}"/>
            </c:ext>
          </c:extLst>
        </c:ser>
        <c:dLbls>
          <c:showLegendKey val="0"/>
          <c:showVal val="0"/>
          <c:showCatName val="0"/>
          <c:showSerName val="0"/>
          <c:showPercent val="0"/>
          <c:showBubbleSize val="0"/>
        </c:dLbls>
        <c:gapWidth val="150"/>
        <c:overlap val="100"/>
        <c:axId val="423669968"/>
        <c:axId val="423670360"/>
      </c:barChart>
      <c:catAx>
        <c:axId val="42366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670360"/>
        <c:crosses val="autoZero"/>
        <c:auto val="1"/>
        <c:lblAlgn val="ctr"/>
        <c:lblOffset val="100"/>
        <c:tickLblSkip val="1"/>
        <c:tickMarkSkip val="1"/>
        <c:noMultiLvlLbl val="0"/>
      </c:catAx>
      <c:valAx>
        <c:axId val="42367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6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1692</c:v>
                </c:pt>
                <c:pt idx="5">
                  <c:v>1491</c:v>
                </c:pt>
                <c:pt idx="8">
                  <c:v>1494</c:v>
                </c:pt>
                <c:pt idx="11">
                  <c:v>1529</c:v>
                </c:pt>
                <c:pt idx="14">
                  <c:v>1535</c:v>
                </c:pt>
              </c:numCache>
            </c:numRef>
          </c:val>
          <c:extLst xmlns:c16r2="http://schemas.microsoft.com/office/drawing/2015/06/chart">
            <c:ext xmlns:c16="http://schemas.microsoft.com/office/drawing/2014/chart" uri="{C3380CC4-5D6E-409C-BE32-E72D297353CC}">
              <c16:uniqueId val="{00000000-2975-4616-AEB7-8910E90098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75-4616-AEB7-8910E90098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975-4616-AEB7-8910E90098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75-4616-AEB7-8910E90098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430</c:v>
                </c:pt>
                <c:pt idx="3">
                  <c:v>390</c:v>
                </c:pt>
                <c:pt idx="6">
                  <c:v>335</c:v>
                </c:pt>
                <c:pt idx="9">
                  <c:v>309</c:v>
                </c:pt>
                <c:pt idx="12">
                  <c:v>295</c:v>
                </c:pt>
              </c:numCache>
            </c:numRef>
          </c:val>
          <c:extLst xmlns:c16r2="http://schemas.microsoft.com/office/drawing/2015/06/chart">
            <c:ext xmlns:c16="http://schemas.microsoft.com/office/drawing/2014/chart" uri="{C3380CC4-5D6E-409C-BE32-E72D297353CC}">
              <c16:uniqueId val="{00000004-2975-4616-AEB7-8910E90098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75-4616-AEB7-8910E90098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75-4616-AEB7-8910E90098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1666</c:v>
                </c:pt>
                <c:pt idx="3">
                  <c:v>1599</c:v>
                </c:pt>
                <c:pt idx="6">
                  <c:v>1910</c:v>
                </c:pt>
                <c:pt idx="9">
                  <c:v>1868</c:v>
                </c:pt>
                <c:pt idx="12">
                  <c:v>1855</c:v>
                </c:pt>
              </c:numCache>
            </c:numRef>
          </c:val>
          <c:extLst xmlns:c16r2="http://schemas.microsoft.com/office/drawing/2015/06/chart">
            <c:ext xmlns:c16="http://schemas.microsoft.com/office/drawing/2014/chart" uri="{C3380CC4-5D6E-409C-BE32-E72D297353CC}">
              <c16:uniqueId val="{00000007-2975-4616-AEB7-8910E900980D}"/>
            </c:ext>
          </c:extLst>
        </c:ser>
        <c:dLbls>
          <c:showLegendKey val="0"/>
          <c:showVal val="0"/>
          <c:showCatName val="0"/>
          <c:showSerName val="0"/>
          <c:showPercent val="0"/>
          <c:showBubbleSize val="0"/>
        </c:dLbls>
        <c:gapWidth val="100"/>
        <c:overlap val="100"/>
        <c:axId val="423667616"/>
        <c:axId val="423668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404</c:v>
                </c:pt>
                <c:pt idx="2">
                  <c:v>#N/A</c:v>
                </c:pt>
                <c:pt idx="3">
                  <c:v>#N/A</c:v>
                </c:pt>
                <c:pt idx="4">
                  <c:v>498</c:v>
                </c:pt>
                <c:pt idx="5">
                  <c:v>#N/A</c:v>
                </c:pt>
                <c:pt idx="6">
                  <c:v>#N/A</c:v>
                </c:pt>
                <c:pt idx="7">
                  <c:v>751</c:v>
                </c:pt>
                <c:pt idx="8">
                  <c:v>#N/A</c:v>
                </c:pt>
                <c:pt idx="9">
                  <c:v>#N/A</c:v>
                </c:pt>
                <c:pt idx="10">
                  <c:v>648</c:v>
                </c:pt>
                <c:pt idx="11">
                  <c:v>#N/A</c:v>
                </c:pt>
                <c:pt idx="12">
                  <c:v>#N/A</c:v>
                </c:pt>
                <c:pt idx="13">
                  <c:v>615</c:v>
                </c:pt>
                <c:pt idx="14">
                  <c:v>#N/A</c:v>
                </c:pt>
              </c:numCache>
            </c:numRef>
          </c:val>
          <c:smooth val="0"/>
          <c:extLst xmlns:c16r2="http://schemas.microsoft.com/office/drawing/2015/06/chart">
            <c:ext xmlns:c16="http://schemas.microsoft.com/office/drawing/2014/chart" uri="{C3380CC4-5D6E-409C-BE32-E72D297353CC}">
              <c16:uniqueId val="{00000008-2975-4616-AEB7-8910E900980D}"/>
            </c:ext>
          </c:extLst>
        </c:ser>
        <c:dLbls>
          <c:showLegendKey val="0"/>
          <c:showVal val="0"/>
          <c:showCatName val="0"/>
          <c:showSerName val="0"/>
          <c:showPercent val="0"/>
          <c:showBubbleSize val="0"/>
        </c:dLbls>
        <c:marker val="1"/>
        <c:smooth val="0"/>
        <c:axId val="423667616"/>
        <c:axId val="423668792"/>
      </c:lineChart>
      <c:catAx>
        <c:axId val="4236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668792"/>
        <c:crosses val="autoZero"/>
        <c:auto val="1"/>
        <c:lblAlgn val="ctr"/>
        <c:lblOffset val="100"/>
        <c:tickLblSkip val="1"/>
        <c:tickMarkSkip val="1"/>
        <c:noMultiLvlLbl val="0"/>
      </c:catAx>
      <c:valAx>
        <c:axId val="423668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14729</c:v>
                </c:pt>
                <c:pt idx="5">
                  <c:v>14831</c:v>
                </c:pt>
                <c:pt idx="8">
                  <c:v>14667</c:v>
                </c:pt>
                <c:pt idx="11">
                  <c:v>14655</c:v>
                </c:pt>
                <c:pt idx="14">
                  <c:v>14532</c:v>
                </c:pt>
              </c:numCache>
            </c:numRef>
          </c:val>
          <c:extLst xmlns:c16r2="http://schemas.microsoft.com/office/drawing/2015/06/chart">
            <c:ext xmlns:c16="http://schemas.microsoft.com/office/drawing/2014/chart" uri="{C3380CC4-5D6E-409C-BE32-E72D297353CC}">
              <c16:uniqueId val="{00000000-6C7E-4A98-AAAE-9CEBF44DB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3175</c:v>
                </c:pt>
                <c:pt idx="5">
                  <c:v>2976</c:v>
                </c:pt>
                <c:pt idx="8">
                  <c:v>2528</c:v>
                </c:pt>
                <c:pt idx="11">
                  <c:v>2607</c:v>
                </c:pt>
                <c:pt idx="14">
                  <c:v>2480</c:v>
                </c:pt>
              </c:numCache>
            </c:numRef>
          </c:val>
          <c:extLst xmlns:c16r2="http://schemas.microsoft.com/office/drawing/2015/06/chart">
            <c:ext xmlns:c16="http://schemas.microsoft.com/office/drawing/2014/chart" uri="{C3380CC4-5D6E-409C-BE32-E72D297353CC}">
              <c16:uniqueId val="{00000001-6C7E-4A98-AAAE-9CEBF44DB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1152</c:v>
                </c:pt>
                <c:pt idx="5">
                  <c:v>1545</c:v>
                </c:pt>
                <c:pt idx="8">
                  <c:v>1655</c:v>
                </c:pt>
                <c:pt idx="11">
                  <c:v>1493</c:v>
                </c:pt>
                <c:pt idx="14">
                  <c:v>2621</c:v>
                </c:pt>
              </c:numCache>
            </c:numRef>
          </c:val>
          <c:extLst xmlns:c16r2="http://schemas.microsoft.com/office/drawing/2015/06/chart">
            <c:ext xmlns:c16="http://schemas.microsoft.com/office/drawing/2014/chart" uri="{C3380CC4-5D6E-409C-BE32-E72D297353CC}">
              <c16:uniqueId val="{00000002-6C7E-4A98-AAAE-9CEBF44DB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7E-4A98-AAAE-9CEBF44DB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7E-4A98-AAAE-9CEBF44DB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7E-4A98-AAAE-9CEBF44DB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3510</c:v>
                </c:pt>
                <c:pt idx="3">
                  <c:v>3452</c:v>
                </c:pt>
                <c:pt idx="6">
                  <c:v>3499</c:v>
                </c:pt>
                <c:pt idx="9">
                  <c:v>3561</c:v>
                </c:pt>
                <c:pt idx="12">
                  <c:v>3718</c:v>
                </c:pt>
              </c:numCache>
            </c:numRef>
          </c:val>
          <c:extLst xmlns:c16r2="http://schemas.microsoft.com/office/drawing/2015/06/chart">
            <c:ext xmlns:c16="http://schemas.microsoft.com/office/drawing/2014/chart" uri="{C3380CC4-5D6E-409C-BE32-E72D297353CC}">
              <c16:uniqueId val="{00000006-6C7E-4A98-AAAE-9CEBF44DB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C7E-4A98-AAAE-9CEBF44DB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2933</c:v>
                </c:pt>
                <c:pt idx="3">
                  <c:v>2538</c:v>
                </c:pt>
                <c:pt idx="6">
                  <c:v>2247</c:v>
                </c:pt>
                <c:pt idx="9">
                  <c:v>2230</c:v>
                </c:pt>
                <c:pt idx="12">
                  <c:v>1961</c:v>
                </c:pt>
              </c:numCache>
            </c:numRef>
          </c:val>
          <c:extLst xmlns:c16r2="http://schemas.microsoft.com/office/drawing/2015/06/chart">
            <c:ext xmlns:c16="http://schemas.microsoft.com/office/drawing/2014/chart" uri="{C3380CC4-5D6E-409C-BE32-E72D297353CC}">
              <c16:uniqueId val="{00000008-6C7E-4A98-AAAE-9CEBF44DB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1619</c:v>
                </c:pt>
                <c:pt idx="3">
                  <c:v>1352</c:v>
                </c:pt>
                <c:pt idx="6">
                  <c:v>1085</c:v>
                </c:pt>
                <c:pt idx="9">
                  <c:v>818</c:v>
                </c:pt>
                <c:pt idx="12">
                  <c:v>640</c:v>
                </c:pt>
              </c:numCache>
            </c:numRef>
          </c:val>
          <c:extLst xmlns:c16r2="http://schemas.microsoft.com/office/drawing/2015/06/chart">
            <c:ext xmlns:c16="http://schemas.microsoft.com/office/drawing/2014/chart" uri="{C3380CC4-5D6E-409C-BE32-E72D297353CC}">
              <c16:uniqueId val="{00000009-6C7E-4A98-AAAE-9CEBF44DB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19371</c:v>
                </c:pt>
                <c:pt idx="3">
                  <c:v>19292</c:v>
                </c:pt>
                <c:pt idx="6">
                  <c:v>19230</c:v>
                </c:pt>
                <c:pt idx="9">
                  <c:v>19387</c:v>
                </c:pt>
                <c:pt idx="12">
                  <c:v>19162</c:v>
                </c:pt>
              </c:numCache>
            </c:numRef>
          </c:val>
          <c:extLst xmlns:c16r2="http://schemas.microsoft.com/office/drawing/2015/06/chart">
            <c:ext xmlns:c16="http://schemas.microsoft.com/office/drawing/2014/chart" uri="{C3380CC4-5D6E-409C-BE32-E72D297353CC}">
              <c16:uniqueId val="{0000000A-6C7E-4A98-AAAE-9CEBF44DB494}"/>
            </c:ext>
          </c:extLst>
        </c:ser>
        <c:dLbls>
          <c:showLegendKey val="0"/>
          <c:showVal val="0"/>
          <c:showCatName val="0"/>
          <c:showSerName val="0"/>
          <c:showPercent val="0"/>
          <c:showBubbleSize val="0"/>
        </c:dLbls>
        <c:gapWidth val="100"/>
        <c:overlap val="100"/>
        <c:axId val="432689888"/>
        <c:axId val="432685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8377</c:v>
                </c:pt>
                <c:pt idx="2">
                  <c:v>#N/A</c:v>
                </c:pt>
                <c:pt idx="3">
                  <c:v>#N/A</c:v>
                </c:pt>
                <c:pt idx="4">
                  <c:v>7280</c:v>
                </c:pt>
                <c:pt idx="5">
                  <c:v>#N/A</c:v>
                </c:pt>
                <c:pt idx="6">
                  <c:v>#N/A</c:v>
                </c:pt>
                <c:pt idx="7">
                  <c:v>7211</c:v>
                </c:pt>
                <c:pt idx="8">
                  <c:v>#N/A</c:v>
                </c:pt>
                <c:pt idx="9">
                  <c:v>#N/A</c:v>
                </c:pt>
                <c:pt idx="10">
                  <c:v>7241</c:v>
                </c:pt>
                <c:pt idx="11">
                  <c:v>#N/A</c:v>
                </c:pt>
                <c:pt idx="12">
                  <c:v>#N/A</c:v>
                </c:pt>
                <c:pt idx="13">
                  <c:v>5848</c:v>
                </c:pt>
                <c:pt idx="14">
                  <c:v>#N/A</c:v>
                </c:pt>
              </c:numCache>
            </c:numRef>
          </c:val>
          <c:smooth val="0"/>
          <c:extLst xmlns:c16r2="http://schemas.microsoft.com/office/drawing/2015/06/chart">
            <c:ext xmlns:c16="http://schemas.microsoft.com/office/drawing/2014/chart" uri="{C3380CC4-5D6E-409C-BE32-E72D297353CC}">
              <c16:uniqueId val="{0000000B-6C7E-4A98-AAAE-9CEBF44DB494}"/>
            </c:ext>
          </c:extLst>
        </c:ser>
        <c:dLbls>
          <c:showLegendKey val="0"/>
          <c:showVal val="0"/>
          <c:showCatName val="0"/>
          <c:showSerName val="0"/>
          <c:showPercent val="0"/>
          <c:showBubbleSize val="0"/>
        </c:dLbls>
        <c:marker val="1"/>
        <c:smooth val="0"/>
        <c:axId val="432689888"/>
        <c:axId val="432685576"/>
      </c:lineChart>
      <c:catAx>
        <c:axId val="4326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685576"/>
        <c:crosses val="autoZero"/>
        <c:auto val="1"/>
        <c:lblAlgn val="ctr"/>
        <c:lblOffset val="100"/>
        <c:tickLblSkip val="1"/>
        <c:tickMarkSkip val="1"/>
        <c:noMultiLvlLbl val="0"/>
      </c:catAx>
      <c:valAx>
        <c:axId val="43268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777</c:v>
                </c:pt>
                <c:pt idx="1">
                  <c:v>508</c:v>
                </c:pt>
                <c:pt idx="2">
                  <c:v>1200</c:v>
                </c:pt>
              </c:numCache>
            </c:numRef>
          </c:val>
          <c:extLst xmlns:c16r2="http://schemas.microsoft.com/office/drawing/2015/06/chart">
            <c:ext xmlns:c16="http://schemas.microsoft.com/office/drawing/2014/chart" uri="{C3380CC4-5D6E-409C-BE32-E72D297353CC}">
              <c16:uniqueId val="{00000000-7C34-418A-99E3-F5F9962ECF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C34-418A-99E3-F5F9962ECF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551</c:v>
                </c:pt>
                <c:pt idx="1">
                  <c:v>562</c:v>
                </c:pt>
                <c:pt idx="2">
                  <c:v>556</c:v>
                </c:pt>
              </c:numCache>
            </c:numRef>
          </c:val>
          <c:extLst xmlns:c16r2="http://schemas.microsoft.com/office/drawing/2015/06/chart">
            <c:ext xmlns:c16="http://schemas.microsoft.com/office/drawing/2014/chart" uri="{C3380CC4-5D6E-409C-BE32-E72D297353CC}">
              <c16:uniqueId val="{00000002-7C34-418A-99E3-F5F9962ECFD1}"/>
            </c:ext>
          </c:extLst>
        </c:ser>
        <c:dLbls>
          <c:showLegendKey val="0"/>
          <c:showVal val="0"/>
          <c:showCatName val="0"/>
          <c:showSerName val="0"/>
          <c:showPercent val="0"/>
          <c:showBubbleSize val="0"/>
        </c:dLbls>
        <c:gapWidth val="120"/>
        <c:overlap val="100"/>
        <c:axId val="432685968"/>
        <c:axId val="432692240"/>
      </c:barChart>
      <c:catAx>
        <c:axId val="43268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692240"/>
        <c:crosses val="autoZero"/>
        <c:auto val="1"/>
        <c:lblAlgn val="ctr"/>
        <c:lblOffset val="100"/>
        <c:tickLblSkip val="1"/>
        <c:tickMarkSkip val="1"/>
        <c:noMultiLvlLbl val="0"/>
      </c:catAx>
      <c:valAx>
        <c:axId val="432692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68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45-4A2E-B6E5-387E344315EC}"/>
                </c:ext>
                <c:ext xmlns:c15="http://schemas.microsoft.com/office/drawing/2012/chart" uri="{CE6537A1-D6FC-4f65-9D91-7224C49458BB}">
                  <c15:dlblFieldTable>
                    <c15:dlblFTEntry>
                      <c15:txfldGUID>{A6B55236-FFBD-4676-97D3-3E2CCE02AC1B}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45-4A2E-B6E5-387E344315EC}"/>
                </c:ext>
                <c:ext xmlns:c15="http://schemas.microsoft.com/office/drawing/2012/chart" uri="{CE6537A1-D6FC-4f65-9D91-7224C49458BB}">
                  <c15:dlblFieldTable>
                    <c15:dlblFTEntry>
                      <c15:txfldGUID>{21EE88EC-24AB-4923-9777-1BAD308D513E}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45-4A2E-B6E5-387E344315EC}"/>
                </c:ext>
                <c:ext xmlns:c15="http://schemas.microsoft.com/office/drawing/2012/chart" uri="{CE6537A1-D6FC-4f65-9D91-7224C49458BB}">
                  <c15:dlblFieldTable>
                    <c15:dlblFTEntry>
                      <c15:txfldGUID>{A6C245EF-84D1-4A0E-8473-96B846797F2D}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45-4A2E-B6E5-387E344315EC}"/>
                </c:ext>
                <c:ext xmlns:c15="http://schemas.microsoft.com/office/drawing/2012/chart" uri="{CE6537A1-D6FC-4f65-9D91-7224C49458BB}">
                  <c15:dlblFieldTable>
                    <c15:dlblFTEntry>
                      <c15:txfldGUID>{CC704310-EE16-4A56-AA67-407ED250DE58}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45-4A2E-B6E5-387E344315EC}"/>
                </c:ext>
                <c:ext xmlns:c15="http://schemas.microsoft.com/office/drawing/2012/chart" uri="{CE6537A1-D6FC-4f65-9D91-7224C49458BB}">
                  <c15:dlblFieldTable>
                    <c15:dlblFTEntry>
                      <c15:txfldGUID>{7E990582-DF4C-4567-BB42-7633A5D94A6F}</c15:txfldGUID>
                      <c15:f>#REF!</c15:f>
                      <c15:dlblFieldTableCache>
                        <c:ptCount val="1"/>
                        <c:pt idx="0">
                          <c:v>#REF!</c:v>
                        </c:pt>
                      </c15:dlblFieldTableCache>
                    </c15:dlblFTEntry>
                  </c15:dlblFieldTable>
                  <c15:showDataLabelsRange val="0"/>
                </c:ext>
              </c:extLst>
            </c:dLbl>
            <c:dLbl>
              <c:idx val="8"/>
              <c:layout>
                <c:manualLayout>
                  <c:x val="-3.0324020615284233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45-4A2E-B6E5-387E344315EC}"/>
                </c:ext>
                <c:ext xmlns:c15="http://schemas.microsoft.com/office/drawing/2012/chart" uri="{CE6537A1-D6FC-4f65-9D91-7224C49458BB}">
                  <c15:layout/>
                  <c15:dlblFieldTable>
                    <c15:dlblFTEntry>
                      <c15:txfldGUID>{48D16734-2E3A-46BA-83FF-67250E65B7D4}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45-4A2E-B6E5-387E344315EC}"/>
                </c:ext>
                <c:ext xmlns:c15="http://schemas.microsoft.com/office/drawing/2012/chart" uri="{CE6537A1-D6FC-4f65-9D91-7224C49458BB}">
                  <c15:layout/>
                  <c15:dlblFieldTable>
                    <c15:dlblFTEntry>
                      <c15:txfldGUID>{8FB38A8E-2915-4284-A061-FF338A9B8A86}</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396638032386051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45-4A2E-B6E5-387E344315EC}"/>
                </c:ext>
                <c:ext xmlns:c15="http://schemas.microsoft.com/office/drawing/2012/chart" uri="{CE6537A1-D6FC-4f65-9D91-7224C49458BB}">
                  <c15:layout/>
                  <c15:dlblFieldTable>
                    <c15:dlblFTEntry>
                      <c15:txfldGUID>{4006C72D-96E5-4A01-BDB6-2F8E42EEA1F3}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45-4A2E-B6E5-387E344315EC}"/>
                </c:ext>
                <c:ext xmlns:c15="http://schemas.microsoft.com/office/drawing/2012/chart" uri="{CE6537A1-D6FC-4f65-9D91-7224C49458BB}">
                  <c15:dlblFieldTable>
                    <c15:dlblFTEntry>
                      <c15:txfldGUID>{0DAF04D6-0EBE-4DE9-993A-68489BB0F836}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44.5</c:v>
                </c:pt>
                <c:pt idx="16">
                  <c:v>36.200000000000003</c:v>
                </c:pt>
                <c:pt idx="24">
                  <c:v>43.7</c:v>
                </c:pt>
              </c:numCache>
            </c:numRef>
          </c:xVal>
          <c:yVal>
            <c:numRef>
              <c:f>公会計指標分析・財政指標組合せ分析表!$BP$51:$DC$51</c:f>
              <c:numCache>
                <c:formatCode>#,##0.0;"▲ "#,##0.0</c:formatCode>
                <c:ptCount val="40"/>
                <c:pt idx="8">
                  <c:v>67.599999999999994</c:v>
                </c:pt>
                <c:pt idx="16">
                  <c:v>67.400000000000006</c:v>
                </c:pt>
                <c:pt idx="24">
                  <c:v>67.5</c:v>
                </c:pt>
              </c:numCache>
            </c:numRef>
          </c:yVal>
          <c:smooth val="0"/>
          <c:extLst xmlns:c16r2="http://schemas.microsoft.com/office/drawing/2015/06/chart">
            <c:ext xmlns:c16="http://schemas.microsoft.com/office/drawing/2014/chart" uri="{C3380CC4-5D6E-409C-BE32-E72D297353CC}">
              <c16:uniqueId val="{00000009-C745-4A2E-B6E5-387E344315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45-4A2E-B6E5-387E344315EC}"/>
                </c:ext>
                <c:ext xmlns:c15="http://schemas.microsoft.com/office/drawing/2012/chart" uri="{CE6537A1-D6FC-4f65-9D91-7224C49458BB}">
                  <c15:dlblFieldTable>
                    <c15:dlblFTEntry>
                      <c15:txfldGUID>{E2DBC934-A55B-4E8E-9F2A-C38472247ED8}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45-4A2E-B6E5-387E344315EC}"/>
                </c:ext>
                <c:ext xmlns:c15="http://schemas.microsoft.com/office/drawing/2012/chart" uri="{CE6537A1-D6FC-4f65-9D91-7224C49458BB}">
                  <c15:dlblFieldTable>
                    <c15:dlblFTEntry>
                      <c15:txfldGUID>{2314BB27-00AF-4B1F-BD1A-1060D8E98376}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45-4A2E-B6E5-387E344315EC}"/>
                </c:ext>
                <c:ext xmlns:c15="http://schemas.microsoft.com/office/drawing/2012/chart" uri="{CE6537A1-D6FC-4f65-9D91-7224C49458BB}">
                  <c15:dlblFieldTable>
                    <c15:dlblFTEntry>
                      <c15:txfldGUID>{4DD4B4C9-7A4D-4466-B00F-92BFE1806A52}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45-4A2E-B6E5-387E344315EC}"/>
                </c:ext>
                <c:ext xmlns:c15="http://schemas.microsoft.com/office/drawing/2012/chart" uri="{CE6537A1-D6FC-4f65-9D91-7224C49458BB}">
                  <c15:dlblFieldTable>
                    <c15:dlblFTEntry>
                      <c15:txfldGUID>{6BBADD55-78C1-416D-A599-AE0CCF2512FF}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45-4A2E-B6E5-387E344315EC}"/>
                </c:ext>
                <c:ext xmlns:c15="http://schemas.microsoft.com/office/drawing/2012/chart" uri="{CE6537A1-D6FC-4f65-9D91-7224C49458BB}">
                  <c15:dlblFieldTable>
                    <c15:dlblFTEntry>
                      <c15:txfldGUID>{F52D5280-06E8-4493-81D5-054C125A62F4}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45-4A2E-B6E5-387E344315EC}"/>
                </c:ext>
                <c:ext xmlns:c15="http://schemas.microsoft.com/office/drawing/2012/chart" uri="{CE6537A1-D6FC-4f65-9D91-7224C49458BB}">
                  <c15:layout/>
                  <c15:dlblFieldTable>
                    <c15:dlblFTEntry>
                      <c15:txfldGUID>{CE56F8AA-86FF-4D92-AA35-6E4F5D20D2B8}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45-4A2E-B6E5-387E344315EC}"/>
                </c:ext>
                <c:ext xmlns:c15="http://schemas.microsoft.com/office/drawing/2012/chart" uri="{CE6537A1-D6FC-4f65-9D91-7224C49458BB}">
                  <c15:layout/>
                  <c15:dlblFieldTable>
                    <c15:dlblFTEntry>
                      <c15:txfldGUID>{9D6565DF-AF7A-4D0B-A2AA-87685EFCD5FD}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45-4A2E-B6E5-387E344315EC}"/>
                </c:ext>
                <c:ext xmlns:c15="http://schemas.microsoft.com/office/drawing/2012/chart" uri="{CE6537A1-D6FC-4f65-9D91-7224C49458BB}">
                  <c15:layout/>
                  <c15:dlblFieldTable>
                    <c15:dlblFTEntry>
                      <c15:txfldGUID>{2EB51316-8922-4FE7-85E3-33DDB3B62AC5}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45-4A2E-B6E5-387E344315EC}"/>
                </c:ext>
                <c:ext xmlns:c15="http://schemas.microsoft.com/office/drawing/2012/chart" uri="{CE6537A1-D6FC-4f65-9D91-7224C49458BB}">
                  <c15:dlblFieldTable>
                    <c15:dlblFTEntry>
                      <c15:txfldGUID>{6C74C067-51F9-4B5E-AF4C-9AEA4BAD6E6A}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numCache>
            </c:numRef>
          </c:xVal>
          <c:yVal>
            <c:numRef>
              <c:f>公会計指標分析・財政指標組合せ分析表!$BP$55:$DC$55</c:f>
              <c:numCache>
                <c:formatCode>#,##0.0;"▲ "#,##0.0</c:formatCode>
                <c:ptCount val="40"/>
                <c:pt idx="8">
                  <c:v>33.6</c:v>
                </c:pt>
                <c:pt idx="16">
                  <c:v>35.299999999999997</c:v>
                </c:pt>
                <c:pt idx="24">
                  <c:v>31.9</c:v>
                </c:pt>
              </c:numCache>
            </c:numRef>
          </c:yVal>
          <c:smooth val="0"/>
          <c:extLst xmlns:c16r2="http://schemas.microsoft.com/office/drawing/2015/06/chart">
            <c:ext xmlns:c16="http://schemas.microsoft.com/office/drawing/2014/chart" uri="{C3380CC4-5D6E-409C-BE32-E72D297353CC}">
              <c16:uniqueId val="{00000013-C745-4A2E-B6E5-387E344315EC}"/>
            </c:ext>
          </c:extLst>
        </c:ser>
        <c:dLbls>
          <c:showLegendKey val="0"/>
          <c:showVal val="1"/>
          <c:showCatName val="0"/>
          <c:showSerName val="0"/>
          <c:showPercent val="0"/>
          <c:showBubbleSize val="0"/>
        </c:dLbls>
        <c:axId val="432691456"/>
        <c:axId val="432687536"/>
      </c:scatterChart>
      <c:valAx>
        <c:axId val="432691456"/>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687536"/>
        <c:crosses val="autoZero"/>
        <c:crossBetween val="midCat"/>
      </c:valAx>
      <c:valAx>
        <c:axId val="432687536"/>
        <c:scaling>
          <c:orientation val="minMax"/>
          <c:max val="7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69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94-43AF-9F36-8C3994926F37}"/>
                </c:ext>
                <c:ext xmlns:c15="http://schemas.microsoft.com/office/drawing/2012/chart" uri="{CE6537A1-D6FC-4f65-9D91-7224C49458BB}">
                  <c15:layout/>
                  <c15:dlblFieldTable>
                    <c15:dlblFTEntry>
                      <c15:txfldGUID>{86A2FA07-FC47-428C-A461-B489BB4C9986}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94-43AF-9F36-8C3994926F37}"/>
                </c:ext>
                <c:ext xmlns:c15="http://schemas.microsoft.com/office/drawing/2012/chart" uri="{CE6537A1-D6FC-4f65-9D91-7224C49458BB}">
                  <c15:dlblFieldTable>
                    <c15:dlblFTEntry>
                      <c15:txfldGUID>{24F867A0-7AEA-4A6B-8489-9F99BDFD7886}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94-43AF-9F36-8C3994926F37}"/>
                </c:ext>
                <c:ext xmlns:c15="http://schemas.microsoft.com/office/drawing/2012/chart" uri="{CE6537A1-D6FC-4f65-9D91-7224C49458BB}">
                  <c15:dlblFieldTable>
                    <c15:dlblFTEntry>
                      <c15:txfldGUID>{76D06C4E-D076-43CD-BC8C-326631E6733D}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94-43AF-9F36-8C3994926F37}"/>
                </c:ext>
                <c:ext xmlns:c15="http://schemas.microsoft.com/office/drawing/2012/chart" uri="{CE6537A1-D6FC-4f65-9D91-7224C49458BB}">
                  <c15:dlblFieldTable>
                    <c15:dlblFTEntry>
                      <c15:txfldGUID>{BD9B8B20-BD6E-4F57-ACAA-EE37EA81EC08}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94-43AF-9F36-8C3994926F37}"/>
                </c:ext>
                <c:ext xmlns:c15="http://schemas.microsoft.com/office/drawing/2012/chart" uri="{CE6537A1-D6FC-4f65-9D91-7224C49458BB}">
                  <c15:dlblFieldTable>
                    <c15:dlblFTEntry>
                      <c15:txfldGUID>{02D51342-3D95-47CB-B0D5-E510BE145853}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94-43AF-9F36-8C3994926F37}"/>
                </c:ext>
                <c:ext xmlns:c15="http://schemas.microsoft.com/office/drawing/2012/chart" uri="{CE6537A1-D6FC-4f65-9D91-7224C49458BB}">
                  <c15:layout/>
                  <c15:dlblFieldTable>
                    <c15:dlblFTEntry>
                      <c15:txfldGUID>{0BFCA4E8-1235-4318-8481-8B49458AD297}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94-43AF-9F36-8C3994926F37}"/>
                </c:ext>
                <c:ext xmlns:c15="http://schemas.microsoft.com/office/drawing/2012/chart" uri="{CE6537A1-D6FC-4f65-9D91-7224C49458BB}">
                  <c15:layout/>
                  <c15:dlblFieldTable>
                    <c15:dlblFTEntry>
                      <c15:txfldGUID>{5DC7F2D0-05C3-4C17-AF1D-49FB868E9278}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94-43AF-9F36-8C3994926F37}"/>
                </c:ext>
                <c:ext xmlns:c15="http://schemas.microsoft.com/office/drawing/2012/chart" uri="{CE6537A1-D6FC-4f65-9D91-7224C49458BB}">
                  <c15:layout/>
                  <c15:dlblFieldTable>
                    <c15:dlblFTEntry>
                      <c15:txfldGUID>{6301E174-18E8-40D8-8329-911C12E9F499}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94-43AF-9F36-8C3994926F37}"/>
                </c:ext>
                <c:ext xmlns:c15="http://schemas.microsoft.com/office/drawing/2012/chart" uri="{CE6537A1-D6FC-4f65-9D91-7224C49458BB}">
                  <c15:layout/>
                  <c15:dlblFieldTable>
                    <c15:dlblFTEntry>
                      <c15:txfldGUID>{2A4108D0-03F6-433C-AC62-81240F7F86FC}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5.0999999999999996</c:v>
                </c:pt>
                <c:pt idx="24">
                  <c:v>5.8</c:v>
                </c:pt>
                <c:pt idx="32">
                  <c:v>6.2</c:v>
                </c:pt>
              </c:numCache>
            </c:numRef>
          </c:xVal>
          <c:yVal>
            <c:numRef>
              <c:f>公会計指標分析・財政指標組合せ分析表!$BP$73:$DC$73</c:f>
              <c:numCache>
                <c:formatCode>#,##0.0;"▲ "#,##0.0</c:formatCode>
                <c:ptCount val="40"/>
                <c:pt idx="0">
                  <c:v>79.599999999999994</c:v>
                </c:pt>
                <c:pt idx="8">
                  <c:v>67.599999999999994</c:v>
                </c:pt>
                <c:pt idx="16">
                  <c:v>67.400000000000006</c:v>
                </c:pt>
                <c:pt idx="24">
                  <c:v>67.5</c:v>
                </c:pt>
                <c:pt idx="32">
                  <c:v>53.6</c:v>
                </c:pt>
              </c:numCache>
            </c:numRef>
          </c:yVal>
          <c:smooth val="0"/>
          <c:extLst xmlns:c16r2="http://schemas.microsoft.com/office/drawing/2015/06/chart">
            <c:ext xmlns:c16="http://schemas.microsoft.com/office/drawing/2014/chart" uri="{C3380CC4-5D6E-409C-BE32-E72D297353CC}">
              <c16:uniqueId val="{00000009-1A94-43AF-9F36-8C3994926F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94-43AF-9F36-8C3994926F37}"/>
                </c:ext>
                <c:ext xmlns:c15="http://schemas.microsoft.com/office/drawing/2012/chart" uri="{CE6537A1-D6FC-4f65-9D91-7224C49458BB}">
                  <c15:layout/>
                  <c15:dlblFieldTable>
                    <c15:dlblFTEntry>
                      <c15:txfldGUID>{4ED4BCE4-F359-4403-921F-A5E7B736B73D}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94-43AF-9F36-8C3994926F37}"/>
                </c:ext>
                <c:ext xmlns:c15="http://schemas.microsoft.com/office/drawing/2012/chart" uri="{CE6537A1-D6FC-4f65-9D91-7224C49458BB}">
                  <c15:dlblFieldTable>
                    <c15:dlblFTEntry>
                      <c15:txfldGUID>{0E518456-75C5-48EE-9494-72912762AB3A}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94-43AF-9F36-8C3994926F37}"/>
                </c:ext>
                <c:ext xmlns:c15="http://schemas.microsoft.com/office/drawing/2012/chart" uri="{CE6537A1-D6FC-4f65-9D91-7224C49458BB}">
                  <c15:dlblFieldTable>
                    <c15:dlblFTEntry>
                      <c15:txfldGUID>{27EEF78D-16B1-4257-9B1F-78B1B91F161C}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94-43AF-9F36-8C3994926F37}"/>
                </c:ext>
                <c:ext xmlns:c15="http://schemas.microsoft.com/office/drawing/2012/chart" uri="{CE6537A1-D6FC-4f65-9D91-7224C49458BB}">
                  <c15:dlblFieldTable>
                    <c15:dlblFTEntry>
                      <c15:txfldGUID>{99E12A35-CDC9-4AA0-BE3B-024BBC5E0EC1}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94-43AF-9F36-8C3994926F37}"/>
                </c:ext>
                <c:ext xmlns:c15="http://schemas.microsoft.com/office/drawing/2012/chart" uri="{CE6537A1-D6FC-4f65-9D91-7224C49458BB}">
                  <c15:dlblFieldTable>
                    <c15:dlblFTEntry>
                      <c15:txfldGUID>{3D1216BC-4F65-4676-B5E7-4A7CEB6B83A1}</c15:txfldGUID>
                      <c15:f>#REF!</c15:f>
                      <c15:dlblFieldTableCache>
                        <c:ptCount val="1"/>
                        <c:pt idx="0">
                          <c:v>#REF!</c:v>
                        </c:pt>
                      </c15:dlblFieldTableCache>
                    </c15:dlblFTEntry>
                  </c15:dlblFieldTable>
                  <c15:showDataLabelsRange val="0"/>
                </c:ext>
              </c:extLst>
            </c:dLbl>
            <c:dLbl>
              <c:idx val="8"/>
              <c:layout>
                <c:manualLayout>
                  <c:x val="-2.56702069491541E-2"/>
                  <c:y val="-5.269410996727881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94-43AF-9F36-8C3994926F37}"/>
                </c:ext>
                <c:ext xmlns:c15="http://schemas.microsoft.com/office/drawing/2012/chart" uri="{CE6537A1-D6FC-4f65-9D91-7224C49458BB}">
                  <c15:layout/>
                  <c15:dlblFieldTable>
                    <c15:dlblFTEntry>
                      <c15:txfldGUID>{564D6378-8DB4-4945-8F76-DA668ADA7E9E}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7725776289067099E-2"/>
                  <c:y val="-7.213918420830915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94-43AF-9F36-8C3994926F37}"/>
                </c:ext>
                <c:ext xmlns:c15="http://schemas.microsoft.com/office/drawing/2012/chart" uri="{CE6537A1-D6FC-4f65-9D91-7224C49458BB}">
                  <c15:layout/>
                  <c15:dlblFieldTable>
                    <c15:dlblFTEntry>
                      <c15:txfldGUID>{D628CFED-80CD-42F2-BF85-59DB443413CE}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94-43AF-9F36-8C3994926F37}"/>
                </c:ext>
                <c:ext xmlns:c15="http://schemas.microsoft.com/office/drawing/2012/chart" uri="{CE6537A1-D6FC-4f65-9D91-7224C49458BB}">
                  <c15:layout/>
                  <c15:dlblFieldTable>
                    <c15:dlblFTEntry>
                      <c15:txfldGUID>{546A3E11-ADAB-4166-B0CA-C373F8601938}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94-43AF-9F36-8C3994926F37}"/>
                </c:ext>
                <c:ext xmlns:c15="http://schemas.microsoft.com/office/drawing/2012/chart" uri="{CE6537A1-D6FC-4f65-9D91-7224C49458BB}">
                  <c15:layout/>
                  <c15:dlblFieldTable>
                    <c15:dlblFTEntry>
                      <c15:txfldGUID>{8AD910F3-1A1D-41EA-B2AD-5DB5152B436E}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1A94-43AF-9F36-8C3994926F37}"/>
            </c:ext>
          </c:extLst>
        </c:ser>
        <c:dLbls>
          <c:showLegendKey val="0"/>
          <c:showVal val="1"/>
          <c:showCatName val="0"/>
          <c:showSerName val="0"/>
          <c:showPercent val="0"/>
          <c:showBubbleSize val="0"/>
        </c:dLbls>
        <c:axId val="432691848"/>
        <c:axId val="432688712"/>
      </c:scatterChart>
      <c:valAx>
        <c:axId val="432691848"/>
        <c:scaling>
          <c:orientation val="minMax"/>
          <c:max val="9.7999999999999989"/>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688712"/>
        <c:crosses val="autoZero"/>
        <c:crossBetween val="midCat"/>
      </c:valAx>
      <c:valAx>
        <c:axId val="432688712"/>
        <c:scaling>
          <c:orientation val="minMax"/>
          <c:max val="8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691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は一般会計の元利償還金の減少と下水道事業債償還充当繰入金の減少により下がっていたが、平成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額面の大きい借り入れの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元金償還が開始されたこと、小坪乙中谷市営住宅跡地売却のために繰上償還を行ったことにより大幅に上昇し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年度借入の臨時税収補てん債の償還が終了したこと、平成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年度借入の消防ポンプ自動車整備事業債の償還が終了したことにより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神武寺トンネル改良事業などの償還開始による公債費の増が見込まれ、比率の上昇が予想されるが、引き続き計画的な地方債の発行等により実質公債費比率の水準の維持に努め、比率の適正化を図る。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減債基金は設置していない。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公営企業債繰入見込額は、下水道整備事業に係る償還額が減りつつあり、減少傾向にある。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充当可能基金額は、財政調整基金の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増加により大きく増加した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老朽化の進む公共施設の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地方債残高の増加が見込まれ、比率の上昇が予想されるが、計画的な地方債の発行等により将来負担額の水準の維持に努め、分子の増加を防ぐことにより、将来負担の健全化を図る。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年度に策定した財政対策プログラムにより増加した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しているため、基金全体も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安定的な財政運営を行える財政規模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するほか、財政調整基金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の取り崩しは極力行わないこととする。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みどり基金：緑化の推進等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ふるさと基金：魅力的なまちづくりの推進に資するため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項目の使途を設けている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特定防衛施設周辺整備基金：池子の森自然公園の管理運営に係る事業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高齢者センターの設備更新に係る事業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障がい者（児）団体等支援基金：障がい者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団体等が社会での見聞を広げるための視察費用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latin typeface="ＭＳ Ｐゴシック" panose="020B0600070205080204" pitchFamily="50" charset="-128"/>
              <a:ea typeface="ＭＳ Ｐゴシック" panose="020B0600070205080204" pitchFamily="50" charset="-128"/>
            </a:rPr>
            <a:t>道路、公園、排水施設、教育施設その他の公共公益施設の整備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寄附金による積立額以上に各使途に充当したことにより、基金残高が減少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寄附金を財源としているものについては、使途を明確にし、寄附者にとってわかりやすいよう努める。国庫補助金等を財源としているものについては、各計画に基づき適切に管理していく。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年度に策定した財政対策プログラムにより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、歳出の削減に取り組んだことから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年度は年度末の積立額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あったため、平成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年度末の基金残高が前年度末と比較し、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692,473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積立額は、年度末の財源余剰金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財政対策プログラムの終了後も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安定的な財政運営を行える財政規模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するほか、財政調整基金の取り崩しは極力行わないこととする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類似団体の平均と比較すると下回っているものの、数値は上昇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していくと見込まれる。今後は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計画的な修繕・更新の実施や、施設の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集約化・複合化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の検討を進める必要がある。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年度は減価償却費の積算の誤謬により数値が過少になっている）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81" name="楕円 80"/>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132171</xdr:rowOff>
    </xdr:from>
    <xdr:to>
      <xdr:col>15</xdr:col>
      <xdr:colOff>187325</xdr:colOff>
      <xdr:row>34</xdr:row>
      <xdr:rowOff>62321</xdr:rowOff>
    </xdr:to>
    <xdr:sp macro="" textlink="">
      <xdr:nvSpPr>
        <xdr:cNvPr id="82" name="楕円 81"/>
        <xdr:cNvSpPr/>
      </xdr:nvSpPr>
      <xdr:spPr>
        <a:xfrm>
          <a:off x="3238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123099</xdr:rowOff>
    </xdr:from>
    <xdr:to>
      <xdr:col>19</xdr:col>
      <xdr:colOff>136525</xdr:colOff>
      <xdr:row>34</xdr:row>
      <xdr:rowOff>11521</xdr:rowOff>
    </xdr:to>
    <xdr:cxnSp macro="">
      <xdr:nvCxnSpPr>
        <xdr:cNvPr id="83" name="直線コネクタ 82"/>
        <xdr:cNvCxnSpPr/>
      </xdr:nvCxnSpPr>
      <xdr:spPr>
        <a:xfrm flipV="1">
          <a:off x="3289300" y="6381024"/>
          <a:ext cx="762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4" name="楕円 83"/>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34</xdr:row>
      <xdr:rowOff>11521</xdr:rowOff>
    </xdr:to>
    <xdr:cxnSp macro="">
      <xdr:nvCxnSpPr>
        <xdr:cNvPr id="85" name="直線コネクタ 84"/>
        <xdr:cNvCxnSpPr/>
      </xdr:nvCxnSpPr>
      <xdr:spPr>
        <a:xfrm>
          <a:off x="2527300" y="6356350"/>
          <a:ext cx="762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6"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7"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8"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89" name="n_1mainValue有形固定資産減価償却率"/>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53448</xdr:rowOff>
    </xdr:from>
    <xdr:ext cx="405111" cy="259045"/>
    <xdr:sp macro="" textlink="">
      <xdr:nvSpPr>
        <xdr:cNvPr id="90" name="n_2mainValue有形固定資産減価償却率"/>
        <xdr:cNvSpPr txBox="1"/>
      </xdr:nvSpPr>
      <xdr:spPr>
        <a:xfrm>
          <a:off x="3086744" y="665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1"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年度は充当可能基金残高の増加により比率は減少し、類似団体平均と同水準となった。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145168</xdr:rowOff>
    </xdr:from>
    <xdr:to>
      <xdr:col>76</xdr:col>
      <xdr:colOff>73025</xdr:colOff>
      <xdr:row>30</xdr:row>
      <xdr:rowOff>75318</xdr:rowOff>
    </xdr:to>
    <xdr:sp macro="" textlink="">
      <xdr:nvSpPr>
        <xdr:cNvPr id="133" name="楕円 132"/>
        <xdr:cNvSpPr/>
      </xdr:nvSpPr>
      <xdr:spPr>
        <a:xfrm>
          <a:off x="14744700" y="58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168045</xdr:rowOff>
    </xdr:from>
    <xdr:ext cx="469744" cy="259045"/>
    <xdr:sp macro="" textlink="">
      <xdr:nvSpPr>
        <xdr:cNvPr id="134" name="債務償還比率該当値テキスト"/>
        <xdr:cNvSpPr txBox="1"/>
      </xdr:nvSpPr>
      <xdr:spPr>
        <a:xfrm>
          <a:off x="14846300" y="57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159780</xdr:rowOff>
    </xdr:from>
    <xdr:to>
      <xdr:col>72</xdr:col>
      <xdr:colOff>123825</xdr:colOff>
      <xdr:row>28</xdr:row>
      <xdr:rowOff>89930</xdr:rowOff>
    </xdr:to>
    <xdr:sp macro="" textlink="">
      <xdr:nvSpPr>
        <xdr:cNvPr id="135" name="楕円 134"/>
        <xdr:cNvSpPr/>
      </xdr:nvSpPr>
      <xdr:spPr>
        <a:xfrm>
          <a:off x="14033500" y="556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39130</xdr:rowOff>
    </xdr:from>
    <xdr:to>
      <xdr:col>76</xdr:col>
      <xdr:colOff>22225</xdr:colOff>
      <xdr:row>30</xdr:row>
      <xdr:rowOff>24518</xdr:rowOff>
    </xdr:to>
    <xdr:cxnSp macro="">
      <xdr:nvCxnSpPr>
        <xdr:cNvPr id="136" name="直線コネクタ 135"/>
        <xdr:cNvCxnSpPr/>
      </xdr:nvCxnSpPr>
      <xdr:spPr>
        <a:xfrm>
          <a:off x="14084300" y="5611255"/>
          <a:ext cx="711200" cy="3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106457</xdr:rowOff>
    </xdr:from>
    <xdr:ext cx="469744" cy="259045"/>
    <xdr:sp macro="" textlink="">
      <xdr:nvSpPr>
        <xdr:cNvPr id="138" name="n_1mainValue債務償還比率"/>
        <xdr:cNvSpPr txBox="1"/>
      </xdr:nvSpPr>
      <xdr:spPr>
        <a:xfrm>
          <a:off x="13836727" y="53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10704</xdr:rowOff>
    </xdr:from>
    <xdr:to>
      <xdr:col>20</xdr:col>
      <xdr:colOff>38100</xdr:colOff>
      <xdr:row>33</xdr:row>
      <xdr:rowOff>112304</xdr:rowOff>
    </xdr:to>
    <xdr:sp macro="" textlink="">
      <xdr:nvSpPr>
        <xdr:cNvPr id="72" name="楕円 71"/>
        <xdr:cNvSpPr/>
      </xdr:nvSpPr>
      <xdr:spPr>
        <a:xfrm>
          <a:off x="3746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41728</xdr:rowOff>
    </xdr:from>
    <xdr:to>
      <xdr:col>15</xdr:col>
      <xdr:colOff>101600</xdr:colOff>
      <xdr:row>42</xdr:row>
      <xdr:rowOff>143328</xdr:rowOff>
    </xdr:to>
    <xdr:sp macro="" textlink="">
      <xdr:nvSpPr>
        <xdr:cNvPr id="73" name="楕円 72"/>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61504</xdr:rowOff>
    </xdr:from>
    <xdr:to>
      <xdr:col>19</xdr:col>
      <xdr:colOff>177800</xdr:colOff>
      <xdr:row>42</xdr:row>
      <xdr:rowOff>92528</xdr:rowOff>
    </xdr:to>
    <xdr:cxnSp macro="">
      <xdr:nvCxnSpPr>
        <xdr:cNvPr id="74" name="直線コネクタ 73"/>
        <xdr:cNvCxnSpPr/>
      </xdr:nvCxnSpPr>
      <xdr:spPr>
        <a:xfrm flipV="1">
          <a:off x="2908300" y="5719354"/>
          <a:ext cx="889000" cy="15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138067</xdr:rowOff>
    </xdr:from>
    <xdr:to>
      <xdr:col>10</xdr:col>
      <xdr:colOff>165100</xdr:colOff>
      <xdr:row>33</xdr:row>
      <xdr:rowOff>68217</xdr:rowOff>
    </xdr:to>
    <xdr:sp macro="" textlink="">
      <xdr:nvSpPr>
        <xdr:cNvPr id="75" name="楕円 74"/>
        <xdr:cNvSpPr/>
      </xdr:nvSpPr>
      <xdr:spPr>
        <a:xfrm>
          <a:off x="1968500" y="56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17417</xdr:rowOff>
    </xdr:from>
    <xdr:to>
      <xdr:col>15</xdr:col>
      <xdr:colOff>50800</xdr:colOff>
      <xdr:row>42</xdr:row>
      <xdr:rowOff>92528</xdr:rowOff>
    </xdr:to>
    <xdr:cxnSp macro="">
      <xdr:nvCxnSpPr>
        <xdr:cNvPr id="76" name="直線コネクタ 75"/>
        <xdr:cNvCxnSpPr/>
      </xdr:nvCxnSpPr>
      <xdr:spPr>
        <a:xfrm>
          <a:off x="2019300" y="5675267"/>
          <a:ext cx="889000" cy="16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7"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79"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128831</xdr:rowOff>
    </xdr:from>
    <xdr:ext cx="405111" cy="259045"/>
    <xdr:sp macro="" textlink="">
      <xdr:nvSpPr>
        <xdr:cNvPr id="80" name="n_1mainValue【道路】&#10;有形固定資産減価償却率"/>
        <xdr:cNvSpPr txBox="1"/>
      </xdr:nvSpPr>
      <xdr:spPr>
        <a:xfrm>
          <a:off x="35820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1" name="n_2mainValue【道路】&#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84744</xdr:rowOff>
    </xdr:from>
    <xdr:ext cx="405111" cy="259045"/>
    <xdr:sp macro="" textlink="">
      <xdr:nvSpPr>
        <xdr:cNvPr id="82" name="n_3mainValue【道路】&#10;有形固定資産減価償却率"/>
        <xdr:cNvSpPr txBox="1"/>
      </xdr:nvSpPr>
      <xdr:spPr>
        <a:xfrm>
          <a:off x="1816744" y="539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112878</xdr:rowOff>
    </xdr:from>
    <xdr:to>
      <xdr:col>50</xdr:col>
      <xdr:colOff>165100</xdr:colOff>
      <xdr:row>42</xdr:row>
      <xdr:rowOff>43028</xdr:rowOff>
    </xdr:to>
    <xdr:sp macro="" textlink="">
      <xdr:nvSpPr>
        <xdr:cNvPr id="121" name="楕円 120"/>
        <xdr:cNvSpPr/>
      </xdr:nvSpPr>
      <xdr:spPr>
        <a:xfrm>
          <a:off x="9588500" y="71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113068</xdr:rowOff>
    </xdr:from>
    <xdr:to>
      <xdr:col>46</xdr:col>
      <xdr:colOff>38100</xdr:colOff>
      <xdr:row>42</xdr:row>
      <xdr:rowOff>43218</xdr:rowOff>
    </xdr:to>
    <xdr:sp macro="" textlink="">
      <xdr:nvSpPr>
        <xdr:cNvPr id="122" name="楕円 121"/>
        <xdr:cNvSpPr/>
      </xdr:nvSpPr>
      <xdr:spPr>
        <a:xfrm>
          <a:off x="8699500" y="71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163678</xdr:rowOff>
    </xdr:from>
    <xdr:to>
      <xdr:col>50</xdr:col>
      <xdr:colOff>114300</xdr:colOff>
      <xdr:row>41</xdr:row>
      <xdr:rowOff>163868</xdr:rowOff>
    </xdr:to>
    <xdr:cxnSp macro="">
      <xdr:nvCxnSpPr>
        <xdr:cNvPr id="123" name="直線コネクタ 122"/>
        <xdr:cNvCxnSpPr/>
      </xdr:nvCxnSpPr>
      <xdr:spPr>
        <a:xfrm flipV="1">
          <a:off x="8750300" y="719312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115862</xdr:rowOff>
    </xdr:from>
    <xdr:to>
      <xdr:col>41</xdr:col>
      <xdr:colOff>101600</xdr:colOff>
      <xdr:row>42</xdr:row>
      <xdr:rowOff>46012</xdr:rowOff>
    </xdr:to>
    <xdr:sp macro="" textlink="">
      <xdr:nvSpPr>
        <xdr:cNvPr id="124" name="楕円 123"/>
        <xdr:cNvSpPr/>
      </xdr:nvSpPr>
      <xdr:spPr>
        <a:xfrm>
          <a:off x="7810500" y="71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163868</xdr:rowOff>
    </xdr:from>
    <xdr:to>
      <xdr:col>45</xdr:col>
      <xdr:colOff>177800</xdr:colOff>
      <xdr:row>41</xdr:row>
      <xdr:rowOff>166662</xdr:rowOff>
    </xdr:to>
    <xdr:cxnSp macro="">
      <xdr:nvCxnSpPr>
        <xdr:cNvPr id="125" name="直線コネクタ 124"/>
        <xdr:cNvCxnSpPr/>
      </xdr:nvCxnSpPr>
      <xdr:spPr>
        <a:xfrm flipV="1">
          <a:off x="7861300" y="719331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6"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7"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8"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34155</xdr:rowOff>
    </xdr:from>
    <xdr:ext cx="469744" cy="259045"/>
    <xdr:sp macro="" textlink="">
      <xdr:nvSpPr>
        <xdr:cNvPr id="129" name="n_1mainValue【道路】&#10;一人当たり延長"/>
        <xdr:cNvSpPr txBox="1"/>
      </xdr:nvSpPr>
      <xdr:spPr>
        <a:xfrm>
          <a:off x="9391727" y="72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34345</xdr:rowOff>
    </xdr:from>
    <xdr:ext cx="469744" cy="259045"/>
    <xdr:sp macro="" textlink="">
      <xdr:nvSpPr>
        <xdr:cNvPr id="130" name="n_2mainValue【道路】&#10;一人当たり延長"/>
        <xdr:cNvSpPr txBox="1"/>
      </xdr:nvSpPr>
      <xdr:spPr>
        <a:xfrm>
          <a:off x="8515427" y="723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37139</xdr:rowOff>
    </xdr:from>
    <xdr:ext cx="469744" cy="259045"/>
    <xdr:sp macro="" textlink="">
      <xdr:nvSpPr>
        <xdr:cNvPr id="131" name="n_3mainValue【道路】&#10;一人当たり延長"/>
        <xdr:cNvSpPr txBox="1"/>
      </xdr:nvSpPr>
      <xdr:spPr>
        <a:xfrm>
          <a:off x="7626427" y="72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72" name="楕円 171"/>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34109</xdr:rowOff>
    </xdr:from>
    <xdr:to>
      <xdr:col>15</xdr:col>
      <xdr:colOff>101600</xdr:colOff>
      <xdr:row>60</xdr:row>
      <xdr:rowOff>135709</xdr:rowOff>
    </xdr:to>
    <xdr:sp macro="" textlink="">
      <xdr:nvSpPr>
        <xdr:cNvPr id="173" name="楕円 172"/>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132262</xdr:rowOff>
    </xdr:to>
    <xdr:cxnSp macro="">
      <xdr:nvCxnSpPr>
        <xdr:cNvPr id="174" name="直線コネクタ 173"/>
        <xdr:cNvCxnSpPr/>
      </xdr:nvCxnSpPr>
      <xdr:spPr>
        <a:xfrm>
          <a:off x="2908300" y="1037190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5" name="楕円 174"/>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86541</xdr:rowOff>
    </xdr:to>
    <xdr:cxnSp macro="">
      <xdr:nvCxnSpPr>
        <xdr:cNvPr id="176" name="直線コネクタ 175"/>
        <xdr:cNvCxnSpPr/>
      </xdr:nvCxnSpPr>
      <xdr:spPr>
        <a:xfrm flipV="1">
          <a:off x="2019300" y="103719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7"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8"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79"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2739</xdr:rowOff>
    </xdr:from>
    <xdr:ext cx="405111" cy="259045"/>
    <xdr:sp macro="" textlink="">
      <xdr:nvSpPr>
        <xdr:cNvPr id="180" name="n_1mainValue【橋りょう・トンネル】&#10;有形固定資産減価償却率"/>
        <xdr:cNvSpPr txBox="1"/>
      </xdr:nvSpPr>
      <xdr:spPr>
        <a:xfrm>
          <a:off x="3582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181"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82" name="n_3main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65191</xdr:rowOff>
    </xdr:from>
    <xdr:to>
      <xdr:col>50</xdr:col>
      <xdr:colOff>165100</xdr:colOff>
      <xdr:row>63</xdr:row>
      <xdr:rowOff>166791</xdr:rowOff>
    </xdr:to>
    <xdr:sp macro="" textlink="">
      <xdr:nvSpPr>
        <xdr:cNvPr id="221" name="楕円 220"/>
        <xdr:cNvSpPr/>
      </xdr:nvSpPr>
      <xdr:spPr>
        <a:xfrm>
          <a:off x="9588500" y="10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78828</xdr:rowOff>
    </xdr:from>
    <xdr:to>
      <xdr:col>46</xdr:col>
      <xdr:colOff>38100</xdr:colOff>
      <xdr:row>64</xdr:row>
      <xdr:rowOff>8978</xdr:rowOff>
    </xdr:to>
    <xdr:sp macro="" textlink="">
      <xdr:nvSpPr>
        <xdr:cNvPr id="222" name="楕円 221"/>
        <xdr:cNvSpPr/>
      </xdr:nvSpPr>
      <xdr:spPr>
        <a:xfrm>
          <a:off x="8699500" y="108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115991</xdr:rowOff>
    </xdr:from>
    <xdr:to>
      <xdr:col>50</xdr:col>
      <xdr:colOff>114300</xdr:colOff>
      <xdr:row>63</xdr:row>
      <xdr:rowOff>129628</xdr:rowOff>
    </xdr:to>
    <xdr:cxnSp macro="">
      <xdr:nvCxnSpPr>
        <xdr:cNvPr id="223" name="直線コネクタ 222"/>
        <xdr:cNvCxnSpPr/>
      </xdr:nvCxnSpPr>
      <xdr:spPr>
        <a:xfrm flipV="1">
          <a:off x="8750300" y="10917341"/>
          <a:ext cx="8890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78506</xdr:rowOff>
    </xdr:from>
    <xdr:to>
      <xdr:col>41</xdr:col>
      <xdr:colOff>101600</xdr:colOff>
      <xdr:row>64</xdr:row>
      <xdr:rowOff>8656</xdr:rowOff>
    </xdr:to>
    <xdr:sp macro="" textlink="">
      <xdr:nvSpPr>
        <xdr:cNvPr id="224" name="楕円 223"/>
        <xdr:cNvSpPr/>
      </xdr:nvSpPr>
      <xdr:spPr>
        <a:xfrm>
          <a:off x="7810500" y="108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129306</xdr:rowOff>
    </xdr:from>
    <xdr:to>
      <xdr:col>45</xdr:col>
      <xdr:colOff>177800</xdr:colOff>
      <xdr:row>63</xdr:row>
      <xdr:rowOff>129628</xdr:rowOff>
    </xdr:to>
    <xdr:cxnSp macro="">
      <xdr:nvCxnSpPr>
        <xdr:cNvPr id="225" name="直線コネクタ 224"/>
        <xdr:cNvCxnSpPr/>
      </xdr:nvCxnSpPr>
      <xdr:spPr>
        <a:xfrm>
          <a:off x="7861300" y="10930656"/>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6"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7"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8"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157918</xdr:rowOff>
    </xdr:from>
    <xdr:ext cx="599010" cy="259045"/>
    <xdr:sp macro="" textlink="">
      <xdr:nvSpPr>
        <xdr:cNvPr id="229" name="n_1mainValue【橋りょう・トンネル】&#10;一人当たり有形固定資産（償却資産）額"/>
        <xdr:cNvSpPr txBox="1"/>
      </xdr:nvSpPr>
      <xdr:spPr>
        <a:xfrm>
          <a:off x="9327095" y="1095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xdr:rowOff>
    </xdr:from>
    <xdr:ext cx="534377" cy="259045"/>
    <xdr:sp macro="" textlink="">
      <xdr:nvSpPr>
        <xdr:cNvPr id="230" name="n_2mainValue【橋りょう・トンネル】&#10;一人当たり有形固定資産（償却資産）額"/>
        <xdr:cNvSpPr txBox="1"/>
      </xdr:nvSpPr>
      <xdr:spPr>
        <a:xfrm>
          <a:off x="8483111" y="1097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171233</xdr:rowOff>
    </xdr:from>
    <xdr:ext cx="534377" cy="259045"/>
    <xdr:sp macro="" textlink="">
      <xdr:nvSpPr>
        <xdr:cNvPr id="231" name="n_3mainValue【橋りょう・トンネル】&#10;一人当たり有形固定資産（償却資産）額"/>
        <xdr:cNvSpPr txBox="1"/>
      </xdr:nvSpPr>
      <xdr:spPr>
        <a:xfrm>
          <a:off x="7594111" y="109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137795</xdr:rowOff>
    </xdr:from>
    <xdr:to>
      <xdr:col>20</xdr:col>
      <xdr:colOff>38100</xdr:colOff>
      <xdr:row>86</xdr:row>
      <xdr:rowOff>67945</xdr:rowOff>
    </xdr:to>
    <xdr:sp macro="" textlink="">
      <xdr:nvSpPr>
        <xdr:cNvPr id="271" name="楕円 270"/>
        <xdr:cNvSpPr/>
      </xdr:nvSpPr>
      <xdr:spPr>
        <a:xfrm>
          <a:off x="3746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133986</xdr:rowOff>
    </xdr:from>
    <xdr:to>
      <xdr:col>15</xdr:col>
      <xdr:colOff>101600</xdr:colOff>
      <xdr:row>86</xdr:row>
      <xdr:rowOff>64136</xdr:rowOff>
    </xdr:to>
    <xdr:sp macro="" textlink="">
      <xdr:nvSpPr>
        <xdr:cNvPr id="272" name="楕円 271"/>
        <xdr:cNvSpPr/>
      </xdr:nvSpPr>
      <xdr:spPr>
        <a:xfrm>
          <a:off x="2857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13336</xdr:rowOff>
    </xdr:from>
    <xdr:to>
      <xdr:col>19</xdr:col>
      <xdr:colOff>177800</xdr:colOff>
      <xdr:row>86</xdr:row>
      <xdr:rowOff>17145</xdr:rowOff>
    </xdr:to>
    <xdr:cxnSp macro="">
      <xdr:nvCxnSpPr>
        <xdr:cNvPr id="273" name="直線コネクタ 272"/>
        <xdr:cNvCxnSpPr/>
      </xdr:nvCxnSpPr>
      <xdr:spPr>
        <a:xfrm>
          <a:off x="2908300" y="147580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74" name="楕円 273"/>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13336</xdr:rowOff>
    </xdr:from>
    <xdr:to>
      <xdr:col>15</xdr:col>
      <xdr:colOff>50800</xdr:colOff>
      <xdr:row>86</xdr:row>
      <xdr:rowOff>15239</xdr:rowOff>
    </xdr:to>
    <xdr:cxnSp macro="">
      <xdr:nvCxnSpPr>
        <xdr:cNvPr id="275" name="直線コネクタ 274"/>
        <xdr:cNvCxnSpPr/>
      </xdr:nvCxnSpPr>
      <xdr:spPr>
        <a:xfrm flipV="1">
          <a:off x="2019300" y="1475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6"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7"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8"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59072</xdr:rowOff>
    </xdr:from>
    <xdr:ext cx="405111" cy="259045"/>
    <xdr:sp macro="" textlink="">
      <xdr:nvSpPr>
        <xdr:cNvPr id="279" name="n_1mainValue【公営住宅】&#10;有形固定資産減価償却率"/>
        <xdr:cNvSpPr txBox="1"/>
      </xdr:nvSpPr>
      <xdr:spPr>
        <a:xfrm>
          <a:off x="35820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55263</xdr:rowOff>
    </xdr:from>
    <xdr:ext cx="405111" cy="259045"/>
    <xdr:sp macro="" textlink="">
      <xdr:nvSpPr>
        <xdr:cNvPr id="280" name="n_2mainValue【公営住宅】&#10;有形固定資産減価償却率"/>
        <xdr:cNvSpPr txBox="1"/>
      </xdr:nvSpPr>
      <xdr:spPr>
        <a:xfrm>
          <a:off x="27057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81" name="n_3mainValue【公営住宅】&#10;有形固定資産減価償却率"/>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320" name="楕円 319"/>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150368</xdr:rowOff>
    </xdr:from>
    <xdr:to>
      <xdr:col>46</xdr:col>
      <xdr:colOff>38100</xdr:colOff>
      <xdr:row>86</xdr:row>
      <xdr:rowOff>80518</xdr:rowOff>
    </xdr:to>
    <xdr:sp macro="" textlink="">
      <xdr:nvSpPr>
        <xdr:cNvPr id="321" name="楕円 320"/>
        <xdr:cNvSpPr/>
      </xdr:nvSpPr>
      <xdr:spPr>
        <a:xfrm>
          <a:off x="8699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29718</xdr:rowOff>
    </xdr:from>
    <xdr:to>
      <xdr:col>50</xdr:col>
      <xdr:colOff>114300</xdr:colOff>
      <xdr:row>86</xdr:row>
      <xdr:rowOff>40387</xdr:rowOff>
    </xdr:to>
    <xdr:cxnSp macro="">
      <xdr:nvCxnSpPr>
        <xdr:cNvPr id="322" name="直線コネクタ 321"/>
        <xdr:cNvCxnSpPr/>
      </xdr:nvCxnSpPr>
      <xdr:spPr>
        <a:xfrm>
          <a:off x="8750300" y="14774418"/>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150368</xdr:rowOff>
    </xdr:from>
    <xdr:to>
      <xdr:col>41</xdr:col>
      <xdr:colOff>101600</xdr:colOff>
      <xdr:row>86</xdr:row>
      <xdr:rowOff>80518</xdr:rowOff>
    </xdr:to>
    <xdr:sp macro="" textlink="">
      <xdr:nvSpPr>
        <xdr:cNvPr id="323" name="楕円 322"/>
        <xdr:cNvSpPr/>
      </xdr:nvSpPr>
      <xdr:spPr>
        <a:xfrm>
          <a:off x="7810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29718</xdr:rowOff>
    </xdr:from>
    <xdr:to>
      <xdr:col>45</xdr:col>
      <xdr:colOff>177800</xdr:colOff>
      <xdr:row>86</xdr:row>
      <xdr:rowOff>29718</xdr:rowOff>
    </xdr:to>
    <xdr:cxnSp macro="">
      <xdr:nvCxnSpPr>
        <xdr:cNvPr id="324" name="直線コネクタ 323"/>
        <xdr:cNvCxnSpPr/>
      </xdr:nvCxnSpPr>
      <xdr:spPr>
        <a:xfrm>
          <a:off x="7861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5"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6"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7"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328" name="n_1mainValue【公営住宅】&#10;一人当たり面積"/>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71645</xdr:rowOff>
    </xdr:from>
    <xdr:ext cx="469744" cy="259045"/>
    <xdr:sp macro="" textlink="">
      <xdr:nvSpPr>
        <xdr:cNvPr id="329" name="n_2mainValue【公営住宅】&#10;一人当たり面積"/>
        <xdr:cNvSpPr txBox="1"/>
      </xdr:nvSpPr>
      <xdr:spPr>
        <a:xfrm>
          <a:off x="8515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71645</xdr:rowOff>
    </xdr:from>
    <xdr:ext cx="469744" cy="259045"/>
    <xdr:sp macro="" textlink="">
      <xdr:nvSpPr>
        <xdr:cNvPr id="330" name="n_3mainValue【公営住宅】&#10;一人当たり面積"/>
        <xdr:cNvSpPr txBox="1"/>
      </xdr:nvSpPr>
      <xdr:spPr>
        <a:xfrm>
          <a:off x="7626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105</xdr:row>
      <xdr:rowOff>139881</xdr:rowOff>
    </xdr:to>
    <xdr:cxnSp macro="">
      <xdr:nvCxnSpPr>
        <xdr:cNvPr id="356" name="直線コネクタ 355"/>
        <xdr:cNvCxnSpPr/>
      </xdr:nvCxnSpPr>
      <xdr:spPr>
        <a:xfrm flipV="1">
          <a:off x="4634865" y="17268552"/>
          <a:ext cx="0" cy="87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143708</xdr:rowOff>
    </xdr:from>
    <xdr:ext cx="405111" cy="259045"/>
    <xdr:sp macro="" textlink="">
      <xdr:nvSpPr>
        <xdr:cNvPr id="357" name="【港湾・漁港】&#10;有形固定資産減価償却率最小値テキスト"/>
        <xdr:cNvSpPr txBox="1"/>
      </xdr:nvSpPr>
      <xdr:spPr>
        <a:xfrm>
          <a:off x="467360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139881</xdr:rowOff>
    </xdr:from>
    <xdr:to>
      <xdr:col>24</xdr:col>
      <xdr:colOff>152400</xdr:colOff>
      <xdr:row>105</xdr:row>
      <xdr:rowOff>139881</xdr:rowOff>
    </xdr:to>
    <xdr:cxnSp macro="">
      <xdr:nvCxnSpPr>
        <xdr:cNvPr id="358" name="直線コネクタ 357"/>
        <xdr:cNvCxnSpPr/>
      </xdr:nvCxnSpPr>
      <xdr:spPr>
        <a:xfrm>
          <a:off x="4546600" y="1814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59" name="【港湾・漁港】&#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60" name="直線コネクタ 359"/>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85470</xdr:rowOff>
    </xdr:from>
    <xdr:ext cx="405111" cy="259045"/>
    <xdr:sp macro="" textlink="">
      <xdr:nvSpPr>
        <xdr:cNvPr id="361" name="【港湾・漁港】&#10;有形固定資産減価償却率平均値テキスト"/>
        <xdr:cNvSpPr txBox="1"/>
      </xdr:nvSpPr>
      <xdr:spPr>
        <a:xfrm>
          <a:off x="46736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107043</xdr:rowOff>
    </xdr:from>
    <xdr:to>
      <xdr:col>24</xdr:col>
      <xdr:colOff>114300</xdr:colOff>
      <xdr:row>104</xdr:row>
      <xdr:rowOff>37193</xdr:rowOff>
    </xdr:to>
    <xdr:sp macro="" textlink="">
      <xdr:nvSpPr>
        <xdr:cNvPr id="362" name="フローチャート: 判断 361"/>
        <xdr:cNvSpPr/>
      </xdr:nvSpPr>
      <xdr:spPr>
        <a:xfrm>
          <a:off x="4584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363" name="フローチャート: 判断 362"/>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103777</xdr:rowOff>
    </xdr:from>
    <xdr:to>
      <xdr:col>15</xdr:col>
      <xdr:colOff>101600</xdr:colOff>
      <xdr:row>104</xdr:row>
      <xdr:rowOff>33927</xdr:rowOff>
    </xdr:to>
    <xdr:sp macro="" textlink="">
      <xdr:nvSpPr>
        <xdr:cNvPr id="364" name="フローチャート: 判断 363"/>
        <xdr:cNvSpPr/>
      </xdr:nvSpPr>
      <xdr:spPr>
        <a:xfrm>
          <a:off x="2857500" y="1776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9071</xdr:rowOff>
    </xdr:from>
    <xdr:to>
      <xdr:col>10</xdr:col>
      <xdr:colOff>165100</xdr:colOff>
      <xdr:row>103</xdr:row>
      <xdr:rowOff>110671</xdr:rowOff>
    </xdr:to>
    <xdr:sp macro="" textlink="">
      <xdr:nvSpPr>
        <xdr:cNvPr id="365" name="フローチャート: 判断 364"/>
        <xdr:cNvSpPr/>
      </xdr:nvSpPr>
      <xdr:spPr>
        <a:xfrm>
          <a:off x="1968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371" name="楕円 370"/>
        <xdr:cNvSpPr/>
      </xdr:nvSpPr>
      <xdr:spPr>
        <a:xfrm>
          <a:off x="3746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141332</xdr:rowOff>
    </xdr:from>
    <xdr:to>
      <xdr:col>15</xdr:col>
      <xdr:colOff>101600</xdr:colOff>
      <xdr:row>109</xdr:row>
      <xdr:rowOff>71482</xdr:rowOff>
    </xdr:to>
    <xdr:sp macro="" textlink="">
      <xdr:nvSpPr>
        <xdr:cNvPr id="372" name="楕円 371"/>
        <xdr:cNvSpPr/>
      </xdr:nvSpPr>
      <xdr:spPr>
        <a:xfrm>
          <a:off x="2857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109</xdr:row>
      <xdr:rowOff>20682</xdr:rowOff>
    </xdr:to>
    <xdr:cxnSp macro="">
      <xdr:nvCxnSpPr>
        <xdr:cNvPr id="373" name="直線コネクタ 372"/>
        <xdr:cNvCxnSpPr/>
      </xdr:nvCxnSpPr>
      <xdr:spPr>
        <a:xfrm flipV="1">
          <a:off x="2908300" y="17689830"/>
          <a:ext cx="889000" cy="10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146231</xdr:rowOff>
    </xdr:from>
    <xdr:to>
      <xdr:col>10</xdr:col>
      <xdr:colOff>165100</xdr:colOff>
      <xdr:row>102</xdr:row>
      <xdr:rowOff>76381</xdr:rowOff>
    </xdr:to>
    <xdr:sp macro="" textlink="">
      <xdr:nvSpPr>
        <xdr:cNvPr id="374" name="楕円 373"/>
        <xdr:cNvSpPr/>
      </xdr:nvSpPr>
      <xdr:spPr>
        <a:xfrm>
          <a:off x="1968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25581</xdr:rowOff>
    </xdr:from>
    <xdr:to>
      <xdr:col>15</xdr:col>
      <xdr:colOff>50800</xdr:colOff>
      <xdr:row>109</xdr:row>
      <xdr:rowOff>20682</xdr:rowOff>
    </xdr:to>
    <xdr:cxnSp macro="">
      <xdr:nvCxnSpPr>
        <xdr:cNvPr id="375" name="直線コネクタ 374"/>
        <xdr:cNvCxnSpPr/>
      </xdr:nvCxnSpPr>
      <xdr:spPr>
        <a:xfrm>
          <a:off x="2019300" y="17513481"/>
          <a:ext cx="889000" cy="11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376" name="n_1aveValue【港湾・漁港】&#10;有形固定資産減価償却率"/>
        <xdr:cNvSpPr txBox="1"/>
      </xdr:nvSpPr>
      <xdr:spPr>
        <a:xfrm>
          <a:off x="3582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377" name="n_2aveValue【港湾・漁港】&#10;有形固定資産減価償却率"/>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101798</xdr:rowOff>
    </xdr:from>
    <xdr:ext cx="405111" cy="259045"/>
    <xdr:sp macro="" textlink="">
      <xdr:nvSpPr>
        <xdr:cNvPr id="378" name="n_3aveValue【港湾・漁港】&#10;有形固定資産減価償却率"/>
        <xdr:cNvSpPr txBox="1"/>
      </xdr:nvSpPr>
      <xdr:spPr>
        <a:xfrm>
          <a:off x="1816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379" name="n_1mainValue【港湾・漁港】&#10;有形固定資産減価償却率"/>
        <xdr:cNvSpPr txBox="1"/>
      </xdr:nvSpPr>
      <xdr:spPr>
        <a:xfrm>
          <a:off x="3582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62609</xdr:rowOff>
    </xdr:from>
    <xdr:ext cx="340478" cy="259045"/>
    <xdr:sp macro="" textlink="">
      <xdr:nvSpPr>
        <xdr:cNvPr id="380" name="n_2mainValue【港湾・漁港】&#10;有形固定資産減価償却率"/>
        <xdr:cNvSpPr txBox="1"/>
      </xdr:nvSpPr>
      <xdr:spPr>
        <a:xfrm>
          <a:off x="2738061" y="18750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92908</xdr:rowOff>
    </xdr:from>
    <xdr:ext cx="405111" cy="259045"/>
    <xdr:sp macro="" textlink="">
      <xdr:nvSpPr>
        <xdr:cNvPr id="381" name="n_3mainValue【港湾・漁港】&#10;有形固定資産減価償却率"/>
        <xdr:cNvSpPr txBox="1"/>
      </xdr:nvSpPr>
      <xdr:spPr>
        <a:xfrm>
          <a:off x="1816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5" name="テキスト ボックス 39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7" name="テキスト ボックス 39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9" name="テキスト ボックス 39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1" name="テキスト ボックス 40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03" name="直線コネクタ 402"/>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04"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05" name="直線コネクタ 404"/>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06"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07" name="直線コネクタ 406"/>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34436</xdr:rowOff>
    </xdr:from>
    <xdr:ext cx="534377" cy="259045"/>
    <xdr:sp macro="" textlink="">
      <xdr:nvSpPr>
        <xdr:cNvPr id="408" name="【港湾・漁港】&#10;一人当たり有形固定資産（償却資産）額平均値テキスト"/>
        <xdr:cNvSpPr txBox="1"/>
      </xdr:nvSpPr>
      <xdr:spPr>
        <a:xfrm>
          <a:off x="10515600" y="18208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09" name="フローチャート: 判断 408"/>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10" name="フローチャート: 判断 409"/>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11" name="フローチャート: 判断 410"/>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12" name="フローチャート: 判断 411"/>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161568</xdr:rowOff>
    </xdr:from>
    <xdr:to>
      <xdr:col>50</xdr:col>
      <xdr:colOff>165100</xdr:colOff>
      <xdr:row>108</xdr:row>
      <xdr:rowOff>91718</xdr:rowOff>
    </xdr:to>
    <xdr:sp macro="" textlink="">
      <xdr:nvSpPr>
        <xdr:cNvPr id="418" name="楕円 417"/>
        <xdr:cNvSpPr/>
      </xdr:nvSpPr>
      <xdr:spPr>
        <a:xfrm>
          <a:off x="9588500" y="18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167754</xdr:rowOff>
    </xdr:from>
    <xdr:to>
      <xdr:col>46</xdr:col>
      <xdr:colOff>38100</xdr:colOff>
      <xdr:row>108</xdr:row>
      <xdr:rowOff>97904</xdr:rowOff>
    </xdr:to>
    <xdr:sp macro="" textlink="">
      <xdr:nvSpPr>
        <xdr:cNvPr id="419" name="楕円 418"/>
        <xdr:cNvSpPr/>
      </xdr:nvSpPr>
      <xdr:spPr>
        <a:xfrm>
          <a:off x="8699500" y="185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40918</xdr:rowOff>
    </xdr:from>
    <xdr:to>
      <xdr:col>50</xdr:col>
      <xdr:colOff>114300</xdr:colOff>
      <xdr:row>108</xdr:row>
      <xdr:rowOff>47104</xdr:rowOff>
    </xdr:to>
    <xdr:cxnSp macro="">
      <xdr:nvCxnSpPr>
        <xdr:cNvPr id="420" name="直線コネクタ 419"/>
        <xdr:cNvCxnSpPr/>
      </xdr:nvCxnSpPr>
      <xdr:spPr>
        <a:xfrm flipV="1">
          <a:off x="8750300" y="18557518"/>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168343</xdr:rowOff>
    </xdr:from>
    <xdr:to>
      <xdr:col>41</xdr:col>
      <xdr:colOff>101600</xdr:colOff>
      <xdr:row>108</xdr:row>
      <xdr:rowOff>98493</xdr:rowOff>
    </xdr:to>
    <xdr:sp macro="" textlink="">
      <xdr:nvSpPr>
        <xdr:cNvPr id="421" name="楕円 420"/>
        <xdr:cNvSpPr/>
      </xdr:nvSpPr>
      <xdr:spPr>
        <a:xfrm>
          <a:off x="7810500" y="185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47104</xdr:rowOff>
    </xdr:from>
    <xdr:to>
      <xdr:col>45</xdr:col>
      <xdr:colOff>177800</xdr:colOff>
      <xdr:row>108</xdr:row>
      <xdr:rowOff>47693</xdr:rowOff>
    </xdr:to>
    <xdr:cxnSp macro="">
      <xdr:nvCxnSpPr>
        <xdr:cNvPr id="422" name="直線コネクタ 421"/>
        <xdr:cNvCxnSpPr/>
      </xdr:nvCxnSpPr>
      <xdr:spPr>
        <a:xfrm flipV="1">
          <a:off x="7861300" y="18563704"/>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23" name="n_1aveValue【港湾・漁港】&#10;一人当たり有形固定資産（償却資産）額"/>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24" name="n_2aveValue【港湾・漁港】&#10;一人当たり有形固定資産（償却資産）額"/>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25"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82845</xdr:rowOff>
    </xdr:from>
    <xdr:ext cx="469744" cy="259045"/>
    <xdr:sp macro="" textlink="">
      <xdr:nvSpPr>
        <xdr:cNvPr id="426" name="n_1mainValue【港湾・漁港】&#10;一人当たり有形固定資産（償却資産）額"/>
        <xdr:cNvSpPr txBox="1"/>
      </xdr:nvSpPr>
      <xdr:spPr>
        <a:xfrm>
          <a:off x="9391728" y="185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89031</xdr:rowOff>
    </xdr:from>
    <xdr:ext cx="469744" cy="259045"/>
    <xdr:sp macro="" textlink="">
      <xdr:nvSpPr>
        <xdr:cNvPr id="427" name="n_2mainValue【港湾・漁港】&#10;一人当たり有形固定資産（償却資産）額"/>
        <xdr:cNvSpPr txBox="1"/>
      </xdr:nvSpPr>
      <xdr:spPr>
        <a:xfrm>
          <a:off x="8515428" y="1860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89620</xdr:rowOff>
    </xdr:from>
    <xdr:ext cx="469744" cy="259045"/>
    <xdr:sp macro="" textlink="">
      <xdr:nvSpPr>
        <xdr:cNvPr id="428" name="n_3mainValue【港湾・漁港】&#10;一人当たり有形固定資産（償却資産）額"/>
        <xdr:cNvSpPr txBox="1"/>
      </xdr:nvSpPr>
      <xdr:spPr>
        <a:xfrm>
          <a:off x="7626428" y="186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9" name="テキスト ボックス 4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0" name="直線コネクタ 4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1" name="テキスト ボックス 4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2" name="直線コネクタ 4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3" name="テキスト ボックス 4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4" name="直線コネクタ 4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5" name="テキスト ボックス 4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6" name="直線コネクタ 4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7" name="テキスト ボックス 4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8" name="直線コネクタ 4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9" name="テキスト ボックス 4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53" name="直線コネクタ 452"/>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54"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55" name="直線コネクタ 454"/>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7" name="直線コネクタ 45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58"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59" name="フローチャート: 判断 458"/>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60" name="フローチャート: 判断 45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61" name="フローチャート: 判断 460"/>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62" name="フローチャート: 判断 461"/>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147320</xdr:rowOff>
    </xdr:from>
    <xdr:to>
      <xdr:col>81</xdr:col>
      <xdr:colOff>101600</xdr:colOff>
      <xdr:row>35</xdr:row>
      <xdr:rowOff>77470</xdr:rowOff>
    </xdr:to>
    <xdr:sp macro="" textlink="">
      <xdr:nvSpPr>
        <xdr:cNvPr id="468" name="楕円 467"/>
        <xdr:cNvSpPr/>
      </xdr:nvSpPr>
      <xdr:spPr>
        <a:xfrm>
          <a:off x="15430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12065</xdr:rowOff>
    </xdr:from>
    <xdr:to>
      <xdr:col>76</xdr:col>
      <xdr:colOff>165100</xdr:colOff>
      <xdr:row>34</xdr:row>
      <xdr:rowOff>113665</xdr:rowOff>
    </xdr:to>
    <xdr:sp macro="" textlink="">
      <xdr:nvSpPr>
        <xdr:cNvPr id="469" name="楕円 468"/>
        <xdr:cNvSpPr/>
      </xdr:nvSpPr>
      <xdr:spPr>
        <a:xfrm>
          <a:off x="14541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62865</xdr:rowOff>
    </xdr:from>
    <xdr:to>
      <xdr:col>81</xdr:col>
      <xdr:colOff>50800</xdr:colOff>
      <xdr:row>35</xdr:row>
      <xdr:rowOff>26670</xdr:rowOff>
    </xdr:to>
    <xdr:cxnSp macro="">
      <xdr:nvCxnSpPr>
        <xdr:cNvPr id="470" name="直線コネクタ 469"/>
        <xdr:cNvCxnSpPr/>
      </xdr:nvCxnSpPr>
      <xdr:spPr>
        <a:xfrm>
          <a:off x="14592300" y="589216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160655</xdr:rowOff>
    </xdr:from>
    <xdr:to>
      <xdr:col>72</xdr:col>
      <xdr:colOff>38100</xdr:colOff>
      <xdr:row>34</xdr:row>
      <xdr:rowOff>90805</xdr:rowOff>
    </xdr:to>
    <xdr:sp macro="" textlink="">
      <xdr:nvSpPr>
        <xdr:cNvPr id="471" name="楕円 470"/>
        <xdr:cNvSpPr/>
      </xdr:nvSpPr>
      <xdr:spPr>
        <a:xfrm>
          <a:off x="13652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40005</xdr:rowOff>
    </xdr:from>
    <xdr:to>
      <xdr:col>76</xdr:col>
      <xdr:colOff>114300</xdr:colOff>
      <xdr:row>34</xdr:row>
      <xdr:rowOff>62865</xdr:rowOff>
    </xdr:to>
    <xdr:cxnSp macro="">
      <xdr:nvCxnSpPr>
        <xdr:cNvPr id="472" name="直線コネクタ 471"/>
        <xdr:cNvCxnSpPr/>
      </xdr:nvCxnSpPr>
      <xdr:spPr>
        <a:xfrm>
          <a:off x="13703300" y="5869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7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74"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75"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93997</xdr:rowOff>
    </xdr:from>
    <xdr:ext cx="405111" cy="259045"/>
    <xdr:sp macro="" textlink="">
      <xdr:nvSpPr>
        <xdr:cNvPr id="476" name="n_1mainValue【認定こども園・幼稚園・保育所】&#10;有形固定資産減価償却率"/>
        <xdr:cNvSpPr txBox="1"/>
      </xdr:nvSpPr>
      <xdr:spPr>
        <a:xfrm>
          <a:off x="152660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130192</xdr:rowOff>
    </xdr:from>
    <xdr:ext cx="405111" cy="259045"/>
    <xdr:sp macro="" textlink="">
      <xdr:nvSpPr>
        <xdr:cNvPr id="477" name="n_2mainValue【認定こども園・幼稚園・保育所】&#10;有形固定資産減価償却率"/>
        <xdr:cNvSpPr txBox="1"/>
      </xdr:nvSpPr>
      <xdr:spPr>
        <a:xfrm>
          <a:off x="14389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107332</xdr:rowOff>
    </xdr:from>
    <xdr:ext cx="405111" cy="259045"/>
    <xdr:sp macro="" textlink="">
      <xdr:nvSpPr>
        <xdr:cNvPr id="478" name="n_3mainValue【認定こども園・幼稚園・保育所】&#10;有形固定資産減価償却率"/>
        <xdr:cNvSpPr txBox="1"/>
      </xdr:nvSpPr>
      <xdr:spPr>
        <a:xfrm>
          <a:off x="13500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9" name="直線コネクタ 4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0" name="テキスト ボックス 48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1" name="直線コネクタ 4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2" name="テキスト ボックス 49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3" name="直線コネクタ 4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4" name="テキスト ボックス 49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5" name="直線コネクタ 4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6" name="テキスト ボックス 49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00" name="直線コネクタ 49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0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02" name="直線コネクタ 50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0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04" name="直線コネクタ 50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505"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06" name="フローチャート: 判断 50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07" name="フローチャート: 判断 50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8" name="フローチャート: 判断 50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09" name="フローチャート: 判断 508"/>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515" name="楕円 514"/>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148844</xdr:rowOff>
    </xdr:from>
    <xdr:to>
      <xdr:col>107</xdr:col>
      <xdr:colOff>101600</xdr:colOff>
      <xdr:row>41</xdr:row>
      <xdr:rowOff>78994</xdr:rowOff>
    </xdr:to>
    <xdr:sp macro="" textlink="">
      <xdr:nvSpPr>
        <xdr:cNvPr id="516" name="楕円 515"/>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517" name="直線コネクタ 516"/>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518" name="楕円 517"/>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28194</xdr:rowOff>
    </xdr:to>
    <xdr:cxnSp macro="">
      <xdr:nvCxnSpPr>
        <xdr:cNvPr id="519" name="直線コネクタ 518"/>
        <xdr:cNvCxnSpPr/>
      </xdr:nvCxnSpPr>
      <xdr:spPr>
        <a:xfrm>
          <a:off x="19545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20"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21"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22"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523"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524"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525" name="n_3mainValue【認定こども園・幼稚園・保育所】&#10;一人当たり面積"/>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44" name="テキスト ボックス 543"/>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48" name="直線コネクタ 547"/>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49"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50" name="直線コネクタ 549"/>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51"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52" name="直線コネクタ 551"/>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53"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54" name="フローチャート: 判断 553"/>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55" name="フローチャート: 判断 554"/>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56" name="フローチャート: 判断 555"/>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57" name="フローチャート: 判断 556"/>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129794</xdr:rowOff>
    </xdr:from>
    <xdr:to>
      <xdr:col>81</xdr:col>
      <xdr:colOff>101600</xdr:colOff>
      <xdr:row>62</xdr:row>
      <xdr:rowOff>59944</xdr:rowOff>
    </xdr:to>
    <xdr:sp macro="" textlink="">
      <xdr:nvSpPr>
        <xdr:cNvPr id="563" name="楕円 562"/>
        <xdr:cNvSpPr/>
      </xdr:nvSpPr>
      <xdr:spPr>
        <a:xfrm>
          <a:off x="15430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8636</xdr:rowOff>
    </xdr:from>
    <xdr:to>
      <xdr:col>76</xdr:col>
      <xdr:colOff>165100</xdr:colOff>
      <xdr:row>62</xdr:row>
      <xdr:rowOff>110236</xdr:rowOff>
    </xdr:to>
    <xdr:sp macro="" textlink="">
      <xdr:nvSpPr>
        <xdr:cNvPr id="564" name="楕円 563"/>
        <xdr:cNvSpPr/>
      </xdr:nvSpPr>
      <xdr:spPr>
        <a:xfrm>
          <a:off x="14541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xdr:rowOff>
    </xdr:from>
    <xdr:to>
      <xdr:col>81</xdr:col>
      <xdr:colOff>50800</xdr:colOff>
      <xdr:row>62</xdr:row>
      <xdr:rowOff>59436</xdr:rowOff>
    </xdr:to>
    <xdr:cxnSp macro="">
      <xdr:nvCxnSpPr>
        <xdr:cNvPr id="565" name="直線コネクタ 564"/>
        <xdr:cNvCxnSpPr/>
      </xdr:nvCxnSpPr>
      <xdr:spPr>
        <a:xfrm flipV="1">
          <a:off x="14592300" y="10639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58928</xdr:rowOff>
    </xdr:from>
    <xdr:to>
      <xdr:col>72</xdr:col>
      <xdr:colOff>38100</xdr:colOff>
      <xdr:row>62</xdr:row>
      <xdr:rowOff>160528</xdr:rowOff>
    </xdr:to>
    <xdr:sp macro="" textlink="">
      <xdr:nvSpPr>
        <xdr:cNvPr id="566" name="楕円 565"/>
        <xdr:cNvSpPr/>
      </xdr:nvSpPr>
      <xdr:spPr>
        <a:xfrm>
          <a:off x="1365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59436</xdr:rowOff>
    </xdr:from>
    <xdr:to>
      <xdr:col>76</xdr:col>
      <xdr:colOff>114300</xdr:colOff>
      <xdr:row>62</xdr:row>
      <xdr:rowOff>109728</xdr:rowOff>
    </xdr:to>
    <xdr:cxnSp macro="">
      <xdr:nvCxnSpPr>
        <xdr:cNvPr id="567" name="直線コネクタ 566"/>
        <xdr:cNvCxnSpPr/>
      </xdr:nvCxnSpPr>
      <xdr:spPr>
        <a:xfrm flipV="1">
          <a:off x="13703300" y="10689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68"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69"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70"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51071</xdr:rowOff>
    </xdr:from>
    <xdr:ext cx="405111" cy="259045"/>
    <xdr:sp macro="" textlink="">
      <xdr:nvSpPr>
        <xdr:cNvPr id="571" name="n_1mainValue【学校施設】&#10;有形固定資産減価償却率"/>
        <xdr:cNvSpPr txBox="1"/>
      </xdr:nvSpPr>
      <xdr:spPr>
        <a:xfrm>
          <a:off x="152660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101363</xdr:rowOff>
    </xdr:from>
    <xdr:ext cx="405111" cy="259045"/>
    <xdr:sp macro="" textlink="">
      <xdr:nvSpPr>
        <xdr:cNvPr id="572" name="n_2mainValue【学校施設】&#10;有形固定資産減価償却率"/>
        <xdr:cNvSpPr txBox="1"/>
      </xdr:nvSpPr>
      <xdr:spPr>
        <a:xfrm>
          <a:off x="14389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151655</xdr:rowOff>
    </xdr:from>
    <xdr:ext cx="405111" cy="259045"/>
    <xdr:sp macro="" textlink="">
      <xdr:nvSpPr>
        <xdr:cNvPr id="573" name="n_3mainValue【学校施設】&#10;有形固定資産減価償却率"/>
        <xdr:cNvSpPr txBox="1"/>
      </xdr:nvSpPr>
      <xdr:spPr>
        <a:xfrm>
          <a:off x="13500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96" name="直線コネクタ 595"/>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97"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98" name="直線コネクタ 597"/>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99"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00" name="直線コネクタ 599"/>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01"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02" name="フローチャート: 判断 601"/>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03" name="フローチャート: 判断 602"/>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04" name="フローチャート: 判断 603"/>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05" name="フローチャート: 判断 604"/>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143053</xdr:rowOff>
    </xdr:from>
    <xdr:to>
      <xdr:col>112</xdr:col>
      <xdr:colOff>38100</xdr:colOff>
      <xdr:row>64</xdr:row>
      <xdr:rowOff>73203</xdr:rowOff>
    </xdr:to>
    <xdr:sp macro="" textlink="">
      <xdr:nvSpPr>
        <xdr:cNvPr id="611" name="楕円 610"/>
        <xdr:cNvSpPr/>
      </xdr:nvSpPr>
      <xdr:spPr>
        <a:xfrm>
          <a:off x="21272500" y="109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144882</xdr:rowOff>
    </xdr:from>
    <xdr:to>
      <xdr:col>107</xdr:col>
      <xdr:colOff>101600</xdr:colOff>
      <xdr:row>64</xdr:row>
      <xdr:rowOff>75032</xdr:rowOff>
    </xdr:to>
    <xdr:sp macro="" textlink="">
      <xdr:nvSpPr>
        <xdr:cNvPr id="612" name="楕円 611"/>
        <xdr:cNvSpPr/>
      </xdr:nvSpPr>
      <xdr:spPr>
        <a:xfrm>
          <a:off x="20383500" y="10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22403</xdr:rowOff>
    </xdr:from>
    <xdr:to>
      <xdr:col>111</xdr:col>
      <xdr:colOff>177800</xdr:colOff>
      <xdr:row>64</xdr:row>
      <xdr:rowOff>24232</xdr:rowOff>
    </xdr:to>
    <xdr:cxnSp macro="">
      <xdr:nvCxnSpPr>
        <xdr:cNvPr id="613" name="直線コネクタ 612"/>
        <xdr:cNvCxnSpPr/>
      </xdr:nvCxnSpPr>
      <xdr:spPr>
        <a:xfrm flipV="1">
          <a:off x="20434300" y="109952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126136</xdr:rowOff>
    </xdr:from>
    <xdr:to>
      <xdr:col>102</xdr:col>
      <xdr:colOff>165100</xdr:colOff>
      <xdr:row>64</xdr:row>
      <xdr:rowOff>56286</xdr:rowOff>
    </xdr:to>
    <xdr:sp macro="" textlink="">
      <xdr:nvSpPr>
        <xdr:cNvPr id="614" name="楕円 613"/>
        <xdr:cNvSpPr/>
      </xdr:nvSpPr>
      <xdr:spPr>
        <a:xfrm>
          <a:off x="19494500" y="10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5486</xdr:rowOff>
    </xdr:from>
    <xdr:to>
      <xdr:col>107</xdr:col>
      <xdr:colOff>50800</xdr:colOff>
      <xdr:row>64</xdr:row>
      <xdr:rowOff>24232</xdr:rowOff>
    </xdr:to>
    <xdr:cxnSp macro="">
      <xdr:nvCxnSpPr>
        <xdr:cNvPr id="615" name="直線コネクタ 614"/>
        <xdr:cNvCxnSpPr/>
      </xdr:nvCxnSpPr>
      <xdr:spPr>
        <a:xfrm>
          <a:off x="19545300" y="1097828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616"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17"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18"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64330</xdr:rowOff>
    </xdr:from>
    <xdr:ext cx="469744" cy="259045"/>
    <xdr:sp macro="" textlink="">
      <xdr:nvSpPr>
        <xdr:cNvPr id="619" name="n_1mainValue【学校施設】&#10;一人当たり面積"/>
        <xdr:cNvSpPr txBox="1"/>
      </xdr:nvSpPr>
      <xdr:spPr>
        <a:xfrm>
          <a:off x="21075727" y="1103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66159</xdr:rowOff>
    </xdr:from>
    <xdr:ext cx="469744" cy="259045"/>
    <xdr:sp macro="" textlink="">
      <xdr:nvSpPr>
        <xdr:cNvPr id="620" name="n_2mainValue【学校施設】&#10;一人当たり面積"/>
        <xdr:cNvSpPr txBox="1"/>
      </xdr:nvSpPr>
      <xdr:spPr>
        <a:xfrm>
          <a:off x="20199427" y="110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47413</xdr:rowOff>
    </xdr:from>
    <xdr:ext cx="469744" cy="259045"/>
    <xdr:sp macro="" textlink="">
      <xdr:nvSpPr>
        <xdr:cNvPr id="621" name="n_3mainValue【学校施設】&#10;一人当たり面積"/>
        <xdr:cNvSpPr txBox="1"/>
      </xdr:nvSpPr>
      <xdr:spPr>
        <a:xfrm>
          <a:off x="19310427" y="110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高くなっている施設は、道路、認定こども園・幼稚園・保育所であり、特に低くなっている施設は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住宅、橋りょう・トンネル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最も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高い道路については、平成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舗装維持修繕計画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を策定し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老朽化対策に取り組んでいる。また、認定こども園・幼稚園・保育所については、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年度に保育園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の改修を実施したことにより、有形固定資産減価償却率が低下している。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年度に老朽化した４箇所を１箇所に集約化し新しい施設を建設したため、有形固定資産減価償却率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が低くなっているほか、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１箇所の建て替えを実施し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ため、さらに低下することが見込まれる。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（道路及び漁港に係る平成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年度の有形固定資産減価償却率は減価償却費の積算の誤謬により過少になっている）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65"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107604</xdr:rowOff>
    </xdr:from>
    <xdr:ext cx="405111" cy="259045"/>
    <xdr:sp macro="" textlink="">
      <xdr:nvSpPr>
        <xdr:cNvPr id="67"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104338</xdr:rowOff>
    </xdr:from>
    <xdr:ext cx="405111" cy="259045"/>
    <xdr:sp macro="" textlink="">
      <xdr:nvSpPr>
        <xdr:cNvPr id="69"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123372</xdr:rowOff>
    </xdr:from>
    <xdr:to>
      <xdr:col>20</xdr:col>
      <xdr:colOff>38100</xdr:colOff>
      <xdr:row>40</xdr:row>
      <xdr:rowOff>53522</xdr:rowOff>
    </xdr:to>
    <xdr:sp macro="" textlink="">
      <xdr:nvSpPr>
        <xdr:cNvPr id="75" name="楕円 74"/>
        <xdr:cNvSpPr/>
      </xdr:nvSpPr>
      <xdr:spPr>
        <a:xfrm>
          <a:off x="3746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157662</xdr:rowOff>
    </xdr:from>
    <xdr:to>
      <xdr:col>15</xdr:col>
      <xdr:colOff>101600</xdr:colOff>
      <xdr:row>40</xdr:row>
      <xdr:rowOff>87812</xdr:rowOff>
    </xdr:to>
    <xdr:sp macro="" textlink="">
      <xdr:nvSpPr>
        <xdr:cNvPr id="76" name="楕円 75"/>
        <xdr:cNvSpPr/>
      </xdr:nvSpPr>
      <xdr:spPr>
        <a:xfrm>
          <a:off x="2857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2722</xdr:rowOff>
    </xdr:from>
    <xdr:to>
      <xdr:col>19</xdr:col>
      <xdr:colOff>177800</xdr:colOff>
      <xdr:row>40</xdr:row>
      <xdr:rowOff>37012</xdr:rowOff>
    </xdr:to>
    <xdr:cxnSp macro="">
      <xdr:nvCxnSpPr>
        <xdr:cNvPr id="77" name="直線コネクタ 76"/>
        <xdr:cNvCxnSpPr/>
      </xdr:nvCxnSpPr>
      <xdr:spPr>
        <a:xfrm flipV="1">
          <a:off x="2908300" y="68607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160927</xdr:rowOff>
    </xdr:from>
    <xdr:to>
      <xdr:col>10</xdr:col>
      <xdr:colOff>165100</xdr:colOff>
      <xdr:row>40</xdr:row>
      <xdr:rowOff>91077</xdr:rowOff>
    </xdr:to>
    <xdr:sp macro="" textlink="">
      <xdr:nvSpPr>
        <xdr:cNvPr id="78" name="楕円 77"/>
        <xdr:cNvSpPr/>
      </xdr:nvSpPr>
      <xdr:spPr>
        <a:xfrm>
          <a:off x="1968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37012</xdr:rowOff>
    </xdr:from>
    <xdr:to>
      <xdr:col>15</xdr:col>
      <xdr:colOff>50800</xdr:colOff>
      <xdr:row>40</xdr:row>
      <xdr:rowOff>40277</xdr:rowOff>
    </xdr:to>
    <xdr:cxnSp macro="">
      <xdr:nvCxnSpPr>
        <xdr:cNvPr id="79" name="直線コネクタ 78"/>
        <xdr:cNvCxnSpPr/>
      </xdr:nvCxnSpPr>
      <xdr:spPr>
        <a:xfrm flipV="1">
          <a:off x="2019300" y="689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44649</xdr:rowOff>
    </xdr:from>
    <xdr:ext cx="405111" cy="259045"/>
    <xdr:sp macro="" textlink="">
      <xdr:nvSpPr>
        <xdr:cNvPr id="80" name="n_1mainValue【図書館】&#10;有形固定資産減価償却率"/>
        <xdr:cNvSpPr txBox="1"/>
      </xdr:nvSpPr>
      <xdr:spPr>
        <a:xfrm>
          <a:off x="3582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1" name="n_2mainValue【図書館】&#10;有形固定資産減価償却率"/>
        <xdr:cNvSpPr txBox="1"/>
      </xdr:nvSpPr>
      <xdr:spPr>
        <a:xfrm>
          <a:off x="2705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82204</xdr:rowOff>
    </xdr:from>
    <xdr:ext cx="405111" cy="259045"/>
    <xdr:sp macro="" textlink="">
      <xdr:nvSpPr>
        <xdr:cNvPr id="82" name="n_3mainValue【図書館】&#10;有形固定資産減価償却率"/>
        <xdr:cNvSpPr txBox="1"/>
      </xdr:nvSpPr>
      <xdr:spPr>
        <a:xfrm>
          <a:off x="1816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73677</xdr:rowOff>
    </xdr:from>
    <xdr:ext cx="469744" cy="259045"/>
    <xdr:sp macro="" textlink="">
      <xdr:nvSpPr>
        <xdr:cNvPr id="114"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5" name="フローチャート: 判断 114"/>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6"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7" name="フローチャート: 判断 116"/>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111777</xdr:rowOff>
    </xdr:from>
    <xdr:ext cx="469744" cy="259045"/>
    <xdr:sp macro="" textlink="">
      <xdr:nvSpPr>
        <xdr:cNvPr id="118"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4" name="楕円 123"/>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5" name="楕円 124"/>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26" name="直線コネクタ 125"/>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27" name="楕円 126"/>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28" name="直線コネクタ 127"/>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9"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main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1" name="n_3main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164"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65" name="フローチャート: 判断 16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113047</xdr:rowOff>
    </xdr:from>
    <xdr:ext cx="405111" cy="259045"/>
    <xdr:sp macro="" textlink="">
      <xdr:nvSpPr>
        <xdr:cNvPr id="16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67" name="フローチャート: 判断 166"/>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135907</xdr:rowOff>
    </xdr:from>
    <xdr:ext cx="405111" cy="259045"/>
    <xdr:sp macro="" textlink="">
      <xdr:nvSpPr>
        <xdr:cNvPr id="168"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74" name="楕円 173"/>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75" name="楕円 174"/>
        <xdr:cNvSpPr/>
      </xdr:nvSpPr>
      <xdr:spPr>
        <a:xfrm>
          <a:off x="2857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3810</xdr:rowOff>
    </xdr:to>
    <xdr:cxnSp macro="">
      <xdr:nvCxnSpPr>
        <xdr:cNvPr id="176" name="直線コネクタ 175"/>
        <xdr:cNvCxnSpPr/>
      </xdr:nvCxnSpPr>
      <xdr:spPr>
        <a:xfrm flipV="1">
          <a:off x="2908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77" name="楕円 176"/>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3810</xdr:rowOff>
    </xdr:to>
    <xdr:cxnSp macro="">
      <xdr:nvCxnSpPr>
        <xdr:cNvPr id="178" name="直線コネクタ 177"/>
        <xdr:cNvCxnSpPr/>
      </xdr:nvCxnSpPr>
      <xdr:spPr>
        <a:xfrm>
          <a:off x="2019300" y="1063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3827</xdr:rowOff>
    </xdr:from>
    <xdr:ext cx="405111" cy="259045"/>
    <xdr:sp macro="" textlink="">
      <xdr:nvSpPr>
        <xdr:cNvPr id="179" name="n_1mainValue【体育館・プール】&#10;有形固定資産減価償却率"/>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80" name="n_2mainValue【体育館・プール】&#10;有形固定資産減価償却率"/>
        <xdr:cNvSpPr txBox="1"/>
      </xdr:nvSpPr>
      <xdr:spPr>
        <a:xfrm>
          <a:off x="2705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181" name="n_3mainValue【体育館・プー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213"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214" name="フローチャート: 判断 213"/>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215"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xdr:nvSpPr>
        <xdr:cNvPr id="216" name="フローチャート: 判断 215"/>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110507</xdr:rowOff>
    </xdr:from>
    <xdr:ext cx="469744" cy="259045"/>
    <xdr:sp macro="" textlink="">
      <xdr:nvSpPr>
        <xdr:cNvPr id="217"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23" name="楕円 222"/>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24" name="楕円 223"/>
        <xdr:cNvSpPr/>
      </xdr:nvSpPr>
      <xdr:spPr>
        <a:xfrm>
          <a:off x="869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68580</xdr:rowOff>
    </xdr:to>
    <xdr:cxnSp macro="">
      <xdr:nvCxnSpPr>
        <xdr:cNvPr id="225" name="直線コネクタ 224"/>
        <xdr:cNvCxnSpPr/>
      </xdr:nvCxnSpPr>
      <xdr:spPr>
        <a:xfrm>
          <a:off x="8750300" y="1052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17780</xdr:rowOff>
    </xdr:from>
    <xdr:to>
      <xdr:col>41</xdr:col>
      <xdr:colOff>101600</xdr:colOff>
      <xdr:row>61</xdr:row>
      <xdr:rowOff>119380</xdr:rowOff>
    </xdr:to>
    <xdr:sp macro="" textlink="">
      <xdr:nvSpPr>
        <xdr:cNvPr id="226" name="楕円 225"/>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68580</xdr:rowOff>
    </xdr:from>
    <xdr:to>
      <xdr:col>45</xdr:col>
      <xdr:colOff>177800</xdr:colOff>
      <xdr:row>61</xdr:row>
      <xdr:rowOff>68580</xdr:rowOff>
    </xdr:to>
    <xdr:cxnSp macro="">
      <xdr:nvCxnSpPr>
        <xdr:cNvPr id="227" name="直線コネクタ 226"/>
        <xdr:cNvCxnSpPr/>
      </xdr:nvCxnSpPr>
      <xdr:spPr>
        <a:xfrm>
          <a:off x="7861300" y="1052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110507</xdr:rowOff>
    </xdr:from>
    <xdr:ext cx="469744" cy="259045"/>
    <xdr:sp macro="" textlink="">
      <xdr:nvSpPr>
        <xdr:cNvPr id="228" name="n_1main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9" name="n_2main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0" name="n_3main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57166</xdr:rowOff>
    </xdr:from>
    <xdr:ext cx="405111" cy="259045"/>
    <xdr:sp macro="" textlink="">
      <xdr:nvSpPr>
        <xdr:cNvPr id="261"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62" name="フローチャート: 判断 261"/>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91457</xdr:rowOff>
    </xdr:from>
    <xdr:ext cx="405111" cy="259045"/>
    <xdr:sp macro="" textlink="">
      <xdr:nvSpPr>
        <xdr:cNvPr id="263"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90170</xdr:rowOff>
    </xdr:from>
    <xdr:to>
      <xdr:col>10</xdr:col>
      <xdr:colOff>165100</xdr:colOff>
      <xdr:row>85</xdr:row>
      <xdr:rowOff>20320</xdr:rowOff>
    </xdr:to>
    <xdr:sp macro="" textlink="">
      <xdr:nvSpPr>
        <xdr:cNvPr id="264" name="フローチャート: 判断 26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85</xdr:row>
      <xdr:rowOff>11447</xdr:rowOff>
    </xdr:from>
    <xdr:ext cx="405111" cy="259045"/>
    <xdr:sp macro="" textlink="">
      <xdr:nvSpPr>
        <xdr:cNvPr id="265"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71" name="楕円 270"/>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113030</xdr:rowOff>
    </xdr:from>
    <xdr:to>
      <xdr:col>15</xdr:col>
      <xdr:colOff>101600</xdr:colOff>
      <xdr:row>84</xdr:row>
      <xdr:rowOff>43180</xdr:rowOff>
    </xdr:to>
    <xdr:sp macro="" textlink="">
      <xdr:nvSpPr>
        <xdr:cNvPr id="272" name="楕円 271"/>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163830</xdr:rowOff>
    </xdr:to>
    <xdr:cxnSp macro="">
      <xdr:nvCxnSpPr>
        <xdr:cNvPr id="273" name="直線コネクタ 272"/>
        <xdr:cNvCxnSpPr/>
      </xdr:nvCxnSpPr>
      <xdr:spPr>
        <a:xfrm flipV="1">
          <a:off x="2908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87885</xdr:rowOff>
    </xdr:from>
    <xdr:to>
      <xdr:col>10</xdr:col>
      <xdr:colOff>165100</xdr:colOff>
      <xdr:row>85</xdr:row>
      <xdr:rowOff>18035</xdr:rowOff>
    </xdr:to>
    <xdr:sp macro="" textlink="">
      <xdr:nvSpPr>
        <xdr:cNvPr id="274" name="楕円 273"/>
        <xdr:cNvSpPr/>
      </xdr:nvSpPr>
      <xdr:spPr>
        <a:xfrm>
          <a:off x="1968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138685</xdr:rowOff>
    </xdr:to>
    <xdr:cxnSp macro="">
      <xdr:nvCxnSpPr>
        <xdr:cNvPr id="275" name="直線コネクタ 274"/>
        <xdr:cNvCxnSpPr/>
      </xdr:nvCxnSpPr>
      <xdr:spPr>
        <a:xfrm flipV="1">
          <a:off x="2019300" y="143941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13988</xdr:rowOff>
    </xdr:from>
    <xdr:ext cx="405111" cy="259045"/>
    <xdr:sp macro="" textlink="">
      <xdr:nvSpPr>
        <xdr:cNvPr id="276" name="n_1mainValue【福祉施設】&#10;有形固定資産減価償却率"/>
        <xdr:cNvSpPr txBox="1"/>
      </xdr:nvSpPr>
      <xdr:spPr>
        <a:xfrm>
          <a:off x="3582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59707</xdr:rowOff>
    </xdr:from>
    <xdr:ext cx="405111" cy="259045"/>
    <xdr:sp macro="" textlink="">
      <xdr:nvSpPr>
        <xdr:cNvPr id="277" name="n_2mainValue【福祉施設】&#10;有形固定資産減価償却率"/>
        <xdr:cNvSpPr txBox="1"/>
      </xdr:nvSpPr>
      <xdr:spPr>
        <a:xfrm>
          <a:off x="2705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34562</xdr:rowOff>
    </xdr:from>
    <xdr:ext cx="405111" cy="259045"/>
    <xdr:sp macro="" textlink="">
      <xdr:nvSpPr>
        <xdr:cNvPr id="278" name="n_3mainValue【福祉施設】&#10;有形固定資産減価償却率"/>
        <xdr:cNvSpPr txBox="1"/>
      </xdr:nvSpPr>
      <xdr:spPr>
        <a:xfrm>
          <a:off x="1816744" y="1426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30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307" name="フローチャート: 判断 306"/>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308"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xdr:nvSpPr>
        <xdr:cNvPr id="309" name="フローチャート: 判断 30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19702</xdr:rowOff>
    </xdr:from>
    <xdr:ext cx="469744" cy="259045"/>
    <xdr:sp macro="" textlink="">
      <xdr:nvSpPr>
        <xdr:cNvPr id="310"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16" name="楕円 315"/>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17" name="楕円 316"/>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18" name="直線コネクタ 317"/>
        <xdr:cNvCxnSpPr/>
      </xdr:nvCxnSpPr>
      <xdr:spPr>
        <a:xfrm>
          <a:off x="8750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135889</xdr:rowOff>
    </xdr:from>
    <xdr:to>
      <xdr:col>41</xdr:col>
      <xdr:colOff>101600</xdr:colOff>
      <xdr:row>85</xdr:row>
      <xdr:rowOff>66039</xdr:rowOff>
    </xdr:to>
    <xdr:sp macro="" textlink="">
      <xdr:nvSpPr>
        <xdr:cNvPr id="319" name="楕円 318"/>
        <xdr:cNvSpPr/>
      </xdr:nvSpPr>
      <xdr:spPr>
        <a:xfrm>
          <a:off x="781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85</xdr:row>
      <xdr:rowOff>15239</xdr:rowOff>
    </xdr:to>
    <xdr:cxnSp macro="">
      <xdr:nvCxnSpPr>
        <xdr:cNvPr id="320" name="直線コネクタ 319"/>
        <xdr:cNvCxnSpPr/>
      </xdr:nvCxnSpPr>
      <xdr:spPr>
        <a:xfrm flipV="1">
          <a:off x="7861300" y="144513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21" name="n_1main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22"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23" name="n_3mainValue【福祉施設】&#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97807</xdr:rowOff>
    </xdr:from>
    <xdr:ext cx="405111" cy="259045"/>
    <xdr:sp macro="" textlink="">
      <xdr:nvSpPr>
        <xdr:cNvPr id="357"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58" name="フローチャート: 判断 357"/>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63516</xdr:rowOff>
    </xdr:from>
    <xdr:ext cx="405111" cy="259045"/>
    <xdr:sp macro="" textlink="">
      <xdr:nvSpPr>
        <xdr:cNvPr id="359"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60" name="フローチャート: 判断 359"/>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361"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129902</xdr:rowOff>
    </xdr:from>
    <xdr:to>
      <xdr:col>20</xdr:col>
      <xdr:colOff>38100</xdr:colOff>
      <xdr:row>106</xdr:row>
      <xdr:rowOff>60052</xdr:rowOff>
    </xdr:to>
    <xdr:sp macro="" textlink="">
      <xdr:nvSpPr>
        <xdr:cNvPr id="367" name="楕円 366"/>
        <xdr:cNvSpPr/>
      </xdr:nvSpPr>
      <xdr:spPr>
        <a:xfrm>
          <a:off x="3746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164193</xdr:rowOff>
    </xdr:from>
    <xdr:to>
      <xdr:col>15</xdr:col>
      <xdr:colOff>101600</xdr:colOff>
      <xdr:row>106</xdr:row>
      <xdr:rowOff>94343</xdr:rowOff>
    </xdr:to>
    <xdr:sp macro="" textlink="">
      <xdr:nvSpPr>
        <xdr:cNvPr id="368" name="楕円 367"/>
        <xdr:cNvSpPr/>
      </xdr:nvSpPr>
      <xdr:spPr>
        <a:xfrm>
          <a:off x="2857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43543</xdr:rowOff>
    </xdr:to>
    <xdr:cxnSp macro="">
      <xdr:nvCxnSpPr>
        <xdr:cNvPr id="369" name="直線コネクタ 368"/>
        <xdr:cNvCxnSpPr/>
      </xdr:nvCxnSpPr>
      <xdr:spPr>
        <a:xfrm flipV="1">
          <a:off x="2908300" y="181829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167458</xdr:rowOff>
    </xdr:from>
    <xdr:to>
      <xdr:col>10</xdr:col>
      <xdr:colOff>165100</xdr:colOff>
      <xdr:row>106</xdr:row>
      <xdr:rowOff>97608</xdr:rowOff>
    </xdr:to>
    <xdr:sp macro="" textlink="">
      <xdr:nvSpPr>
        <xdr:cNvPr id="370" name="楕円 369"/>
        <xdr:cNvSpPr/>
      </xdr:nvSpPr>
      <xdr:spPr>
        <a:xfrm>
          <a:off x="1968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46808</xdr:rowOff>
    </xdr:to>
    <xdr:cxnSp macro="">
      <xdr:nvCxnSpPr>
        <xdr:cNvPr id="371" name="直線コネクタ 370"/>
        <xdr:cNvCxnSpPr/>
      </xdr:nvCxnSpPr>
      <xdr:spPr>
        <a:xfrm flipV="1">
          <a:off x="2019300" y="1821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51179</xdr:rowOff>
    </xdr:from>
    <xdr:ext cx="405111" cy="259045"/>
    <xdr:sp macro="" textlink="">
      <xdr:nvSpPr>
        <xdr:cNvPr id="372" name="n_1mainValue【市民会館】&#10;有形固定資産減価償却率"/>
        <xdr:cNvSpPr txBox="1"/>
      </xdr:nvSpPr>
      <xdr:spPr>
        <a:xfrm>
          <a:off x="3582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85470</xdr:rowOff>
    </xdr:from>
    <xdr:ext cx="405111" cy="259045"/>
    <xdr:sp macro="" textlink="">
      <xdr:nvSpPr>
        <xdr:cNvPr id="373" name="n_2mainValue【市民会館】&#10;有形固定資産減価償却率"/>
        <xdr:cNvSpPr txBox="1"/>
      </xdr:nvSpPr>
      <xdr:spPr>
        <a:xfrm>
          <a:off x="2705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88735</xdr:rowOff>
    </xdr:from>
    <xdr:ext cx="405111" cy="259045"/>
    <xdr:sp macro="" textlink="">
      <xdr:nvSpPr>
        <xdr:cNvPr id="374" name="n_3mainValue【市民会館】&#10;有形固定資産減価償却率"/>
        <xdr:cNvSpPr txBox="1"/>
      </xdr:nvSpPr>
      <xdr:spPr>
        <a:xfrm>
          <a:off x="1816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40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407" name="フローチャート: 判断 40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408"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409" name="フローチャート: 判断 408"/>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109238</xdr:rowOff>
    </xdr:from>
    <xdr:ext cx="469744" cy="259045"/>
    <xdr:sp macro="" textlink="">
      <xdr:nvSpPr>
        <xdr:cNvPr id="410"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16" name="楕円 415"/>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17" name="楕円 416"/>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18" name="直線コネクタ 417"/>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19" name="楕円 418"/>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20" name="直線コネクタ 419"/>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72407</xdr:rowOff>
    </xdr:from>
    <xdr:ext cx="469744" cy="259045"/>
    <xdr:sp macro="" textlink="">
      <xdr:nvSpPr>
        <xdr:cNvPr id="421"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22"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23"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43923</xdr:rowOff>
    </xdr:from>
    <xdr:ext cx="405111" cy="259045"/>
    <xdr:sp macro="" textlink="">
      <xdr:nvSpPr>
        <xdr:cNvPr id="457"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58" name="フローチャート: 判断 45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459"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460" name="フローチャート: 判断 459"/>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154957</xdr:rowOff>
    </xdr:from>
    <xdr:ext cx="405111" cy="259045"/>
    <xdr:sp macro="" textlink="">
      <xdr:nvSpPr>
        <xdr:cNvPr id="461"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67" name="楕円 466"/>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156028</xdr:rowOff>
    </xdr:from>
    <xdr:to>
      <xdr:col>76</xdr:col>
      <xdr:colOff>165100</xdr:colOff>
      <xdr:row>37</xdr:row>
      <xdr:rowOff>86178</xdr:rowOff>
    </xdr:to>
    <xdr:sp macro="" textlink="">
      <xdr:nvSpPr>
        <xdr:cNvPr id="468" name="楕円 467"/>
        <xdr:cNvSpPr/>
      </xdr:nvSpPr>
      <xdr:spPr>
        <a:xfrm>
          <a:off x="14541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35378</xdr:rowOff>
    </xdr:to>
    <xdr:cxnSp macro="">
      <xdr:nvCxnSpPr>
        <xdr:cNvPr id="469" name="直線コネクタ 468"/>
        <xdr:cNvCxnSpPr/>
      </xdr:nvCxnSpPr>
      <xdr:spPr>
        <a:xfrm flipV="1">
          <a:off x="14592300" y="63218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470" name="楕円 469"/>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35378</xdr:rowOff>
    </xdr:from>
    <xdr:to>
      <xdr:col>76</xdr:col>
      <xdr:colOff>114300</xdr:colOff>
      <xdr:row>37</xdr:row>
      <xdr:rowOff>113756</xdr:rowOff>
    </xdr:to>
    <xdr:cxnSp macro="">
      <xdr:nvCxnSpPr>
        <xdr:cNvPr id="471" name="直線コネクタ 470"/>
        <xdr:cNvCxnSpPr/>
      </xdr:nvCxnSpPr>
      <xdr:spPr>
        <a:xfrm flipV="1">
          <a:off x="13703300" y="63790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20155</xdr:rowOff>
    </xdr:from>
    <xdr:ext cx="405111" cy="259045"/>
    <xdr:sp macro="" textlink="">
      <xdr:nvSpPr>
        <xdr:cNvPr id="472" name="n_1mainValue【一般廃棄物処理施設】&#10;有形固定資産減価償却率"/>
        <xdr:cNvSpPr txBox="1"/>
      </xdr:nvSpPr>
      <xdr:spPr>
        <a:xfrm>
          <a:off x="152660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77305</xdr:rowOff>
    </xdr:from>
    <xdr:ext cx="405111" cy="259045"/>
    <xdr:sp macro="" textlink="">
      <xdr:nvSpPr>
        <xdr:cNvPr id="473" name="n_2mainValue【一般廃棄物処理施設】&#10;有形固定資産減価償却率"/>
        <xdr:cNvSpPr txBox="1"/>
      </xdr:nvSpPr>
      <xdr:spPr>
        <a:xfrm>
          <a:off x="14389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155683</xdr:rowOff>
    </xdr:from>
    <xdr:ext cx="405111" cy="259045"/>
    <xdr:sp macro="" textlink="">
      <xdr:nvSpPr>
        <xdr:cNvPr id="474" name="n_3mainValue【一般廃棄物処理施設】&#10;有形固定資産減価償却率"/>
        <xdr:cNvSpPr txBox="1"/>
      </xdr:nvSpPr>
      <xdr:spPr>
        <a:xfrm>
          <a:off x="13500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84569</xdr:rowOff>
    </xdr:from>
    <xdr:ext cx="534377" cy="259045"/>
    <xdr:sp macro="" textlink="">
      <xdr:nvSpPr>
        <xdr:cNvPr id="506"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507" name="フローチャート: 判断 50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92562</xdr:rowOff>
    </xdr:from>
    <xdr:ext cx="534377" cy="259045"/>
    <xdr:sp macro="" textlink="">
      <xdr:nvSpPr>
        <xdr:cNvPr id="508"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509" name="フローチャート: 判断 508"/>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140583</xdr:rowOff>
    </xdr:from>
    <xdr:ext cx="534377" cy="259045"/>
    <xdr:sp macro="" textlink="">
      <xdr:nvSpPr>
        <xdr:cNvPr id="510" name="n_3aveValue【一般廃棄物処理施設】&#10;一人当たり有形固定資産（償却資産）額"/>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89873</xdr:rowOff>
    </xdr:from>
    <xdr:to>
      <xdr:col>112</xdr:col>
      <xdr:colOff>38100</xdr:colOff>
      <xdr:row>39</xdr:row>
      <xdr:rowOff>20023</xdr:rowOff>
    </xdr:to>
    <xdr:sp macro="" textlink="">
      <xdr:nvSpPr>
        <xdr:cNvPr id="516" name="楕円 515"/>
        <xdr:cNvSpPr/>
      </xdr:nvSpPr>
      <xdr:spPr>
        <a:xfrm>
          <a:off x="21272500" y="66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99199</xdr:rowOff>
    </xdr:from>
    <xdr:to>
      <xdr:col>107</xdr:col>
      <xdr:colOff>101600</xdr:colOff>
      <xdr:row>39</xdr:row>
      <xdr:rowOff>29349</xdr:rowOff>
    </xdr:to>
    <xdr:sp macro="" textlink="">
      <xdr:nvSpPr>
        <xdr:cNvPr id="517" name="楕円 516"/>
        <xdr:cNvSpPr/>
      </xdr:nvSpPr>
      <xdr:spPr>
        <a:xfrm>
          <a:off x="20383500" y="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140673</xdr:rowOff>
    </xdr:from>
    <xdr:to>
      <xdr:col>111</xdr:col>
      <xdr:colOff>177800</xdr:colOff>
      <xdr:row>38</xdr:row>
      <xdr:rowOff>149999</xdr:rowOff>
    </xdr:to>
    <xdr:cxnSp macro="">
      <xdr:nvCxnSpPr>
        <xdr:cNvPr id="518" name="直線コネクタ 517"/>
        <xdr:cNvCxnSpPr/>
      </xdr:nvCxnSpPr>
      <xdr:spPr>
        <a:xfrm flipV="1">
          <a:off x="20434300" y="665577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169959</xdr:rowOff>
    </xdr:from>
    <xdr:to>
      <xdr:col>102</xdr:col>
      <xdr:colOff>165100</xdr:colOff>
      <xdr:row>39</xdr:row>
      <xdr:rowOff>100109</xdr:rowOff>
    </xdr:to>
    <xdr:sp macro="" textlink="">
      <xdr:nvSpPr>
        <xdr:cNvPr id="519" name="楕円 518"/>
        <xdr:cNvSpPr/>
      </xdr:nvSpPr>
      <xdr:spPr>
        <a:xfrm>
          <a:off x="19494500" y="6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149999</xdr:rowOff>
    </xdr:from>
    <xdr:to>
      <xdr:col>107</xdr:col>
      <xdr:colOff>50800</xdr:colOff>
      <xdr:row>39</xdr:row>
      <xdr:rowOff>49309</xdr:rowOff>
    </xdr:to>
    <xdr:cxnSp macro="">
      <xdr:nvCxnSpPr>
        <xdr:cNvPr id="520" name="直線コネクタ 519"/>
        <xdr:cNvCxnSpPr/>
      </xdr:nvCxnSpPr>
      <xdr:spPr>
        <a:xfrm flipV="1">
          <a:off x="19545300" y="6665099"/>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36550</xdr:rowOff>
    </xdr:from>
    <xdr:ext cx="534377" cy="259045"/>
    <xdr:sp macro="" textlink="">
      <xdr:nvSpPr>
        <xdr:cNvPr id="521" name="n_1mainValue【一般廃棄物処理施設】&#10;一人当たり有形固定資産（償却資産）額"/>
        <xdr:cNvSpPr txBox="1"/>
      </xdr:nvSpPr>
      <xdr:spPr>
        <a:xfrm>
          <a:off x="21043411" y="63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45877</xdr:rowOff>
    </xdr:from>
    <xdr:ext cx="534377" cy="259045"/>
    <xdr:sp macro="" textlink="">
      <xdr:nvSpPr>
        <xdr:cNvPr id="522" name="n_2mainValue【一般廃棄物処理施設】&#10;一人当たり有形固定資産（償却資産）額"/>
        <xdr:cNvSpPr txBox="1"/>
      </xdr:nvSpPr>
      <xdr:spPr>
        <a:xfrm>
          <a:off x="20167111" y="63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116636</xdr:rowOff>
    </xdr:from>
    <xdr:ext cx="534377" cy="259045"/>
    <xdr:sp macro="" textlink="">
      <xdr:nvSpPr>
        <xdr:cNvPr id="523" name="n_3mainValue【一般廃棄物処理施設】&#10;一人当たり有形固定資産（償却資産）額"/>
        <xdr:cNvSpPr txBox="1"/>
      </xdr:nvSpPr>
      <xdr:spPr>
        <a:xfrm>
          <a:off x="19278111" y="6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57"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558" name="フローチャート: 判断 557"/>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86921</xdr:rowOff>
    </xdr:from>
    <xdr:ext cx="405111" cy="259045"/>
    <xdr:sp macro="" textlink="">
      <xdr:nvSpPr>
        <xdr:cNvPr id="559"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60" name="フローチャート: 判断 559"/>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10177</xdr:rowOff>
    </xdr:from>
    <xdr:ext cx="405111" cy="259045"/>
    <xdr:sp macro="" textlink="">
      <xdr:nvSpPr>
        <xdr:cNvPr id="561"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67" name="楕円 566"/>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68" name="楕円 567"/>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151856</xdr:rowOff>
    </xdr:to>
    <xdr:cxnSp macro="">
      <xdr:nvCxnSpPr>
        <xdr:cNvPr id="569" name="直線コネクタ 568"/>
        <xdr:cNvCxnSpPr/>
      </xdr:nvCxnSpPr>
      <xdr:spPr>
        <a:xfrm flipV="1">
          <a:off x="14592300" y="1057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70" name="楕円 569"/>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61</xdr:row>
      <xdr:rowOff>155122</xdr:rowOff>
    </xdr:to>
    <xdr:cxnSp macro="">
      <xdr:nvCxnSpPr>
        <xdr:cNvPr id="571" name="直線コネクタ 570"/>
        <xdr:cNvCxnSpPr/>
      </xdr:nvCxnSpPr>
      <xdr:spPr>
        <a:xfrm flipV="1">
          <a:off x="13703300" y="106103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161126</xdr:rowOff>
    </xdr:from>
    <xdr:ext cx="405111" cy="259045"/>
    <xdr:sp macro="" textlink="">
      <xdr:nvSpPr>
        <xdr:cNvPr id="572" name="n_1mainValue【保健センター・保健所】&#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73" name="n_2mainValue【保健センター・保健所】&#10;有形固定資産減価償却率"/>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74"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01"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48785</xdr:rowOff>
    </xdr:from>
    <xdr:ext cx="469744" cy="259045"/>
    <xdr:sp macro="" textlink="">
      <xdr:nvSpPr>
        <xdr:cNvPr id="604"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605" name="フローチャート: 判断 604"/>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48785</xdr:rowOff>
    </xdr:from>
    <xdr:ext cx="469744" cy="259045"/>
    <xdr:sp macro="" textlink="">
      <xdr:nvSpPr>
        <xdr:cNvPr id="606"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xdr:nvSpPr>
        <xdr:cNvPr id="607" name="フローチャート: 判断 606"/>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57929</xdr:rowOff>
    </xdr:from>
    <xdr:ext cx="469744" cy="259045"/>
    <xdr:sp macro="" textlink="">
      <xdr:nvSpPr>
        <xdr:cNvPr id="608" name="n_3ave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14" name="楕円 613"/>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15" name="楕円 614"/>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16" name="直線コネクタ 615"/>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17" name="楕円 616"/>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18" name="直線コネクタ 617"/>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158767</xdr:rowOff>
    </xdr:from>
    <xdr:ext cx="469744" cy="259045"/>
    <xdr:sp macro="" textlink="">
      <xdr:nvSpPr>
        <xdr:cNvPr id="619" name="n_1mainValue【保健センター・保健所】&#10;一人当たり面積"/>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20" name="n_2main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21" name="n_3main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52"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655"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656" name="フローチャート: 判断 655"/>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65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58" name="フローチャート: 判断 65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59"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665" name="楕円 664"/>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140788</xdr:rowOff>
    </xdr:from>
    <xdr:to>
      <xdr:col>76</xdr:col>
      <xdr:colOff>165100</xdr:colOff>
      <xdr:row>82</xdr:row>
      <xdr:rowOff>70938</xdr:rowOff>
    </xdr:to>
    <xdr:sp macro="" textlink="">
      <xdr:nvSpPr>
        <xdr:cNvPr id="666" name="楕円 665"/>
        <xdr:cNvSpPr/>
      </xdr:nvSpPr>
      <xdr:spPr>
        <a:xfrm>
          <a:off x="14541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20138</xdr:rowOff>
    </xdr:to>
    <xdr:cxnSp macro="">
      <xdr:nvCxnSpPr>
        <xdr:cNvPr id="667" name="直線コネクタ 666"/>
        <xdr:cNvCxnSpPr/>
      </xdr:nvCxnSpPr>
      <xdr:spPr>
        <a:xfrm flipV="1">
          <a:off x="14592300" y="140610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68" name="楕円 667"/>
        <xdr:cNvSpPr/>
      </xdr:nvSpPr>
      <xdr:spPr>
        <a:xfrm>
          <a:off x="13652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20138</xdr:rowOff>
    </xdr:from>
    <xdr:to>
      <xdr:col>76</xdr:col>
      <xdr:colOff>114300</xdr:colOff>
      <xdr:row>82</xdr:row>
      <xdr:rowOff>23405</xdr:rowOff>
    </xdr:to>
    <xdr:cxnSp macro="">
      <xdr:nvCxnSpPr>
        <xdr:cNvPr id="669" name="直線コネクタ 668"/>
        <xdr:cNvCxnSpPr/>
      </xdr:nvCxnSpPr>
      <xdr:spPr>
        <a:xfrm flipV="1">
          <a:off x="13703300" y="140790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44104</xdr:rowOff>
    </xdr:from>
    <xdr:ext cx="405111" cy="259045"/>
    <xdr:sp macro="" textlink="">
      <xdr:nvSpPr>
        <xdr:cNvPr id="670" name="n_1mainValue【消防施設】&#10;有形固定資産減価償却率"/>
        <xdr:cNvSpPr txBox="1"/>
      </xdr:nvSpPr>
      <xdr:spPr>
        <a:xfrm>
          <a:off x="152660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62065</xdr:rowOff>
    </xdr:from>
    <xdr:ext cx="405111" cy="259045"/>
    <xdr:sp macro="" textlink="">
      <xdr:nvSpPr>
        <xdr:cNvPr id="671" name="n_2mainValue【消防施設】&#10;有形固定資産減価償却率"/>
        <xdr:cNvSpPr txBox="1"/>
      </xdr:nvSpPr>
      <xdr:spPr>
        <a:xfrm>
          <a:off x="14389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72" name="n_3main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157751</xdr:rowOff>
    </xdr:from>
    <xdr:ext cx="469744" cy="259045"/>
    <xdr:sp macro="" textlink="">
      <xdr:nvSpPr>
        <xdr:cNvPr id="702"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703" name="フローチャート: 判断 702"/>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704"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705" name="フローチャート: 判断 70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50309</xdr:rowOff>
    </xdr:from>
    <xdr:ext cx="469744" cy="259045"/>
    <xdr:sp macro="" textlink="">
      <xdr:nvSpPr>
        <xdr:cNvPr id="706"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12" name="楕円 711"/>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3" name="楕円 712"/>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70104</xdr:rowOff>
    </xdr:to>
    <xdr:cxnSp macro="">
      <xdr:nvCxnSpPr>
        <xdr:cNvPr id="714" name="直線コネクタ 713"/>
        <xdr:cNvCxnSpPr/>
      </xdr:nvCxnSpPr>
      <xdr:spPr>
        <a:xfrm>
          <a:off x="20434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715" name="楕円 714"/>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70104</xdr:rowOff>
    </xdr:to>
    <xdr:cxnSp macro="">
      <xdr:nvCxnSpPr>
        <xdr:cNvPr id="716" name="直線コネクタ 715"/>
        <xdr:cNvCxnSpPr/>
      </xdr:nvCxnSpPr>
      <xdr:spPr>
        <a:xfrm>
          <a:off x="19545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17" name="n_1main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18" name="n_2main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719" name="n_3mainValue【消防施設】&#10;一人当たり面積"/>
        <xdr:cNvSpPr txBox="1"/>
      </xdr:nvSpPr>
      <xdr:spPr>
        <a:xfrm>
          <a:off x="19310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60977</xdr:rowOff>
    </xdr:from>
    <xdr:ext cx="405111" cy="259045"/>
    <xdr:sp macro="" textlink="">
      <xdr:nvSpPr>
        <xdr:cNvPr id="753"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754" name="フローチャート: 判断 753"/>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54446</xdr:rowOff>
    </xdr:from>
    <xdr:ext cx="405111" cy="259045"/>
    <xdr:sp macro="" textlink="">
      <xdr:nvSpPr>
        <xdr:cNvPr id="755"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756" name="フローチャート: 判断 75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111596</xdr:rowOff>
    </xdr:from>
    <xdr:ext cx="405111" cy="259045"/>
    <xdr:sp macro="" textlink="">
      <xdr:nvSpPr>
        <xdr:cNvPr id="757"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63" name="楕円 762"/>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764" name="楕円 763"/>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50074</xdr:rowOff>
    </xdr:to>
    <xdr:cxnSp macro="">
      <xdr:nvCxnSpPr>
        <xdr:cNvPr id="765" name="直線コネクタ 764"/>
        <xdr:cNvCxnSpPr/>
      </xdr:nvCxnSpPr>
      <xdr:spPr>
        <a:xfrm flipV="1">
          <a:off x="14592300" y="176898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766" name="楕円 765"/>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50074</xdr:rowOff>
    </xdr:from>
    <xdr:to>
      <xdr:col>76</xdr:col>
      <xdr:colOff>114300</xdr:colOff>
      <xdr:row>103</xdr:row>
      <xdr:rowOff>51707</xdr:rowOff>
    </xdr:to>
    <xdr:cxnSp macro="">
      <xdr:nvCxnSpPr>
        <xdr:cNvPr id="767" name="直線コネクタ 766"/>
        <xdr:cNvCxnSpPr/>
      </xdr:nvCxnSpPr>
      <xdr:spPr>
        <a:xfrm flipV="1">
          <a:off x="13703300" y="177094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97807</xdr:rowOff>
    </xdr:from>
    <xdr:ext cx="405111" cy="259045"/>
    <xdr:sp macro="" textlink="">
      <xdr:nvSpPr>
        <xdr:cNvPr id="768" name="n_1mainValue【庁舎】&#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769" name="n_2mainValue【庁舎】&#10;有形固定資産減価償却率"/>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770" name="n_3mainValue【庁舎】&#10;有形固定資産減価償却率"/>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01"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23421</xdr:rowOff>
    </xdr:from>
    <xdr:ext cx="469744" cy="259045"/>
    <xdr:sp macro="" textlink="">
      <xdr:nvSpPr>
        <xdr:cNvPr id="804"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805" name="フローチャート: 判断 80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806"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807" name="フローチャート: 判断 80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49547</xdr:rowOff>
    </xdr:from>
    <xdr:ext cx="469744" cy="259045"/>
    <xdr:sp macro="" textlink="">
      <xdr:nvSpPr>
        <xdr:cNvPr id="80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14" name="楕円 813"/>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15" name="楕円 814"/>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16" name="直線コネクタ 815"/>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7" name="楕円 816"/>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18" name="直線コネクタ 817"/>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19" name="n_1mainValue【庁舎】&#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20" name="n_2main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21" name="n_3main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ほとんどの類型において類似団体平均を下回っているか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減価償却の進行により有形固定資産減価償却率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は今後も上昇していくため、公共施設整備計画等に基づく計画的な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とほぼ同程度となっている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どの施設においても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今後の人口減少に伴い一人当たり面積が上昇していくことが考えられるため、維持管理に係る経費の増加に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留意するとともに、既存施設の集約化・複合化・転用等を検討していく。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年度は、市町村民税所得割、地方消費税交付金等の基準財政収入額が増加となったが、基準財政需要額の個別算定経費（社会福祉費等）も増加したため、単年度及び３年平均ともに横ばいとなった。</a:t>
          </a:r>
        </a:p>
        <a:p>
          <a:r>
            <a:rPr kumimoji="1" lang="ja-JP" altLang="en-US" sz="1300">
              <a:latin typeface="ＭＳ Ｐゴシック" panose="020B0600070205080204" pitchFamily="50" charset="-128"/>
              <a:ea typeface="ＭＳ Ｐゴシック" panose="020B0600070205080204" pitchFamily="50" charset="-128"/>
            </a:rPr>
            <a:t>　今後は、市税収入が減少傾向にあると見込まれ、高齢者保健福祉費などは増加傾向にあると見込まれることから、厳しい状況が続くものと考えられる。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恒常的な扶助費の増加、過去の大型事業の地方債の元金償還の開始等により、経常的な歳出が増加する中で、市税の増加が見込めず、地方消費税交付金等の財源も想定よりも少なかったために大幅に上昇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年度は、財政対策による人件費の削減、国民健康保険事業等への繰出金の減少のほか、市町村民税所得割、地方消費税交付金の増加等により、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減少となった。今後は、経常的な歳入の増加が見込めない中、少子高齢化による扶助費、公共施設の老朽化による維持補修費等の増加が見込まれることから、新たな財政運営方針を定め、安定的な財政運営を継続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123952</xdr:rowOff>
    </xdr:to>
    <xdr:cxnSp macro="">
      <xdr:nvCxnSpPr>
        <xdr:cNvPr id="130" name="直線コネクタ 129"/>
        <xdr:cNvCxnSpPr/>
      </xdr:nvCxnSpPr>
      <xdr:spPr>
        <a:xfrm flipV="1">
          <a:off x="4114800" y="1067435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135890</xdr:rowOff>
    </xdr:to>
    <xdr:cxnSp macro="">
      <xdr:nvCxnSpPr>
        <xdr:cNvPr id="133" name="直線コネクタ 132"/>
        <xdr:cNvCxnSpPr/>
      </xdr:nvCxnSpPr>
      <xdr:spPr>
        <a:xfrm flipV="1">
          <a:off x="3225800" y="1092530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135890</xdr:rowOff>
    </xdr:to>
    <xdr:cxnSp macro="">
      <xdr:nvCxnSpPr>
        <xdr:cNvPr id="136" name="直線コネクタ 135"/>
        <xdr:cNvCxnSpPr/>
      </xdr:nvCxnSpPr>
      <xdr:spPr>
        <a:xfrm>
          <a:off x="2336800" y="1086256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143256</xdr:rowOff>
    </xdr:to>
    <xdr:cxnSp macro="">
      <xdr:nvCxnSpPr>
        <xdr:cNvPr id="139" name="直線コネクタ 138"/>
        <xdr:cNvCxnSpPr/>
      </xdr:nvCxnSpPr>
      <xdr:spPr>
        <a:xfrm flipV="1">
          <a:off x="1447800" y="108625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1" name="楕円 150"/>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2" name="テキスト ボックス 151"/>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7" name="楕円 156"/>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8" name="テキスト ボックス 157"/>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緊急財政対策による職員給の削減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費が減少したため、人口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人当たり人件費・物件費等の決算額も減となった。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決算額が類似団体平均を上回っているのは、地域手当の支給率が他団体に比べ高く設定されていること、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42247</xdr:rowOff>
    </xdr:from>
    <xdr:to>
      <xdr:col>23</xdr:col>
      <xdr:colOff>133350</xdr:colOff>
      <xdr:row>85</xdr:row>
      <xdr:rowOff>142615</xdr:rowOff>
    </xdr:to>
    <xdr:cxnSp macro="">
      <xdr:nvCxnSpPr>
        <xdr:cNvPr id="193" name="直線コネクタ 192"/>
        <xdr:cNvCxnSpPr/>
      </xdr:nvCxnSpPr>
      <xdr:spPr>
        <a:xfrm flipV="1">
          <a:off x="4114800" y="14615497"/>
          <a:ext cx="838200" cy="1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142615</xdr:rowOff>
    </xdr:from>
    <xdr:to>
      <xdr:col>19</xdr:col>
      <xdr:colOff>133350</xdr:colOff>
      <xdr:row>85</xdr:row>
      <xdr:rowOff>159880</xdr:rowOff>
    </xdr:to>
    <xdr:cxnSp macro="">
      <xdr:nvCxnSpPr>
        <xdr:cNvPr id="196" name="直線コネクタ 195"/>
        <xdr:cNvCxnSpPr/>
      </xdr:nvCxnSpPr>
      <xdr:spPr>
        <a:xfrm flipV="1">
          <a:off x="3225800" y="14715865"/>
          <a:ext cx="8890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159880</xdr:rowOff>
    </xdr:from>
    <xdr:to>
      <xdr:col>15</xdr:col>
      <xdr:colOff>82550</xdr:colOff>
      <xdr:row>85</xdr:row>
      <xdr:rowOff>171007</xdr:rowOff>
    </xdr:to>
    <xdr:cxnSp macro="">
      <xdr:nvCxnSpPr>
        <xdr:cNvPr id="199" name="直線コネクタ 198"/>
        <xdr:cNvCxnSpPr/>
      </xdr:nvCxnSpPr>
      <xdr:spPr>
        <a:xfrm flipV="1">
          <a:off x="2336800" y="14733130"/>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144531</xdr:rowOff>
    </xdr:from>
    <xdr:to>
      <xdr:col>11</xdr:col>
      <xdr:colOff>31750</xdr:colOff>
      <xdr:row>85</xdr:row>
      <xdr:rowOff>171007</xdr:rowOff>
    </xdr:to>
    <xdr:cxnSp macro="">
      <xdr:nvCxnSpPr>
        <xdr:cNvPr id="202" name="直線コネクタ 201"/>
        <xdr:cNvCxnSpPr/>
      </xdr:nvCxnSpPr>
      <xdr:spPr>
        <a:xfrm>
          <a:off x="1447800" y="14717781"/>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129049</xdr:rowOff>
    </xdr:from>
    <xdr:ext cx="762000" cy="259045"/>
    <xdr:sp macro="" textlink="">
      <xdr:nvSpPr>
        <xdr:cNvPr id="206" name="テキスト ボックス 205"/>
        <xdr:cNvSpPr txBox="1"/>
      </xdr:nvSpPr>
      <xdr:spPr>
        <a:xfrm>
          <a:off x="1066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162897</xdr:rowOff>
    </xdr:from>
    <xdr:to>
      <xdr:col>23</xdr:col>
      <xdr:colOff>184150</xdr:colOff>
      <xdr:row>85</xdr:row>
      <xdr:rowOff>93047</xdr:rowOff>
    </xdr:to>
    <xdr:sp macro="" textlink="">
      <xdr:nvSpPr>
        <xdr:cNvPr id="212" name="楕円 211"/>
        <xdr:cNvSpPr/>
      </xdr:nvSpPr>
      <xdr:spPr>
        <a:xfrm>
          <a:off x="4902200" y="145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134974</xdr:rowOff>
    </xdr:from>
    <xdr:ext cx="762000" cy="259045"/>
    <xdr:sp macro="" textlink="">
      <xdr:nvSpPr>
        <xdr:cNvPr id="213" name="人件費・物件費等の状況該当値テキスト"/>
        <xdr:cNvSpPr txBox="1"/>
      </xdr:nvSpPr>
      <xdr:spPr>
        <a:xfrm>
          <a:off x="5041900" y="145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91815</xdr:rowOff>
    </xdr:from>
    <xdr:to>
      <xdr:col>19</xdr:col>
      <xdr:colOff>184150</xdr:colOff>
      <xdr:row>86</xdr:row>
      <xdr:rowOff>21965</xdr:rowOff>
    </xdr:to>
    <xdr:sp macro="" textlink="">
      <xdr:nvSpPr>
        <xdr:cNvPr id="214" name="楕円 213"/>
        <xdr:cNvSpPr/>
      </xdr:nvSpPr>
      <xdr:spPr>
        <a:xfrm>
          <a:off x="4064000" y="146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6742</xdr:rowOff>
    </xdr:from>
    <xdr:ext cx="736600" cy="259045"/>
    <xdr:sp macro="" textlink="">
      <xdr:nvSpPr>
        <xdr:cNvPr id="215" name="テキスト ボックス 214"/>
        <xdr:cNvSpPr txBox="1"/>
      </xdr:nvSpPr>
      <xdr:spPr>
        <a:xfrm>
          <a:off x="3733800" y="1475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109080</xdr:rowOff>
    </xdr:from>
    <xdr:to>
      <xdr:col>15</xdr:col>
      <xdr:colOff>133350</xdr:colOff>
      <xdr:row>86</xdr:row>
      <xdr:rowOff>39230</xdr:rowOff>
    </xdr:to>
    <xdr:sp macro="" textlink="">
      <xdr:nvSpPr>
        <xdr:cNvPr id="216" name="楕円 215"/>
        <xdr:cNvSpPr/>
      </xdr:nvSpPr>
      <xdr:spPr>
        <a:xfrm>
          <a:off x="3175000" y="146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24007</xdr:rowOff>
    </xdr:from>
    <xdr:ext cx="762000" cy="259045"/>
    <xdr:sp macro="" textlink="">
      <xdr:nvSpPr>
        <xdr:cNvPr id="217" name="テキスト ボックス 216"/>
        <xdr:cNvSpPr txBox="1"/>
      </xdr:nvSpPr>
      <xdr:spPr>
        <a:xfrm>
          <a:off x="2844800" y="1476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120207</xdr:rowOff>
    </xdr:from>
    <xdr:to>
      <xdr:col>11</xdr:col>
      <xdr:colOff>82550</xdr:colOff>
      <xdr:row>86</xdr:row>
      <xdr:rowOff>50357</xdr:rowOff>
    </xdr:to>
    <xdr:sp macro="" textlink="">
      <xdr:nvSpPr>
        <xdr:cNvPr id="218" name="楕円 217"/>
        <xdr:cNvSpPr/>
      </xdr:nvSpPr>
      <xdr:spPr>
        <a:xfrm>
          <a:off x="2286000" y="14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35134</xdr:rowOff>
    </xdr:from>
    <xdr:ext cx="762000" cy="259045"/>
    <xdr:sp macro="" textlink="">
      <xdr:nvSpPr>
        <xdr:cNvPr id="219" name="テキスト ボックス 218"/>
        <xdr:cNvSpPr txBox="1"/>
      </xdr:nvSpPr>
      <xdr:spPr>
        <a:xfrm>
          <a:off x="1955800" y="1477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93731</xdr:rowOff>
    </xdr:from>
    <xdr:to>
      <xdr:col>7</xdr:col>
      <xdr:colOff>31750</xdr:colOff>
      <xdr:row>86</xdr:row>
      <xdr:rowOff>23881</xdr:rowOff>
    </xdr:to>
    <xdr:sp macro="" textlink="">
      <xdr:nvSpPr>
        <xdr:cNvPr id="220" name="楕円 219"/>
        <xdr:cNvSpPr/>
      </xdr:nvSpPr>
      <xdr:spPr>
        <a:xfrm>
          <a:off x="1397000" y="14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8658</xdr:rowOff>
    </xdr:from>
    <xdr:ext cx="762000" cy="259045"/>
    <xdr:sp macro="" textlink="">
      <xdr:nvSpPr>
        <xdr:cNvPr id="221" name="テキスト ボックス 220"/>
        <xdr:cNvSpPr txBox="1"/>
      </xdr:nvSpPr>
      <xdr:spPr>
        <a:xfrm>
          <a:off x="1066800" y="1475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財政対策措置による給与改定の凍結及び職員構成の変動により、前年度比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ポイントの減となり２年連続で１００を下回った。今後も近隣他市の状況等を勘案しながら、給与の適正化に努めていく。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102507</xdr:rowOff>
    </xdr:to>
    <xdr:cxnSp macro="">
      <xdr:nvCxnSpPr>
        <xdr:cNvPr id="257" name="直線コネクタ 256"/>
        <xdr:cNvCxnSpPr/>
      </xdr:nvCxnSpPr>
      <xdr:spPr>
        <a:xfrm flipV="1">
          <a:off x="16179800" y="148463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34471</xdr:rowOff>
    </xdr:to>
    <xdr:cxnSp macro="">
      <xdr:nvCxnSpPr>
        <xdr:cNvPr id="260" name="直線コネクタ 259"/>
        <xdr:cNvCxnSpPr/>
      </xdr:nvCxnSpPr>
      <xdr:spPr>
        <a:xfrm flipV="1">
          <a:off x="15290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120650</xdr:rowOff>
    </xdr:to>
    <xdr:cxnSp macro="">
      <xdr:nvCxnSpPr>
        <xdr:cNvPr id="263" name="直線コネクタ 262"/>
        <xdr:cNvCxnSpPr/>
      </xdr:nvCxnSpPr>
      <xdr:spPr>
        <a:xfrm flipV="1">
          <a:off x="14401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18143</xdr:rowOff>
    </xdr:to>
    <xdr:cxnSp macro="">
      <xdr:nvCxnSpPr>
        <xdr:cNvPr id="266" name="直線コネクタ 265"/>
        <xdr:cNvCxnSpPr/>
      </xdr:nvCxnSpPr>
      <xdr:spPr>
        <a:xfrm flipV="1">
          <a:off x="13512800" y="1520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7"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ごみ収集・処理、消防、その他施設運営等を直営、単独で行ってきたことによるものであるが、技能労務職員の退職者不補充、ごみ収集・処理の民間委託推進、非常勤職員の活用や指定管理者制度への移行等により、職員数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131445</xdr:rowOff>
    </xdr:to>
    <xdr:cxnSp macro="">
      <xdr:nvCxnSpPr>
        <xdr:cNvPr id="320" name="直線コネクタ 319"/>
        <xdr:cNvCxnSpPr/>
      </xdr:nvCxnSpPr>
      <xdr:spPr>
        <a:xfrm flipV="1">
          <a:off x="16179800" y="1056777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141499</xdr:rowOff>
    </xdr:to>
    <xdr:cxnSp macro="">
      <xdr:nvCxnSpPr>
        <xdr:cNvPr id="323" name="直線コネクタ 322"/>
        <xdr:cNvCxnSpPr/>
      </xdr:nvCxnSpPr>
      <xdr:spPr>
        <a:xfrm flipV="1">
          <a:off x="15290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125413</xdr:rowOff>
    </xdr:from>
    <xdr:to>
      <xdr:col>72</xdr:col>
      <xdr:colOff>203200</xdr:colOff>
      <xdr:row>61</xdr:row>
      <xdr:rowOff>141499</xdr:rowOff>
    </xdr:to>
    <xdr:cxnSp macro="">
      <xdr:nvCxnSpPr>
        <xdr:cNvPr id="326" name="直線コネクタ 325"/>
        <xdr:cNvCxnSpPr/>
      </xdr:nvCxnSpPr>
      <xdr:spPr>
        <a:xfrm>
          <a:off x="14401800" y="105838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125413</xdr:rowOff>
    </xdr:from>
    <xdr:to>
      <xdr:col>68</xdr:col>
      <xdr:colOff>152400</xdr:colOff>
      <xdr:row>61</xdr:row>
      <xdr:rowOff>141499</xdr:rowOff>
    </xdr:to>
    <xdr:cxnSp macro="">
      <xdr:nvCxnSpPr>
        <xdr:cNvPr id="329" name="直線コネクタ 328"/>
        <xdr:cNvCxnSpPr/>
      </xdr:nvCxnSpPr>
      <xdr:spPr>
        <a:xfrm flipV="1">
          <a:off x="13512800" y="105838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33" name="テキスト ボックス 332"/>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39" name="楕円 338"/>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30603</xdr:rowOff>
    </xdr:from>
    <xdr:ext cx="762000" cy="259045"/>
    <xdr:sp macro="" textlink="">
      <xdr:nvSpPr>
        <xdr:cNvPr id="340" name="定員管理の状況該当値テキスト"/>
        <xdr:cNvSpPr txBox="1"/>
      </xdr:nvSpPr>
      <xdr:spPr>
        <a:xfrm>
          <a:off x="17106900" y="104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1" name="楕円 340"/>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2" name="テキスト ボックス 341"/>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90699</xdr:rowOff>
    </xdr:from>
    <xdr:to>
      <xdr:col>73</xdr:col>
      <xdr:colOff>44450</xdr:colOff>
      <xdr:row>62</xdr:row>
      <xdr:rowOff>20849</xdr:rowOff>
    </xdr:to>
    <xdr:sp macro="" textlink="">
      <xdr:nvSpPr>
        <xdr:cNvPr id="343" name="楕円 342"/>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5626</xdr:rowOff>
    </xdr:from>
    <xdr:ext cx="762000" cy="259045"/>
    <xdr:sp macro="" textlink="">
      <xdr:nvSpPr>
        <xdr:cNvPr id="344" name="テキスト ボックス 343"/>
        <xdr:cNvSpPr txBox="1"/>
      </xdr:nvSpPr>
      <xdr:spPr>
        <a:xfrm>
          <a:off x="14909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5" name="楕円 344"/>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160990</xdr:rowOff>
    </xdr:from>
    <xdr:ext cx="762000" cy="259045"/>
    <xdr:sp macro="" textlink="">
      <xdr:nvSpPr>
        <xdr:cNvPr id="346" name="テキスト ボックス 345"/>
        <xdr:cNvSpPr txBox="1"/>
      </xdr:nvSpPr>
      <xdr:spPr>
        <a:xfrm>
          <a:off x="14020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macro="" textlink="">
      <xdr:nvSpPr>
        <xdr:cNvPr id="347" name="楕円 346"/>
        <xdr:cNvSpPr/>
      </xdr:nvSpPr>
      <xdr:spPr>
        <a:xfrm>
          <a:off x="13462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5626</xdr:rowOff>
    </xdr:from>
    <xdr:ext cx="762000" cy="259045"/>
    <xdr:sp macro="" textlink="">
      <xdr:nvSpPr>
        <xdr:cNvPr id="348" name="テキスト ボックス 347"/>
        <xdr:cNvSpPr txBox="1"/>
      </xdr:nvSpPr>
      <xdr:spPr>
        <a:xfrm>
          <a:off x="13131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単年度比率は、元利償還金が平成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年度借入の臨時税収補てん債、平成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年度借入の消防ポンプ自動車整備事業債の償還が終了したこと等により減少、また個人住民税の増加等による標準税収入額等の増加、普通交付税額の増加などの要因によって、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３ヵ年平均は、単年度比率の低かった平成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年度が平均から除かれ、平成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年に実施した大型整備事業の元金償還を開始したことにより、平成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年度以降の単年度比率が高くなっているため、上昇した。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79" name="直線コネクタ 378"/>
        <xdr:cNvCxnSpPr/>
      </xdr:nvCxnSpPr>
      <xdr:spPr>
        <a:xfrm>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165608</xdr:rowOff>
    </xdr:to>
    <xdr:cxnSp macro="">
      <xdr:nvCxnSpPr>
        <xdr:cNvPr id="382" name="直線コネクタ 381"/>
        <xdr:cNvCxnSpPr/>
      </xdr:nvCxnSpPr>
      <xdr:spPr>
        <a:xfrm>
          <a:off x="15290800" y="69898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131826</xdr:rowOff>
    </xdr:to>
    <xdr:cxnSp macro="">
      <xdr:nvCxnSpPr>
        <xdr:cNvPr id="385" name="直線コネクタ 384"/>
        <xdr:cNvCxnSpPr/>
      </xdr:nvCxnSpPr>
      <xdr:spPr>
        <a:xfrm>
          <a:off x="14401800" y="69560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112522</xdr:rowOff>
    </xdr:to>
    <xdr:cxnSp macro="">
      <xdr:nvCxnSpPr>
        <xdr:cNvPr id="388" name="直線コネクタ 387"/>
        <xdr:cNvCxnSpPr/>
      </xdr:nvCxnSpPr>
      <xdr:spPr>
        <a:xfrm flipV="1">
          <a:off x="13512800" y="695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392" name="テキスト ボックス 391"/>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8" name="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9"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0" name="楕円 399"/>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1" name="テキスト ボックス 400"/>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402" name="楕円 401"/>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403" name="テキスト ボックス 402"/>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4" name="楕円 403"/>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5" name="テキスト ボックス 404"/>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6" name="楕円 405"/>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7" name="テキスト ボックス 406"/>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市債の新規発行額の減少による一般会計地方債現在高の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財政調整基金残高の増加による充当可能基金の増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老朽化の進む公共施設の改修・更新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に伴い地方債残高の増加が見込まれ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、比率の上昇が予想される。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53797</xdr:rowOff>
    </xdr:from>
    <xdr:to>
      <xdr:col>81</xdr:col>
      <xdr:colOff>44450</xdr:colOff>
      <xdr:row>18</xdr:row>
      <xdr:rowOff>16510</xdr:rowOff>
    </xdr:to>
    <xdr:cxnSp macro="">
      <xdr:nvCxnSpPr>
        <xdr:cNvPr id="439" name="直線コネクタ 438"/>
        <xdr:cNvCxnSpPr/>
      </xdr:nvCxnSpPr>
      <xdr:spPr>
        <a:xfrm flipV="1">
          <a:off x="16179800" y="2968447"/>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15545</xdr:rowOff>
    </xdr:from>
    <xdr:to>
      <xdr:col>77</xdr:col>
      <xdr:colOff>44450</xdr:colOff>
      <xdr:row>18</xdr:row>
      <xdr:rowOff>16510</xdr:rowOff>
    </xdr:to>
    <xdr:cxnSp macro="">
      <xdr:nvCxnSpPr>
        <xdr:cNvPr id="442" name="直線コネクタ 441"/>
        <xdr:cNvCxnSpPr/>
      </xdr:nvCxnSpPr>
      <xdr:spPr>
        <a:xfrm>
          <a:off x="15290800" y="310164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15545</xdr:rowOff>
    </xdr:from>
    <xdr:to>
      <xdr:col>72</xdr:col>
      <xdr:colOff>203200</xdr:colOff>
      <xdr:row>18</xdr:row>
      <xdr:rowOff>17475</xdr:rowOff>
    </xdr:to>
    <xdr:cxnSp macro="">
      <xdr:nvCxnSpPr>
        <xdr:cNvPr id="445" name="直線コネクタ 444"/>
        <xdr:cNvCxnSpPr/>
      </xdr:nvCxnSpPr>
      <xdr:spPr>
        <a:xfrm flipV="1">
          <a:off x="14401800" y="310164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17475</xdr:rowOff>
    </xdr:from>
    <xdr:to>
      <xdr:col>68</xdr:col>
      <xdr:colOff>152400</xdr:colOff>
      <xdr:row>18</xdr:row>
      <xdr:rowOff>133299</xdr:rowOff>
    </xdr:to>
    <xdr:cxnSp macro="">
      <xdr:nvCxnSpPr>
        <xdr:cNvPr id="448" name="直線コネクタ 447"/>
        <xdr:cNvCxnSpPr/>
      </xdr:nvCxnSpPr>
      <xdr:spPr>
        <a:xfrm flipV="1">
          <a:off x="13512800" y="310357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51" name="フローチャート: 判断 450"/>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17645</xdr:rowOff>
    </xdr:from>
    <xdr:ext cx="762000" cy="259045"/>
    <xdr:sp macro="" textlink="">
      <xdr:nvSpPr>
        <xdr:cNvPr id="452" name="テキスト ボックス 451"/>
        <xdr:cNvSpPr txBox="1"/>
      </xdr:nvSpPr>
      <xdr:spPr>
        <a:xfrm>
          <a:off x="13131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2997</xdr:rowOff>
    </xdr:from>
    <xdr:to>
      <xdr:col>81</xdr:col>
      <xdr:colOff>95250</xdr:colOff>
      <xdr:row>17</xdr:row>
      <xdr:rowOff>104597</xdr:rowOff>
    </xdr:to>
    <xdr:sp macro="" textlink="">
      <xdr:nvSpPr>
        <xdr:cNvPr id="458" name="楕円 457"/>
        <xdr:cNvSpPr/>
      </xdr:nvSpPr>
      <xdr:spPr>
        <a:xfrm>
          <a:off x="169672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146524</xdr:rowOff>
    </xdr:from>
    <xdr:ext cx="762000" cy="259045"/>
    <xdr:sp macro="" textlink="">
      <xdr:nvSpPr>
        <xdr:cNvPr id="459" name="将来負担の状況該当値テキスト"/>
        <xdr:cNvSpPr txBox="1"/>
      </xdr:nvSpPr>
      <xdr:spPr>
        <a:xfrm>
          <a:off x="17106900" y="288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137160</xdr:rowOff>
    </xdr:from>
    <xdr:to>
      <xdr:col>77</xdr:col>
      <xdr:colOff>95250</xdr:colOff>
      <xdr:row>18</xdr:row>
      <xdr:rowOff>67310</xdr:rowOff>
    </xdr:to>
    <xdr:sp macro="" textlink="">
      <xdr:nvSpPr>
        <xdr:cNvPr id="460" name="楕円 459"/>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52087</xdr:rowOff>
    </xdr:from>
    <xdr:ext cx="736600" cy="259045"/>
    <xdr:sp macro="" textlink="">
      <xdr:nvSpPr>
        <xdr:cNvPr id="461" name="テキスト ボックス 460"/>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136195</xdr:rowOff>
    </xdr:from>
    <xdr:to>
      <xdr:col>73</xdr:col>
      <xdr:colOff>44450</xdr:colOff>
      <xdr:row>18</xdr:row>
      <xdr:rowOff>66345</xdr:rowOff>
    </xdr:to>
    <xdr:sp macro="" textlink="">
      <xdr:nvSpPr>
        <xdr:cNvPr id="462" name="楕円 461"/>
        <xdr:cNvSpPr/>
      </xdr:nvSpPr>
      <xdr:spPr>
        <a:xfrm>
          <a:off x="152400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51122</xdr:rowOff>
    </xdr:from>
    <xdr:ext cx="762000" cy="259045"/>
    <xdr:sp macro="" textlink="">
      <xdr:nvSpPr>
        <xdr:cNvPr id="463" name="テキスト ボックス 462"/>
        <xdr:cNvSpPr txBox="1"/>
      </xdr:nvSpPr>
      <xdr:spPr>
        <a:xfrm>
          <a:off x="14909800" y="31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138125</xdr:rowOff>
    </xdr:from>
    <xdr:to>
      <xdr:col>68</xdr:col>
      <xdr:colOff>203200</xdr:colOff>
      <xdr:row>18</xdr:row>
      <xdr:rowOff>68275</xdr:rowOff>
    </xdr:to>
    <xdr:sp macro="" textlink="">
      <xdr:nvSpPr>
        <xdr:cNvPr id="464" name="楕円 463"/>
        <xdr:cNvSpPr/>
      </xdr:nvSpPr>
      <xdr:spPr>
        <a:xfrm>
          <a:off x="14351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53052</xdr:rowOff>
    </xdr:from>
    <xdr:ext cx="762000" cy="259045"/>
    <xdr:sp macro="" textlink="">
      <xdr:nvSpPr>
        <xdr:cNvPr id="465" name="テキスト ボックス 464"/>
        <xdr:cNvSpPr txBox="1"/>
      </xdr:nvSpPr>
      <xdr:spPr>
        <a:xfrm>
          <a:off x="1402080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82499</xdr:rowOff>
    </xdr:from>
    <xdr:to>
      <xdr:col>64</xdr:col>
      <xdr:colOff>152400</xdr:colOff>
      <xdr:row>19</xdr:row>
      <xdr:rowOff>12649</xdr:rowOff>
    </xdr:to>
    <xdr:sp macro="" textlink="">
      <xdr:nvSpPr>
        <xdr:cNvPr id="466" name="楕円 465"/>
        <xdr:cNvSpPr/>
      </xdr:nvSpPr>
      <xdr:spPr>
        <a:xfrm>
          <a:off x="13462000" y="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168876</xdr:rowOff>
    </xdr:from>
    <xdr:ext cx="762000" cy="259045"/>
    <xdr:sp macro="" textlink="">
      <xdr:nvSpPr>
        <xdr:cNvPr id="467" name="テキスト ボックス 466"/>
        <xdr:cNvSpPr txBox="1"/>
      </xdr:nvSpPr>
      <xdr:spPr>
        <a:xfrm>
          <a:off x="13131800" y="325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地域手当の支給率が他団体に比べ高く設定されていること、ごみ収集・処理、消防等を単独直営で行っ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てきたことが類似団体平均を大きく上回っている要因である。平成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年度は緊急財政対策による職員給の削減により、人件費の比率は大きく減少した。今後は経常的な給与費の適正化や民間委託の推進等により、継続して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していくよう努力する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35560</xdr:rowOff>
    </xdr:from>
    <xdr:to>
      <xdr:col>24</xdr:col>
      <xdr:colOff>25400</xdr:colOff>
      <xdr:row>38</xdr:row>
      <xdr:rowOff>92710</xdr:rowOff>
    </xdr:to>
    <xdr:cxnSp macro="">
      <xdr:nvCxnSpPr>
        <xdr:cNvPr id="57" name="直線コネクタ 56"/>
        <xdr:cNvCxnSpPr/>
      </xdr:nvCxnSpPr>
      <xdr:spPr>
        <a:xfrm flipV="1">
          <a:off x="4826000" y="569341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64787</xdr:rowOff>
    </xdr:from>
    <xdr:ext cx="762000" cy="259045"/>
    <xdr:sp macro="" textlink="">
      <xdr:nvSpPr>
        <xdr:cNvPr id="58" name="人件費最小値テキスト"/>
        <xdr:cNvSpPr txBox="1"/>
      </xdr:nvSpPr>
      <xdr:spPr>
        <a:xfrm>
          <a:off x="4914900" y="657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92710</xdr:rowOff>
    </xdr:from>
    <xdr:to>
      <xdr:col>24</xdr:col>
      <xdr:colOff>114300</xdr:colOff>
      <xdr:row>38</xdr:row>
      <xdr:rowOff>92710</xdr:rowOff>
    </xdr:to>
    <xdr:cxnSp macro="">
      <xdr:nvCxnSpPr>
        <xdr:cNvPr id="59" name="直線コネクタ 58"/>
        <xdr:cNvCxnSpPr/>
      </xdr:nvCxnSpPr>
      <xdr:spPr>
        <a:xfrm>
          <a:off x="4737100" y="660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121937</xdr:rowOff>
    </xdr:from>
    <xdr:ext cx="762000" cy="259045"/>
    <xdr:sp macro="" textlink="">
      <xdr:nvSpPr>
        <xdr:cNvPr id="60" name="人件費最大値テキスト"/>
        <xdr:cNvSpPr txBox="1"/>
      </xdr:nvSpPr>
      <xdr:spPr>
        <a:xfrm>
          <a:off x="4914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35560</xdr:rowOff>
    </xdr:from>
    <xdr:to>
      <xdr:col>24</xdr:col>
      <xdr:colOff>114300</xdr:colOff>
      <xdr:row>33</xdr:row>
      <xdr:rowOff>35560</xdr:rowOff>
    </xdr:to>
    <xdr:cxnSp macro="">
      <xdr:nvCxnSpPr>
        <xdr:cNvPr id="61" name="直線コネクタ 60"/>
        <xdr:cNvCxnSpPr/>
      </xdr:nvCxnSpPr>
      <xdr:spPr>
        <a:xfrm>
          <a:off x="4737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81280</xdr:rowOff>
    </xdr:to>
    <xdr:cxnSp macro="">
      <xdr:nvCxnSpPr>
        <xdr:cNvPr id="62" name="直線コネクタ 61"/>
        <xdr:cNvCxnSpPr/>
      </xdr:nvCxnSpPr>
      <xdr:spPr>
        <a:xfrm flipV="1">
          <a:off x="3987800" y="65963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762000" cy="259045"/>
    <xdr:sp macro="" textlink="">
      <xdr:nvSpPr>
        <xdr:cNvPr id="63" name="人件費平均値テキスト"/>
        <xdr:cNvSpPr txBox="1"/>
      </xdr:nvSpPr>
      <xdr:spPr>
        <a:xfrm>
          <a:off x="4914900" y="585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64" name="フローチャート: 判断 63"/>
        <xdr:cNvSpPr/>
      </xdr:nvSpPr>
      <xdr:spPr>
        <a:xfrm>
          <a:off x="47752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81280</xdr:rowOff>
    </xdr:from>
    <xdr:to>
      <xdr:col>19</xdr:col>
      <xdr:colOff>187325</xdr:colOff>
      <xdr:row>39</xdr:row>
      <xdr:rowOff>127000</xdr:rowOff>
    </xdr:to>
    <xdr:cxnSp macro="">
      <xdr:nvCxnSpPr>
        <xdr:cNvPr id="65" name="直線コネクタ 64"/>
        <xdr:cNvCxnSpPr/>
      </xdr:nvCxnSpPr>
      <xdr:spPr>
        <a:xfrm flipV="1">
          <a:off x="3098800" y="6767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19050</xdr:rowOff>
    </xdr:from>
    <xdr:to>
      <xdr:col>20</xdr:col>
      <xdr:colOff>38100</xdr:colOff>
      <xdr:row>35</xdr:row>
      <xdr:rowOff>120650</xdr:rowOff>
    </xdr:to>
    <xdr:sp macro="" textlink="">
      <xdr:nvSpPr>
        <xdr:cNvPr id="66" name="フローチャート: 判断 65"/>
        <xdr:cNvSpPr/>
      </xdr:nvSpPr>
      <xdr:spPr>
        <a:xfrm>
          <a:off x="3937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67" name="テキスト ボックス 66"/>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127000</xdr:rowOff>
    </xdr:to>
    <xdr:cxnSp macro="">
      <xdr:nvCxnSpPr>
        <xdr:cNvPr id="68" name="直線コネクタ 67"/>
        <xdr:cNvCxnSpPr/>
      </xdr:nvCxnSpPr>
      <xdr:spPr>
        <a:xfrm>
          <a:off x="2209800" y="6779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30480</xdr:rowOff>
    </xdr:from>
    <xdr:to>
      <xdr:col>15</xdr:col>
      <xdr:colOff>149225</xdr:colOff>
      <xdr:row>35</xdr:row>
      <xdr:rowOff>132080</xdr:rowOff>
    </xdr:to>
    <xdr:sp macro="" textlink="">
      <xdr:nvSpPr>
        <xdr:cNvPr id="69" name="フローチャート: 判断 68"/>
        <xdr:cNvSpPr/>
      </xdr:nvSpPr>
      <xdr:spPr>
        <a:xfrm>
          <a:off x="3048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142257</xdr:rowOff>
    </xdr:from>
    <xdr:ext cx="762000" cy="259045"/>
    <xdr:sp macro="" textlink="">
      <xdr:nvSpPr>
        <xdr:cNvPr id="70" name="テキスト ボックス 69"/>
        <xdr:cNvSpPr txBox="1"/>
      </xdr:nvSpPr>
      <xdr:spPr>
        <a:xfrm>
          <a:off x="2717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40</xdr:row>
      <xdr:rowOff>1270</xdr:rowOff>
    </xdr:to>
    <xdr:cxnSp macro="">
      <xdr:nvCxnSpPr>
        <xdr:cNvPr id="71" name="直線コネクタ 70"/>
        <xdr:cNvCxnSpPr/>
      </xdr:nvCxnSpPr>
      <xdr:spPr>
        <a:xfrm flipV="1">
          <a:off x="1320800" y="6779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2" name="フローチャート: 判断 71"/>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3" name="テキスト ボックス 72"/>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4" name="フローチャート: 判断 73"/>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75" name="テキスト ボックス 74"/>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1" name="楕円 80"/>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110507</xdr:rowOff>
    </xdr:from>
    <xdr:ext cx="762000" cy="259045"/>
    <xdr:sp macro="" textlink="">
      <xdr:nvSpPr>
        <xdr:cNvPr id="82" name="人件費該当値テキスト"/>
        <xdr:cNvSpPr txBox="1"/>
      </xdr:nvSpPr>
      <xdr:spPr>
        <a:xfrm>
          <a:off x="4914900" y="645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30480</xdr:rowOff>
    </xdr:from>
    <xdr:to>
      <xdr:col>20</xdr:col>
      <xdr:colOff>38100</xdr:colOff>
      <xdr:row>39</xdr:row>
      <xdr:rowOff>132080</xdr:rowOff>
    </xdr:to>
    <xdr:sp macro="" textlink="">
      <xdr:nvSpPr>
        <xdr:cNvPr id="83" name="楕円 82"/>
        <xdr:cNvSpPr/>
      </xdr:nvSpPr>
      <xdr:spPr>
        <a:xfrm>
          <a:off x="393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116857</xdr:rowOff>
    </xdr:from>
    <xdr:ext cx="736600" cy="259045"/>
    <xdr:sp macro="" textlink="">
      <xdr:nvSpPr>
        <xdr:cNvPr id="84" name="テキスト ボックス 83"/>
        <xdr:cNvSpPr txBox="1"/>
      </xdr:nvSpPr>
      <xdr:spPr>
        <a:xfrm>
          <a:off x="3606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76200</xdr:rowOff>
    </xdr:from>
    <xdr:to>
      <xdr:col>15</xdr:col>
      <xdr:colOff>149225</xdr:colOff>
      <xdr:row>40</xdr:row>
      <xdr:rowOff>6350</xdr:rowOff>
    </xdr:to>
    <xdr:sp macro="" textlink="">
      <xdr:nvSpPr>
        <xdr:cNvPr id="85" name="楕円 84"/>
        <xdr:cNvSpPr/>
      </xdr:nvSpPr>
      <xdr:spPr>
        <a:xfrm>
          <a:off x="3048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162577</xdr:rowOff>
    </xdr:from>
    <xdr:ext cx="762000" cy="259045"/>
    <xdr:sp macro="" textlink="">
      <xdr:nvSpPr>
        <xdr:cNvPr id="86" name="テキスト ボックス 85"/>
        <xdr:cNvSpPr txBox="1"/>
      </xdr:nvSpPr>
      <xdr:spPr>
        <a:xfrm>
          <a:off x="2717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7" name="楕円 86"/>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88" name="テキスト ボックス 87"/>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121920</xdr:rowOff>
    </xdr:from>
    <xdr:to>
      <xdr:col>6</xdr:col>
      <xdr:colOff>171450</xdr:colOff>
      <xdr:row>40</xdr:row>
      <xdr:rowOff>52070</xdr:rowOff>
    </xdr:to>
    <xdr:sp macro="" textlink="">
      <xdr:nvSpPr>
        <xdr:cNvPr id="89" name="楕円 88"/>
        <xdr:cNvSpPr/>
      </xdr:nvSpPr>
      <xdr:spPr>
        <a:xfrm>
          <a:off x="1270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36847</xdr:rowOff>
    </xdr:from>
    <xdr:ext cx="762000" cy="259045"/>
    <xdr:sp macro="" textlink="">
      <xdr:nvSpPr>
        <xdr:cNvPr id="90" name="テキスト ボックス 89"/>
        <xdr:cNvSpPr txBox="1"/>
      </xdr:nvSpPr>
      <xdr:spPr>
        <a:xfrm>
          <a:off x="939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年度はほぼ横ばいであり、類似団体平均値となった。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直営で行っていた業務の委託化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今後は類似団体平均と同様に増加傾向となる可能性があるが、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16" name="直線コネクタ 115"/>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19"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0" name="直線コネクタ 119"/>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122428</xdr:rowOff>
    </xdr:to>
    <xdr:cxnSp macro="">
      <xdr:nvCxnSpPr>
        <xdr:cNvPr id="121" name="直線コネクタ 120"/>
        <xdr:cNvCxnSpPr/>
      </xdr:nvCxnSpPr>
      <xdr:spPr>
        <a:xfrm flipV="1">
          <a:off x="15671800" y="2856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2"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3" name="フローチャート: 判断 122"/>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106426</xdr:rowOff>
    </xdr:to>
    <xdr:cxnSp macro="">
      <xdr:nvCxnSpPr>
        <xdr:cNvPr id="124" name="直線コネクタ 123"/>
        <xdr:cNvCxnSpPr/>
      </xdr:nvCxnSpPr>
      <xdr:spPr>
        <a:xfrm flipV="1">
          <a:off x="14782800" y="2865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5" name="フローチャート: 判断 124"/>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26" name="テキスト ボックス 125"/>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17</xdr:row>
      <xdr:rowOff>152146</xdr:rowOff>
    </xdr:to>
    <xdr:cxnSp macro="">
      <xdr:nvCxnSpPr>
        <xdr:cNvPr id="127" name="直線コネクタ 126"/>
        <xdr:cNvCxnSpPr/>
      </xdr:nvCxnSpPr>
      <xdr:spPr>
        <a:xfrm flipV="1">
          <a:off x="13893800" y="3021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28" name="フローチャート: 判断 127"/>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29" name="テキスト ボックス 128"/>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152146</xdr:rowOff>
    </xdr:to>
    <xdr:cxnSp macro="">
      <xdr:nvCxnSpPr>
        <xdr:cNvPr id="130" name="直線コネクタ 129"/>
        <xdr:cNvCxnSpPr/>
      </xdr:nvCxnSpPr>
      <xdr:spPr>
        <a:xfrm>
          <a:off x="13004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1" name="フローチャート: 判断 130"/>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2" name="テキスト ボックス 131"/>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3" name="フローチャート: 判断 132"/>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34" name="テキスト ボックス 133"/>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0" name="楕円 139"/>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1"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2" name="楕円 141"/>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43" name="テキスト ボックス 142"/>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4" name="楕円 143"/>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5" name="テキスト ボックス 144"/>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6" name="楕円 145"/>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7" name="テキスト ボックス 146"/>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8" name="楕円 147"/>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49" name="テキスト ボックス 148"/>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年度は障害者自立支援給付等支給事業に伴う給付費の増等により上昇した。　類似団体平均を下回って推移してはいるものの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、幼児教育・保育の無償化等の少子化対策による支出の増加や、高齢化の進展が見込まれることから、今後も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傾向が続くと考えられる。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79" name="直線コネクタ 178"/>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1" name="直線コネクタ 18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2"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3" name="直線コネクタ 182"/>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75293</xdr:rowOff>
    </xdr:to>
    <xdr:cxnSp macro="">
      <xdr:nvCxnSpPr>
        <xdr:cNvPr id="184" name="直線コネクタ 183"/>
        <xdr:cNvCxnSpPr/>
      </xdr:nvCxnSpPr>
      <xdr:spPr>
        <a:xfrm>
          <a:off x="3987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5"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86" name="フローチャート: 判断 185"/>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64407</xdr:rowOff>
    </xdr:to>
    <xdr:cxnSp macro="">
      <xdr:nvCxnSpPr>
        <xdr:cNvPr id="187" name="直線コネクタ 186"/>
        <xdr:cNvCxnSpPr/>
      </xdr:nvCxnSpPr>
      <xdr:spPr>
        <a:xfrm>
          <a:off x="3098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88" name="フローチャート: 判断 187"/>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89" name="テキスト ボックス 188"/>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42635</xdr:rowOff>
    </xdr:to>
    <xdr:cxnSp macro="">
      <xdr:nvCxnSpPr>
        <xdr:cNvPr id="190" name="直線コネクタ 189"/>
        <xdr:cNvCxnSpPr/>
      </xdr:nvCxnSpPr>
      <xdr:spPr>
        <a:xfrm>
          <a:off x="2209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1" name="フローチャート: 判断 19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2" name="テキスト ボックス 19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193" name="直線コネクタ 192"/>
        <xdr:cNvCxnSpPr/>
      </xdr:nvCxnSpPr>
      <xdr:spPr>
        <a:xfrm>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4" name="フローチャート: 判断 193"/>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5" name="テキスト ボックス 194"/>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196" name="フローチャート: 判断 195"/>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197" name="テキスト ボックス 196"/>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3" name="楕円 202"/>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4"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5" name="楕円 204"/>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06" name="テキスト ボックス 205"/>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07" name="楕円 206"/>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08" name="テキスト ボックス 20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1" name="楕円 210"/>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2" name="テキスト ボックス 211"/>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その他に係る経常収支比率の主な要因は繰出金であり、</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近年は国民健康保険・介護保険・後期高齢者医療といった各特別会計への繰出金の増加が続いていた。平成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年度は財政対策により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法定外</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等が減少したが、今後は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高齢化</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の進展により、再び</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傾向となること</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2" name="直線コネクタ 241"/>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3"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4" name="直線コネクタ 243"/>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5"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46" name="直線コネクタ 245"/>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117203</xdr:rowOff>
    </xdr:from>
    <xdr:to>
      <xdr:col>82</xdr:col>
      <xdr:colOff>107950</xdr:colOff>
      <xdr:row>57</xdr:row>
      <xdr:rowOff>37193</xdr:rowOff>
    </xdr:to>
    <xdr:cxnSp macro="">
      <xdr:nvCxnSpPr>
        <xdr:cNvPr id="247" name="直線コネクタ 246"/>
        <xdr:cNvCxnSpPr/>
      </xdr:nvCxnSpPr>
      <xdr:spPr>
        <a:xfrm flipV="1">
          <a:off x="15671800" y="971840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48"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49" name="フローチャート: 判断 248"/>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63319</xdr:rowOff>
    </xdr:to>
    <xdr:cxnSp macro="">
      <xdr:nvCxnSpPr>
        <xdr:cNvPr id="250" name="直線コネクタ 249"/>
        <xdr:cNvCxnSpPr/>
      </xdr:nvCxnSpPr>
      <xdr:spPr>
        <a:xfrm flipV="1">
          <a:off x="14782800" y="9809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1" name="フローチャート: 判断 250"/>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2" name="テキスト ボックス 251"/>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57</xdr:row>
      <xdr:rowOff>63319</xdr:rowOff>
    </xdr:to>
    <xdr:cxnSp macro="">
      <xdr:nvCxnSpPr>
        <xdr:cNvPr id="253" name="直線コネクタ 252"/>
        <xdr:cNvCxnSpPr/>
      </xdr:nvCxnSpPr>
      <xdr:spPr>
        <a:xfrm>
          <a:off x="13893800" y="97575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4" name="フローチャート: 判断 253"/>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5" name="テキスト ボックス 254"/>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56</xdr:row>
      <xdr:rowOff>156391</xdr:rowOff>
    </xdr:to>
    <xdr:cxnSp macro="">
      <xdr:nvCxnSpPr>
        <xdr:cNvPr id="256" name="直線コネクタ 255"/>
        <xdr:cNvCxnSpPr/>
      </xdr:nvCxnSpPr>
      <xdr:spPr>
        <a:xfrm>
          <a:off x="13004800" y="9737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57" name="フローチャート: 判断 256"/>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58" name="テキスト ボックス 257"/>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59" name="フローチャート: 判断 258"/>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0" name="テキスト ボックス 259"/>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66" name="楕円 265"/>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67" name="その他該当値テキスト"/>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68" name="楕円 267"/>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69" name="テキスト ボックス 268"/>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0" name="楕円 269"/>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1" name="テキスト ボックス 270"/>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2" name="楕円 271"/>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3" name="テキスト ボックス 272"/>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4" name="楕円 273"/>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5" name="テキスト ボックス 274"/>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下回っているのは、直営・単独事業が多いため、一部事務組合負担金等の割合が極端に低いことが考えられる。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4" name="直線コネクタ 303"/>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06" name="直線コネクタ 30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07"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08" name="直線コネクタ 307"/>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109039</xdr:rowOff>
    </xdr:from>
    <xdr:to>
      <xdr:col>82</xdr:col>
      <xdr:colOff>107950</xdr:colOff>
      <xdr:row>33</xdr:row>
      <xdr:rowOff>148227</xdr:rowOff>
    </xdr:to>
    <xdr:cxnSp macro="">
      <xdr:nvCxnSpPr>
        <xdr:cNvPr id="309" name="直線コネクタ 308"/>
        <xdr:cNvCxnSpPr/>
      </xdr:nvCxnSpPr>
      <xdr:spPr>
        <a:xfrm flipV="1">
          <a:off x="15671800" y="576688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0"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1" name="フローチャート: 判断 310"/>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161290</xdr:rowOff>
    </xdr:to>
    <xdr:cxnSp macro="">
      <xdr:nvCxnSpPr>
        <xdr:cNvPr id="312" name="直線コネクタ 311"/>
        <xdr:cNvCxnSpPr/>
      </xdr:nvCxnSpPr>
      <xdr:spPr>
        <a:xfrm flipV="1">
          <a:off x="14782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167822</xdr:rowOff>
    </xdr:to>
    <xdr:cxnSp macro="">
      <xdr:nvCxnSpPr>
        <xdr:cNvPr id="315" name="直線コネクタ 314"/>
        <xdr:cNvCxnSpPr/>
      </xdr:nvCxnSpPr>
      <xdr:spPr>
        <a:xfrm flipV="1">
          <a:off x="13893800" y="5819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16" name="フローチャート: 判断 315"/>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17" name="テキスト ボックス 316"/>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167822</xdr:rowOff>
    </xdr:from>
    <xdr:to>
      <xdr:col>69</xdr:col>
      <xdr:colOff>92075</xdr:colOff>
      <xdr:row>33</xdr:row>
      <xdr:rowOff>167822</xdr:rowOff>
    </xdr:to>
    <xdr:cxnSp macro="">
      <xdr:nvCxnSpPr>
        <xdr:cNvPr id="318" name="直線コネクタ 317"/>
        <xdr:cNvCxnSpPr/>
      </xdr:nvCxnSpPr>
      <xdr:spPr>
        <a:xfrm>
          <a:off x="13004800" y="582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19" name="フローチャート: 判断 318"/>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0" name="テキスト ボックス 319"/>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58239</xdr:rowOff>
    </xdr:from>
    <xdr:to>
      <xdr:col>82</xdr:col>
      <xdr:colOff>158750</xdr:colOff>
      <xdr:row>33</xdr:row>
      <xdr:rowOff>159839</xdr:rowOff>
    </xdr:to>
    <xdr:sp macro="" textlink="">
      <xdr:nvSpPr>
        <xdr:cNvPr id="328" name="楕円 327"/>
        <xdr:cNvSpPr/>
      </xdr:nvSpPr>
      <xdr:spPr>
        <a:xfrm>
          <a:off x="164592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138266</xdr:rowOff>
    </xdr:from>
    <xdr:ext cx="762000" cy="259045"/>
    <xdr:sp macro="" textlink="">
      <xdr:nvSpPr>
        <xdr:cNvPr id="329" name="補助費等該当値テキスト"/>
        <xdr:cNvSpPr txBox="1"/>
      </xdr:nvSpPr>
      <xdr:spPr>
        <a:xfrm>
          <a:off x="16598900" y="56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97427</xdr:rowOff>
    </xdr:from>
    <xdr:to>
      <xdr:col>78</xdr:col>
      <xdr:colOff>120650</xdr:colOff>
      <xdr:row>34</xdr:row>
      <xdr:rowOff>27577</xdr:rowOff>
    </xdr:to>
    <xdr:sp macro="" textlink="">
      <xdr:nvSpPr>
        <xdr:cNvPr id="330" name="楕円 329"/>
        <xdr:cNvSpPr/>
      </xdr:nvSpPr>
      <xdr:spPr>
        <a:xfrm>
          <a:off x="15621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37754</xdr:rowOff>
    </xdr:from>
    <xdr:ext cx="736600" cy="259045"/>
    <xdr:sp macro="" textlink="">
      <xdr:nvSpPr>
        <xdr:cNvPr id="331" name="テキスト ボックス 330"/>
        <xdr:cNvSpPr txBox="1"/>
      </xdr:nvSpPr>
      <xdr:spPr>
        <a:xfrm>
          <a:off x="15290800" y="552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2" name="楕円 331"/>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3" name="テキスト ボックス 332"/>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34" name="楕円 333"/>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35" name="テキスト ボックス 334"/>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36" name="楕円 335"/>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37" name="テキスト ボックス 336"/>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臨時税収補てん債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の償還が終了したこと、平成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消防ポンプ自動車整備事業債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の償還が終了したことにより、比率は減少した。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今後は、神武寺トンネル改良の施設整備などの大型整備事業の償還が開始されるが、償還と借入のバランスに留意し、比率の減少に努めていく。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2" name="直線コネクタ 361"/>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3"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4" name="直線コネクタ 363"/>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5"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66" name="直線コネクタ 365"/>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60706</xdr:rowOff>
    </xdr:to>
    <xdr:cxnSp macro="">
      <xdr:nvCxnSpPr>
        <xdr:cNvPr id="367" name="直線コネクタ 366"/>
        <xdr:cNvCxnSpPr/>
      </xdr:nvCxnSpPr>
      <xdr:spPr>
        <a:xfrm flipV="1">
          <a:off x="3987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101854</xdr:rowOff>
    </xdr:to>
    <xdr:cxnSp macro="">
      <xdr:nvCxnSpPr>
        <xdr:cNvPr id="370" name="直線コネクタ 369"/>
        <xdr:cNvCxnSpPr/>
      </xdr:nvCxnSpPr>
      <xdr:spPr>
        <a:xfrm flipV="1">
          <a:off x="3098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1" name="フローチャート: 判断 370"/>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2" name="テキスト ボックス 371"/>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101854</xdr:rowOff>
    </xdr:to>
    <xdr:cxnSp macro="">
      <xdr:nvCxnSpPr>
        <xdr:cNvPr id="373" name="直線コネクタ 372"/>
        <xdr:cNvCxnSpPr/>
      </xdr:nvCxnSpPr>
      <xdr:spPr>
        <a:xfrm>
          <a:off x="2209800" y="131617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4" name="フローチャート: 判断 373"/>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5" name="テキスト ボックス 374"/>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5842</xdr:rowOff>
    </xdr:to>
    <xdr:cxnSp macro="">
      <xdr:nvCxnSpPr>
        <xdr:cNvPr id="376" name="直線コネクタ 375"/>
        <xdr:cNvCxnSpPr/>
      </xdr:nvCxnSpPr>
      <xdr:spPr>
        <a:xfrm flipV="1">
          <a:off x="1320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7" name="フローチャート: 判断 376"/>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8" name="テキスト ボックス 377"/>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9" name="フローチャート: 判断 37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0" name="テキスト ボックス 37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6" name="楕円 385"/>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7"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8" name="楕円 387"/>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9" name="テキスト ボックス 38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0" name="楕円 389"/>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91" name="テキスト ボックス 390"/>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2" name="楕円 391"/>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3" name="テキスト ボックス 392"/>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4" name="楕円 393"/>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5" name="テキスト ボックス 394"/>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（分析は前述）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ことにより、類似団体平均を下回った。今後については、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扶助費に係る経常収支比率が類似団体内平均を下回ってはいるものの、社会福祉費や児童福祉費が増加していることから、全体としても増加傾向にあるほか、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直営で実施している業務の民間委託化を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ため、物件費が増加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していく可能性がある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（分析は前述）。</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1" name="直線コネクタ 420"/>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2"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3" name="直線コネクタ 422"/>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4"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5" name="直線コネクタ 424"/>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88137</xdr:rowOff>
    </xdr:to>
    <xdr:cxnSp macro="">
      <xdr:nvCxnSpPr>
        <xdr:cNvPr id="426" name="直線コネクタ 425"/>
        <xdr:cNvCxnSpPr/>
      </xdr:nvCxnSpPr>
      <xdr:spPr>
        <a:xfrm flipV="1">
          <a:off x="15671800" y="1340408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7"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49276</xdr:rowOff>
    </xdr:to>
    <xdr:cxnSp macro="">
      <xdr:nvCxnSpPr>
        <xdr:cNvPr id="429" name="直線コネクタ 428"/>
        <xdr:cNvCxnSpPr/>
      </xdr:nvCxnSpPr>
      <xdr:spPr>
        <a:xfrm flipV="1">
          <a:off x="14782800" y="136326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0" name="フローチャート: 判断 429"/>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1" name="テキスト ボックス 430"/>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80</xdr:row>
      <xdr:rowOff>49276</xdr:rowOff>
    </xdr:to>
    <xdr:cxnSp macro="">
      <xdr:nvCxnSpPr>
        <xdr:cNvPr id="432" name="直線コネクタ 431"/>
        <xdr:cNvCxnSpPr/>
      </xdr:nvCxnSpPr>
      <xdr:spPr>
        <a:xfrm>
          <a:off x="13893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3" name="フローチャート: 判断 432"/>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4" name="テキスト ボックス 433"/>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161289</xdr:rowOff>
    </xdr:to>
    <xdr:cxnSp macro="">
      <xdr:nvCxnSpPr>
        <xdr:cNvPr id="435" name="直線コネクタ 434"/>
        <xdr:cNvCxnSpPr/>
      </xdr:nvCxnSpPr>
      <xdr:spPr>
        <a:xfrm flipV="1">
          <a:off x="13004800" y="136738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6" name="フローチャート: 判断 435"/>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7" name="テキスト ボックス 436"/>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38" name="フローチャート: 判断 437"/>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39" name="テキスト ボックス 438"/>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5" name="楕円 444"/>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46" name="公債費以外該当値テキスト"/>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7" name="楕円 446"/>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8" name="テキスト ボックス 447"/>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49" name="楕円 448"/>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0" name="テキスト ボックス 449"/>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1" name="楕円 450"/>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2" name="テキスト ボックス 451"/>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3" name="楕円 452"/>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4" name="テキスト ボックス 453"/>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29121</xdr:rowOff>
    </xdr:from>
    <xdr:to>
      <xdr:col>29</xdr:col>
      <xdr:colOff>127000</xdr:colOff>
      <xdr:row>16</xdr:row>
      <xdr:rowOff>132925</xdr:rowOff>
    </xdr:to>
    <xdr:cxnSp macro="">
      <xdr:nvCxnSpPr>
        <xdr:cNvPr id="50" name="直線コネクタ 49"/>
        <xdr:cNvCxnSpPr/>
      </xdr:nvCxnSpPr>
      <xdr:spPr bwMode="auto">
        <a:xfrm>
          <a:off x="5003800" y="2819946"/>
          <a:ext cx="647700" cy="10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29121</xdr:rowOff>
    </xdr:from>
    <xdr:to>
      <xdr:col>26</xdr:col>
      <xdr:colOff>50800</xdr:colOff>
      <xdr:row>16</xdr:row>
      <xdr:rowOff>34741</xdr:rowOff>
    </xdr:to>
    <xdr:cxnSp macro="">
      <xdr:nvCxnSpPr>
        <xdr:cNvPr id="53" name="直線コネクタ 52"/>
        <xdr:cNvCxnSpPr/>
      </xdr:nvCxnSpPr>
      <xdr:spPr bwMode="auto">
        <a:xfrm flipV="1">
          <a:off x="4305300" y="2819946"/>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25025</xdr:rowOff>
    </xdr:from>
    <xdr:to>
      <xdr:col>22</xdr:col>
      <xdr:colOff>114300</xdr:colOff>
      <xdr:row>16</xdr:row>
      <xdr:rowOff>34741</xdr:rowOff>
    </xdr:to>
    <xdr:cxnSp macro="">
      <xdr:nvCxnSpPr>
        <xdr:cNvPr id="56" name="直線コネクタ 55"/>
        <xdr:cNvCxnSpPr/>
      </xdr:nvCxnSpPr>
      <xdr:spPr bwMode="auto">
        <a:xfrm>
          <a:off x="3606800" y="281585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25025</xdr:rowOff>
    </xdr:from>
    <xdr:to>
      <xdr:col>18</xdr:col>
      <xdr:colOff>177800</xdr:colOff>
      <xdr:row>16</xdr:row>
      <xdr:rowOff>29502</xdr:rowOff>
    </xdr:to>
    <xdr:cxnSp macro="">
      <xdr:nvCxnSpPr>
        <xdr:cNvPr id="59" name="直線コネクタ 58"/>
        <xdr:cNvCxnSpPr/>
      </xdr:nvCxnSpPr>
      <xdr:spPr bwMode="auto">
        <a:xfrm flipV="1">
          <a:off x="2908300" y="2815850"/>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126211</xdr:rowOff>
    </xdr:from>
    <xdr:ext cx="762000" cy="259045"/>
    <xdr:sp macro="" textlink="">
      <xdr:nvSpPr>
        <xdr:cNvPr id="63" name="テキスト ボックス 62"/>
        <xdr:cNvSpPr txBox="1"/>
      </xdr:nvSpPr>
      <xdr:spPr>
        <a:xfrm>
          <a:off x="2527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82125</xdr:rowOff>
    </xdr:from>
    <xdr:to>
      <xdr:col>29</xdr:col>
      <xdr:colOff>177800</xdr:colOff>
      <xdr:row>17</xdr:row>
      <xdr:rowOff>12275</xdr:rowOff>
    </xdr:to>
    <xdr:sp macro="" textlink="">
      <xdr:nvSpPr>
        <xdr:cNvPr id="69" name="楕円 68"/>
        <xdr:cNvSpPr/>
      </xdr:nvSpPr>
      <xdr:spPr bwMode="auto">
        <a:xfrm>
          <a:off x="5600700" y="287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98652</xdr:rowOff>
    </xdr:from>
    <xdr:ext cx="762000" cy="259045"/>
    <xdr:sp macro="" textlink="">
      <xdr:nvSpPr>
        <xdr:cNvPr id="70" name="人口1人当たり決算額の推移該当値テキスト130"/>
        <xdr:cNvSpPr txBox="1"/>
      </xdr:nvSpPr>
      <xdr:spPr>
        <a:xfrm>
          <a:off x="5740400" y="27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149771</xdr:rowOff>
    </xdr:from>
    <xdr:to>
      <xdr:col>26</xdr:col>
      <xdr:colOff>101600</xdr:colOff>
      <xdr:row>16</xdr:row>
      <xdr:rowOff>79921</xdr:rowOff>
    </xdr:to>
    <xdr:sp macro="" textlink="">
      <xdr:nvSpPr>
        <xdr:cNvPr id="71" name="楕円 70"/>
        <xdr:cNvSpPr/>
      </xdr:nvSpPr>
      <xdr:spPr bwMode="auto">
        <a:xfrm>
          <a:off x="4953000" y="276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90098</xdr:rowOff>
    </xdr:from>
    <xdr:ext cx="736600" cy="259045"/>
    <xdr:sp macro="" textlink="">
      <xdr:nvSpPr>
        <xdr:cNvPr id="72" name="テキスト ボックス 71"/>
        <xdr:cNvSpPr txBox="1"/>
      </xdr:nvSpPr>
      <xdr:spPr>
        <a:xfrm>
          <a:off x="4622800" y="253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155391</xdr:rowOff>
    </xdr:from>
    <xdr:to>
      <xdr:col>22</xdr:col>
      <xdr:colOff>165100</xdr:colOff>
      <xdr:row>16</xdr:row>
      <xdr:rowOff>85541</xdr:rowOff>
    </xdr:to>
    <xdr:sp macro="" textlink="">
      <xdr:nvSpPr>
        <xdr:cNvPr id="73" name="楕円 72"/>
        <xdr:cNvSpPr/>
      </xdr:nvSpPr>
      <xdr:spPr bwMode="auto">
        <a:xfrm>
          <a:off x="4254500" y="277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95718</xdr:rowOff>
    </xdr:from>
    <xdr:ext cx="762000" cy="259045"/>
    <xdr:sp macro="" textlink="">
      <xdr:nvSpPr>
        <xdr:cNvPr id="74" name="テキスト ボックス 73"/>
        <xdr:cNvSpPr txBox="1"/>
      </xdr:nvSpPr>
      <xdr:spPr>
        <a:xfrm>
          <a:off x="3924300" y="254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145675</xdr:rowOff>
    </xdr:from>
    <xdr:to>
      <xdr:col>19</xdr:col>
      <xdr:colOff>38100</xdr:colOff>
      <xdr:row>16</xdr:row>
      <xdr:rowOff>75825</xdr:rowOff>
    </xdr:to>
    <xdr:sp macro="" textlink="">
      <xdr:nvSpPr>
        <xdr:cNvPr id="75" name="楕円 74"/>
        <xdr:cNvSpPr/>
      </xdr:nvSpPr>
      <xdr:spPr bwMode="auto">
        <a:xfrm>
          <a:off x="3556000" y="276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86002</xdr:rowOff>
    </xdr:from>
    <xdr:ext cx="762000" cy="259045"/>
    <xdr:sp macro="" textlink="">
      <xdr:nvSpPr>
        <xdr:cNvPr id="76" name="テキスト ボックス 75"/>
        <xdr:cNvSpPr txBox="1"/>
      </xdr:nvSpPr>
      <xdr:spPr>
        <a:xfrm>
          <a:off x="3225800" y="25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150152</xdr:rowOff>
    </xdr:from>
    <xdr:to>
      <xdr:col>15</xdr:col>
      <xdr:colOff>101600</xdr:colOff>
      <xdr:row>16</xdr:row>
      <xdr:rowOff>80302</xdr:rowOff>
    </xdr:to>
    <xdr:sp macro="" textlink="">
      <xdr:nvSpPr>
        <xdr:cNvPr id="77" name="楕円 76"/>
        <xdr:cNvSpPr/>
      </xdr:nvSpPr>
      <xdr:spPr bwMode="auto">
        <a:xfrm>
          <a:off x="2857500" y="27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90479</xdr:rowOff>
    </xdr:from>
    <xdr:ext cx="762000" cy="259045"/>
    <xdr:sp macro="" textlink="">
      <xdr:nvSpPr>
        <xdr:cNvPr id="78" name="テキスト ボックス 77"/>
        <xdr:cNvSpPr txBox="1"/>
      </xdr:nvSpPr>
      <xdr:spPr>
        <a:xfrm>
          <a:off x="2527300" y="253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320559</xdr:rowOff>
    </xdr:from>
    <xdr:to>
      <xdr:col>29</xdr:col>
      <xdr:colOff>127000</xdr:colOff>
      <xdr:row>35</xdr:row>
      <xdr:rowOff>336757</xdr:rowOff>
    </xdr:to>
    <xdr:cxnSp macro="">
      <xdr:nvCxnSpPr>
        <xdr:cNvPr id="113" name="直線コネクタ 112"/>
        <xdr:cNvCxnSpPr/>
      </xdr:nvCxnSpPr>
      <xdr:spPr bwMode="auto">
        <a:xfrm>
          <a:off x="5003800" y="6930909"/>
          <a:ext cx="6477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266544</xdr:rowOff>
    </xdr:from>
    <xdr:to>
      <xdr:col>26</xdr:col>
      <xdr:colOff>50800</xdr:colOff>
      <xdr:row>35</xdr:row>
      <xdr:rowOff>320559</xdr:rowOff>
    </xdr:to>
    <xdr:cxnSp macro="">
      <xdr:nvCxnSpPr>
        <xdr:cNvPr id="116" name="直線コネクタ 115"/>
        <xdr:cNvCxnSpPr/>
      </xdr:nvCxnSpPr>
      <xdr:spPr bwMode="auto">
        <a:xfrm>
          <a:off x="4305300" y="6876894"/>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266544</xdr:rowOff>
    </xdr:from>
    <xdr:to>
      <xdr:col>22</xdr:col>
      <xdr:colOff>114300</xdr:colOff>
      <xdr:row>36</xdr:row>
      <xdr:rowOff>59792</xdr:rowOff>
    </xdr:to>
    <xdr:cxnSp macro="">
      <xdr:nvCxnSpPr>
        <xdr:cNvPr id="119" name="直線コネクタ 118"/>
        <xdr:cNvCxnSpPr/>
      </xdr:nvCxnSpPr>
      <xdr:spPr bwMode="auto">
        <a:xfrm flipV="1">
          <a:off x="3606800" y="6876894"/>
          <a:ext cx="698500" cy="13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59792</xdr:rowOff>
    </xdr:from>
    <xdr:to>
      <xdr:col>18</xdr:col>
      <xdr:colOff>177800</xdr:colOff>
      <xdr:row>36</xdr:row>
      <xdr:rowOff>111814</xdr:rowOff>
    </xdr:to>
    <xdr:cxnSp macro="">
      <xdr:nvCxnSpPr>
        <xdr:cNvPr id="122" name="直線コネクタ 121"/>
        <xdr:cNvCxnSpPr/>
      </xdr:nvCxnSpPr>
      <xdr:spPr bwMode="auto">
        <a:xfrm flipV="1">
          <a:off x="2908300" y="7013042"/>
          <a:ext cx="698500" cy="5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172759</xdr:rowOff>
    </xdr:from>
    <xdr:ext cx="762000" cy="259045"/>
    <xdr:sp macro="" textlink="">
      <xdr:nvSpPr>
        <xdr:cNvPr id="126" name="テキスト ボックス 125"/>
        <xdr:cNvSpPr txBox="1"/>
      </xdr:nvSpPr>
      <xdr:spPr>
        <a:xfrm>
          <a:off x="25273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285957</xdr:rowOff>
    </xdr:from>
    <xdr:to>
      <xdr:col>29</xdr:col>
      <xdr:colOff>177800</xdr:colOff>
      <xdr:row>36</xdr:row>
      <xdr:rowOff>44657</xdr:rowOff>
    </xdr:to>
    <xdr:sp macro="" textlink="">
      <xdr:nvSpPr>
        <xdr:cNvPr id="132" name="楕円 131"/>
        <xdr:cNvSpPr/>
      </xdr:nvSpPr>
      <xdr:spPr bwMode="auto">
        <a:xfrm>
          <a:off x="5600700" y="689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258034</xdr:rowOff>
    </xdr:from>
    <xdr:ext cx="762000" cy="259045"/>
    <xdr:sp macro="" textlink="">
      <xdr:nvSpPr>
        <xdr:cNvPr id="133" name="人口1人当たり決算額の推移該当値テキスト445"/>
        <xdr:cNvSpPr txBox="1"/>
      </xdr:nvSpPr>
      <xdr:spPr>
        <a:xfrm>
          <a:off x="5740400" y="68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269759</xdr:rowOff>
    </xdr:from>
    <xdr:to>
      <xdr:col>26</xdr:col>
      <xdr:colOff>101600</xdr:colOff>
      <xdr:row>36</xdr:row>
      <xdr:rowOff>28459</xdr:rowOff>
    </xdr:to>
    <xdr:sp macro="" textlink="">
      <xdr:nvSpPr>
        <xdr:cNvPr id="134" name="楕円 133"/>
        <xdr:cNvSpPr/>
      </xdr:nvSpPr>
      <xdr:spPr bwMode="auto">
        <a:xfrm>
          <a:off x="4953000" y="6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13236</xdr:rowOff>
    </xdr:from>
    <xdr:ext cx="736600" cy="259045"/>
    <xdr:sp macro="" textlink="">
      <xdr:nvSpPr>
        <xdr:cNvPr id="135" name="テキスト ボックス 134"/>
        <xdr:cNvSpPr txBox="1"/>
      </xdr:nvSpPr>
      <xdr:spPr>
        <a:xfrm>
          <a:off x="4622800" y="696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215744</xdr:rowOff>
    </xdr:from>
    <xdr:to>
      <xdr:col>22</xdr:col>
      <xdr:colOff>165100</xdr:colOff>
      <xdr:row>35</xdr:row>
      <xdr:rowOff>317344</xdr:rowOff>
    </xdr:to>
    <xdr:sp macro="" textlink="">
      <xdr:nvSpPr>
        <xdr:cNvPr id="136" name="楕円 135"/>
        <xdr:cNvSpPr/>
      </xdr:nvSpPr>
      <xdr:spPr bwMode="auto">
        <a:xfrm>
          <a:off x="4254500" y="68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302121</xdr:rowOff>
    </xdr:from>
    <xdr:ext cx="762000" cy="259045"/>
    <xdr:sp macro="" textlink="">
      <xdr:nvSpPr>
        <xdr:cNvPr id="137" name="テキスト ボックス 136"/>
        <xdr:cNvSpPr txBox="1"/>
      </xdr:nvSpPr>
      <xdr:spPr>
        <a:xfrm>
          <a:off x="3924300" y="69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8992</xdr:rowOff>
    </xdr:from>
    <xdr:to>
      <xdr:col>19</xdr:col>
      <xdr:colOff>38100</xdr:colOff>
      <xdr:row>36</xdr:row>
      <xdr:rowOff>110592</xdr:rowOff>
    </xdr:to>
    <xdr:sp macro="" textlink="">
      <xdr:nvSpPr>
        <xdr:cNvPr id="138" name="楕円 137"/>
        <xdr:cNvSpPr/>
      </xdr:nvSpPr>
      <xdr:spPr bwMode="auto">
        <a:xfrm>
          <a:off x="3556000" y="696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95369</xdr:rowOff>
    </xdr:from>
    <xdr:ext cx="762000" cy="259045"/>
    <xdr:sp macro="" textlink="">
      <xdr:nvSpPr>
        <xdr:cNvPr id="139" name="テキスト ボックス 138"/>
        <xdr:cNvSpPr txBox="1"/>
      </xdr:nvSpPr>
      <xdr:spPr>
        <a:xfrm>
          <a:off x="3225800" y="704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61014</xdr:rowOff>
    </xdr:from>
    <xdr:to>
      <xdr:col>15</xdr:col>
      <xdr:colOff>101600</xdr:colOff>
      <xdr:row>36</xdr:row>
      <xdr:rowOff>162614</xdr:rowOff>
    </xdr:to>
    <xdr:sp macro="" textlink="">
      <xdr:nvSpPr>
        <xdr:cNvPr id="140" name="楕円 139"/>
        <xdr:cNvSpPr/>
      </xdr:nvSpPr>
      <xdr:spPr bwMode="auto">
        <a:xfrm>
          <a:off x="2857500" y="701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147391</xdr:rowOff>
    </xdr:from>
    <xdr:ext cx="762000" cy="259045"/>
    <xdr:sp macro="" textlink="">
      <xdr:nvSpPr>
        <xdr:cNvPr id="141" name="テキスト ボックス 140"/>
        <xdr:cNvSpPr txBox="1"/>
      </xdr:nvSpPr>
      <xdr:spPr>
        <a:xfrm>
          <a:off x="2527300" y="71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167723</xdr:rowOff>
    </xdr:from>
    <xdr:to>
      <xdr:col>24</xdr:col>
      <xdr:colOff>63500</xdr:colOff>
      <xdr:row>35</xdr:row>
      <xdr:rowOff>102705</xdr:rowOff>
    </xdr:to>
    <xdr:cxnSp macro="">
      <xdr:nvCxnSpPr>
        <xdr:cNvPr id="61" name="直線コネクタ 60"/>
        <xdr:cNvCxnSpPr/>
      </xdr:nvCxnSpPr>
      <xdr:spPr>
        <a:xfrm>
          <a:off x="3797300" y="5997023"/>
          <a:ext cx="838200" cy="1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167723</xdr:rowOff>
    </xdr:from>
    <xdr:to>
      <xdr:col>19</xdr:col>
      <xdr:colOff>177800</xdr:colOff>
      <xdr:row>34</xdr:row>
      <xdr:rowOff>169494</xdr:rowOff>
    </xdr:to>
    <xdr:cxnSp macro="">
      <xdr:nvCxnSpPr>
        <xdr:cNvPr id="64" name="直線コネクタ 63"/>
        <xdr:cNvCxnSpPr/>
      </xdr:nvCxnSpPr>
      <xdr:spPr>
        <a:xfrm flipV="1">
          <a:off x="2908300" y="5997023"/>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141853</xdr:rowOff>
    </xdr:from>
    <xdr:to>
      <xdr:col>15</xdr:col>
      <xdr:colOff>50800</xdr:colOff>
      <xdr:row>34</xdr:row>
      <xdr:rowOff>169494</xdr:rowOff>
    </xdr:to>
    <xdr:cxnSp macro="">
      <xdr:nvCxnSpPr>
        <xdr:cNvPr id="67" name="直線コネクタ 66"/>
        <xdr:cNvCxnSpPr/>
      </xdr:nvCxnSpPr>
      <xdr:spPr>
        <a:xfrm>
          <a:off x="2019300" y="5971153"/>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126174</xdr:rowOff>
    </xdr:from>
    <xdr:to>
      <xdr:col>10</xdr:col>
      <xdr:colOff>114300</xdr:colOff>
      <xdr:row>34</xdr:row>
      <xdr:rowOff>141853</xdr:rowOff>
    </xdr:to>
    <xdr:cxnSp macro="">
      <xdr:nvCxnSpPr>
        <xdr:cNvPr id="70" name="直線コネクタ 69"/>
        <xdr:cNvCxnSpPr/>
      </xdr:nvCxnSpPr>
      <xdr:spPr>
        <a:xfrm>
          <a:off x="1130300" y="5955474"/>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141012</xdr:rowOff>
    </xdr:from>
    <xdr:ext cx="534377" cy="259045"/>
    <xdr:sp macro="" textlink="">
      <xdr:nvSpPr>
        <xdr:cNvPr id="74" name="テキスト ボックス 73"/>
        <xdr:cNvSpPr txBox="1"/>
      </xdr:nvSpPr>
      <xdr:spPr>
        <a:xfrm>
          <a:off x="863111" y="6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51905</xdr:rowOff>
    </xdr:from>
    <xdr:to>
      <xdr:col>24</xdr:col>
      <xdr:colOff>114300</xdr:colOff>
      <xdr:row>35</xdr:row>
      <xdr:rowOff>153505</xdr:rowOff>
    </xdr:to>
    <xdr:sp macro="" textlink="">
      <xdr:nvSpPr>
        <xdr:cNvPr id="80" name="楕円 79"/>
        <xdr:cNvSpPr/>
      </xdr:nvSpPr>
      <xdr:spPr>
        <a:xfrm>
          <a:off x="45847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74782</xdr:rowOff>
    </xdr:from>
    <xdr:ext cx="534377" cy="259045"/>
    <xdr:sp macro="" textlink="">
      <xdr:nvSpPr>
        <xdr:cNvPr id="81" name="人件費該当値テキスト"/>
        <xdr:cNvSpPr txBox="1"/>
      </xdr:nvSpPr>
      <xdr:spPr>
        <a:xfrm>
          <a:off x="4686300" y="59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116923</xdr:rowOff>
    </xdr:from>
    <xdr:to>
      <xdr:col>20</xdr:col>
      <xdr:colOff>38100</xdr:colOff>
      <xdr:row>35</xdr:row>
      <xdr:rowOff>47073</xdr:rowOff>
    </xdr:to>
    <xdr:sp macro="" textlink="">
      <xdr:nvSpPr>
        <xdr:cNvPr id="82" name="楕円 81"/>
        <xdr:cNvSpPr/>
      </xdr:nvSpPr>
      <xdr:spPr>
        <a:xfrm>
          <a:off x="37465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63600</xdr:rowOff>
    </xdr:from>
    <xdr:ext cx="534377" cy="259045"/>
    <xdr:sp macro="" textlink="">
      <xdr:nvSpPr>
        <xdr:cNvPr id="83" name="テキスト ボックス 82"/>
        <xdr:cNvSpPr txBox="1"/>
      </xdr:nvSpPr>
      <xdr:spPr>
        <a:xfrm>
          <a:off x="3530111" y="5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118694</xdr:rowOff>
    </xdr:from>
    <xdr:to>
      <xdr:col>15</xdr:col>
      <xdr:colOff>101600</xdr:colOff>
      <xdr:row>35</xdr:row>
      <xdr:rowOff>48844</xdr:rowOff>
    </xdr:to>
    <xdr:sp macro="" textlink="">
      <xdr:nvSpPr>
        <xdr:cNvPr id="84" name="楕円 83"/>
        <xdr:cNvSpPr/>
      </xdr:nvSpPr>
      <xdr:spPr>
        <a:xfrm>
          <a:off x="2857500" y="5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65371</xdr:rowOff>
    </xdr:from>
    <xdr:ext cx="534377" cy="259045"/>
    <xdr:sp macro="" textlink="">
      <xdr:nvSpPr>
        <xdr:cNvPr id="85" name="テキスト ボックス 84"/>
        <xdr:cNvSpPr txBox="1"/>
      </xdr:nvSpPr>
      <xdr:spPr>
        <a:xfrm>
          <a:off x="2641111" y="57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91053</xdr:rowOff>
    </xdr:from>
    <xdr:to>
      <xdr:col>10</xdr:col>
      <xdr:colOff>165100</xdr:colOff>
      <xdr:row>35</xdr:row>
      <xdr:rowOff>21203</xdr:rowOff>
    </xdr:to>
    <xdr:sp macro="" textlink="">
      <xdr:nvSpPr>
        <xdr:cNvPr id="86" name="楕円 85"/>
        <xdr:cNvSpPr/>
      </xdr:nvSpPr>
      <xdr:spPr>
        <a:xfrm>
          <a:off x="1968500" y="5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37730</xdr:rowOff>
    </xdr:from>
    <xdr:ext cx="534377" cy="259045"/>
    <xdr:sp macro="" textlink="">
      <xdr:nvSpPr>
        <xdr:cNvPr id="87" name="テキスト ボックス 86"/>
        <xdr:cNvSpPr txBox="1"/>
      </xdr:nvSpPr>
      <xdr:spPr>
        <a:xfrm>
          <a:off x="1752111" y="56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75374</xdr:rowOff>
    </xdr:from>
    <xdr:to>
      <xdr:col>6</xdr:col>
      <xdr:colOff>38100</xdr:colOff>
      <xdr:row>35</xdr:row>
      <xdr:rowOff>5524</xdr:rowOff>
    </xdr:to>
    <xdr:sp macro="" textlink="">
      <xdr:nvSpPr>
        <xdr:cNvPr id="88" name="楕円 87"/>
        <xdr:cNvSpPr/>
      </xdr:nvSpPr>
      <xdr:spPr>
        <a:xfrm>
          <a:off x="10795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22051</xdr:rowOff>
    </xdr:from>
    <xdr:ext cx="534377" cy="259045"/>
    <xdr:sp macro="" textlink="">
      <xdr:nvSpPr>
        <xdr:cNvPr id="89" name="テキスト ボックス 88"/>
        <xdr:cNvSpPr txBox="1"/>
      </xdr:nvSpPr>
      <xdr:spPr>
        <a:xfrm>
          <a:off x="863111" y="5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138283</xdr:rowOff>
    </xdr:from>
    <xdr:to>
      <xdr:col>24</xdr:col>
      <xdr:colOff>63500</xdr:colOff>
      <xdr:row>55</xdr:row>
      <xdr:rowOff>17445</xdr:rowOff>
    </xdr:to>
    <xdr:cxnSp macro="">
      <xdr:nvCxnSpPr>
        <xdr:cNvPr id="117" name="直線コネクタ 116"/>
        <xdr:cNvCxnSpPr/>
      </xdr:nvCxnSpPr>
      <xdr:spPr>
        <a:xfrm>
          <a:off x="3797300" y="9396583"/>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108679</xdr:rowOff>
    </xdr:from>
    <xdr:to>
      <xdr:col>19</xdr:col>
      <xdr:colOff>177800</xdr:colOff>
      <xdr:row>54</xdr:row>
      <xdr:rowOff>138283</xdr:rowOff>
    </xdr:to>
    <xdr:cxnSp macro="">
      <xdr:nvCxnSpPr>
        <xdr:cNvPr id="120" name="直線コネクタ 119"/>
        <xdr:cNvCxnSpPr/>
      </xdr:nvCxnSpPr>
      <xdr:spPr>
        <a:xfrm>
          <a:off x="2908300" y="936697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90848</xdr:rowOff>
    </xdr:from>
    <xdr:to>
      <xdr:col>15</xdr:col>
      <xdr:colOff>50800</xdr:colOff>
      <xdr:row>54</xdr:row>
      <xdr:rowOff>108679</xdr:rowOff>
    </xdr:to>
    <xdr:cxnSp macro="">
      <xdr:nvCxnSpPr>
        <xdr:cNvPr id="123" name="直線コネクタ 122"/>
        <xdr:cNvCxnSpPr/>
      </xdr:nvCxnSpPr>
      <xdr:spPr>
        <a:xfrm>
          <a:off x="2019300" y="934914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90848</xdr:rowOff>
    </xdr:from>
    <xdr:to>
      <xdr:col>10</xdr:col>
      <xdr:colOff>114300</xdr:colOff>
      <xdr:row>54</xdr:row>
      <xdr:rowOff>144135</xdr:rowOff>
    </xdr:to>
    <xdr:cxnSp macro="">
      <xdr:nvCxnSpPr>
        <xdr:cNvPr id="126" name="直線コネクタ 125"/>
        <xdr:cNvCxnSpPr/>
      </xdr:nvCxnSpPr>
      <xdr:spPr>
        <a:xfrm flipV="1">
          <a:off x="1130300" y="9349148"/>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51736</xdr:rowOff>
    </xdr:from>
    <xdr:ext cx="534377" cy="259045"/>
    <xdr:sp macro="" textlink="">
      <xdr:nvSpPr>
        <xdr:cNvPr id="130" name="テキスト ボックス 129"/>
        <xdr:cNvSpPr txBox="1"/>
      </xdr:nvSpPr>
      <xdr:spPr>
        <a:xfrm>
          <a:off x="863111" y="94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138095</xdr:rowOff>
    </xdr:from>
    <xdr:to>
      <xdr:col>24</xdr:col>
      <xdr:colOff>114300</xdr:colOff>
      <xdr:row>55</xdr:row>
      <xdr:rowOff>68245</xdr:rowOff>
    </xdr:to>
    <xdr:sp macro="" textlink="">
      <xdr:nvSpPr>
        <xdr:cNvPr id="136" name="楕円 135"/>
        <xdr:cNvSpPr/>
      </xdr:nvSpPr>
      <xdr:spPr>
        <a:xfrm>
          <a:off x="4584700" y="93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116522</xdr:rowOff>
    </xdr:from>
    <xdr:ext cx="534377" cy="259045"/>
    <xdr:sp macro="" textlink="">
      <xdr:nvSpPr>
        <xdr:cNvPr id="137" name="物件費該当値テキスト"/>
        <xdr:cNvSpPr txBox="1"/>
      </xdr:nvSpPr>
      <xdr:spPr>
        <a:xfrm>
          <a:off x="4686300" y="93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87483</xdr:rowOff>
    </xdr:from>
    <xdr:to>
      <xdr:col>20</xdr:col>
      <xdr:colOff>38100</xdr:colOff>
      <xdr:row>55</xdr:row>
      <xdr:rowOff>17633</xdr:rowOff>
    </xdr:to>
    <xdr:sp macro="" textlink="">
      <xdr:nvSpPr>
        <xdr:cNvPr id="138" name="楕円 137"/>
        <xdr:cNvSpPr/>
      </xdr:nvSpPr>
      <xdr:spPr>
        <a:xfrm>
          <a:off x="3746500" y="93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8760</xdr:rowOff>
    </xdr:from>
    <xdr:ext cx="534377" cy="259045"/>
    <xdr:sp macro="" textlink="">
      <xdr:nvSpPr>
        <xdr:cNvPr id="139" name="テキスト ボックス 138"/>
        <xdr:cNvSpPr txBox="1"/>
      </xdr:nvSpPr>
      <xdr:spPr>
        <a:xfrm>
          <a:off x="3530111" y="94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57879</xdr:rowOff>
    </xdr:from>
    <xdr:to>
      <xdr:col>15</xdr:col>
      <xdr:colOff>101600</xdr:colOff>
      <xdr:row>54</xdr:row>
      <xdr:rowOff>159479</xdr:rowOff>
    </xdr:to>
    <xdr:sp macro="" textlink="">
      <xdr:nvSpPr>
        <xdr:cNvPr id="140" name="楕円 139"/>
        <xdr:cNvSpPr/>
      </xdr:nvSpPr>
      <xdr:spPr>
        <a:xfrm>
          <a:off x="2857500" y="9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4556</xdr:rowOff>
    </xdr:from>
    <xdr:ext cx="534377" cy="259045"/>
    <xdr:sp macro="" textlink="">
      <xdr:nvSpPr>
        <xdr:cNvPr id="141" name="テキスト ボックス 140"/>
        <xdr:cNvSpPr txBox="1"/>
      </xdr:nvSpPr>
      <xdr:spPr>
        <a:xfrm>
          <a:off x="2641111" y="90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40048</xdr:rowOff>
    </xdr:from>
    <xdr:to>
      <xdr:col>10</xdr:col>
      <xdr:colOff>165100</xdr:colOff>
      <xdr:row>54</xdr:row>
      <xdr:rowOff>141648</xdr:rowOff>
    </xdr:to>
    <xdr:sp macro="" textlink="">
      <xdr:nvSpPr>
        <xdr:cNvPr id="142" name="楕円 141"/>
        <xdr:cNvSpPr/>
      </xdr:nvSpPr>
      <xdr:spPr>
        <a:xfrm>
          <a:off x="1968500" y="92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158175</xdr:rowOff>
    </xdr:from>
    <xdr:ext cx="534377" cy="259045"/>
    <xdr:sp macro="" textlink="">
      <xdr:nvSpPr>
        <xdr:cNvPr id="143" name="テキスト ボックス 142"/>
        <xdr:cNvSpPr txBox="1"/>
      </xdr:nvSpPr>
      <xdr:spPr>
        <a:xfrm>
          <a:off x="1752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93335</xdr:rowOff>
    </xdr:from>
    <xdr:to>
      <xdr:col>6</xdr:col>
      <xdr:colOff>38100</xdr:colOff>
      <xdr:row>55</xdr:row>
      <xdr:rowOff>23485</xdr:rowOff>
    </xdr:to>
    <xdr:sp macro="" textlink="">
      <xdr:nvSpPr>
        <xdr:cNvPr id="144" name="楕円 143"/>
        <xdr:cNvSpPr/>
      </xdr:nvSpPr>
      <xdr:spPr>
        <a:xfrm>
          <a:off x="1079500" y="93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40012</xdr:rowOff>
    </xdr:from>
    <xdr:ext cx="534377" cy="259045"/>
    <xdr:sp macro="" textlink="">
      <xdr:nvSpPr>
        <xdr:cNvPr id="145" name="テキスト ボックス 144"/>
        <xdr:cNvSpPr txBox="1"/>
      </xdr:nvSpPr>
      <xdr:spPr>
        <a:xfrm>
          <a:off x="863111" y="91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33629</xdr:rowOff>
    </xdr:from>
    <xdr:to>
      <xdr:col>24</xdr:col>
      <xdr:colOff>63500</xdr:colOff>
      <xdr:row>78</xdr:row>
      <xdr:rowOff>35505</xdr:rowOff>
    </xdr:to>
    <xdr:cxnSp macro="">
      <xdr:nvCxnSpPr>
        <xdr:cNvPr id="172" name="直線コネクタ 171"/>
        <xdr:cNvCxnSpPr/>
      </xdr:nvCxnSpPr>
      <xdr:spPr>
        <a:xfrm flipV="1">
          <a:off x="3797300" y="13406729"/>
          <a:ext cx="8382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17627</xdr:rowOff>
    </xdr:from>
    <xdr:to>
      <xdr:col>19</xdr:col>
      <xdr:colOff>177800</xdr:colOff>
      <xdr:row>78</xdr:row>
      <xdr:rowOff>35505</xdr:rowOff>
    </xdr:to>
    <xdr:cxnSp macro="">
      <xdr:nvCxnSpPr>
        <xdr:cNvPr id="175" name="直線コネクタ 174"/>
        <xdr:cNvCxnSpPr/>
      </xdr:nvCxnSpPr>
      <xdr:spPr>
        <a:xfrm>
          <a:off x="2908300" y="13390727"/>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17627</xdr:rowOff>
    </xdr:from>
    <xdr:to>
      <xdr:col>15</xdr:col>
      <xdr:colOff>50800</xdr:colOff>
      <xdr:row>78</xdr:row>
      <xdr:rowOff>37150</xdr:rowOff>
    </xdr:to>
    <xdr:cxnSp macro="">
      <xdr:nvCxnSpPr>
        <xdr:cNvPr id="178" name="直線コネクタ 177"/>
        <xdr:cNvCxnSpPr/>
      </xdr:nvCxnSpPr>
      <xdr:spPr>
        <a:xfrm flipV="1">
          <a:off x="2019300" y="13390727"/>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15799</xdr:rowOff>
    </xdr:from>
    <xdr:to>
      <xdr:col>10</xdr:col>
      <xdr:colOff>114300</xdr:colOff>
      <xdr:row>78</xdr:row>
      <xdr:rowOff>37150</xdr:rowOff>
    </xdr:to>
    <xdr:cxnSp macro="">
      <xdr:nvCxnSpPr>
        <xdr:cNvPr id="181" name="直線コネクタ 180"/>
        <xdr:cNvCxnSpPr/>
      </xdr:nvCxnSpPr>
      <xdr:spPr>
        <a:xfrm>
          <a:off x="1130300" y="1338889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154279</xdr:rowOff>
    </xdr:from>
    <xdr:to>
      <xdr:col>24</xdr:col>
      <xdr:colOff>114300</xdr:colOff>
      <xdr:row>78</xdr:row>
      <xdr:rowOff>84429</xdr:rowOff>
    </xdr:to>
    <xdr:sp macro="" textlink="">
      <xdr:nvSpPr>
        <xdr:cNvPr id="191" name="楕円 190"/>
        <xdr:cNvSpPr/>
      </xdr:nvSpPr>
      <xdr:spPr>
        <a:xfrm>
          <a:off x="45847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69206</xdr:rowOff>
    </xdr:from>
    <xdr:ext cx="469744" cy="259045"/>
    <xdr:sp macro="" textlink="">
      <xdr:nvSpPr>
        <xdr:cNvPr id="192" name="維持補修費該当値テキスト"/>
        <xdr:cNvSpPr txBox="1"/>
      </xdr:nvSpPr>
      <xdr:spPr>
        <a:xfrm>
          <a:off x="4686300" y="132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156155</xdr:rowOff>
    </xdr:from>
    <xdr:to>
      <xdr:col>20</xdr:col>
      <xdr:colOff>38100</xdr:colOff>
      <xdr:row>78</xdr:row>
      <xdr:rowOff>86305</xdr:rowOff>
    </xdr:to>
    <xdr:sp macro="" textlink="">
      <xdr:nvSpPr>
        <xdr:cNvPr id="193" name="楕円 192"/>
        <xdr:cNvSpPr/>
      </xdr:nvSpPr>
      <xdr:spPr>
        <a:xfrm>
          <a:off x="3746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77432</xdr:rowOff>
    </xdr:from>
    <xdr:ext cx="469744" cy="259045"/>
    <xdr:sp macro="" textlink="">
      <xdr:nvSpPr>
        <xdr:cNvPr id="194" name="テキスト ボックス 193"/>
        <xdr:cNvSpPr txBox="1"/>
      </xdr:nvSpPr>
      <xdr:spPr>
        <a:xfrm>
          <a:off x="3562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138277</xdr:rowOff>
    </xdr:from>
    <xdr:to>
      <xdr:col>15</xdr:col>
      <xdr:colOff>101600</xdr:colOff>
      <xdr:row>78</xdr:row>
      <xdr:rowOff>68427</xdr:rowOff>
    </xdr:to>
    <xdr:sp macro="" textlink="">
      <xdr:nvSpPr>
        <xdr:cNvPr id="195" name="楕円 194"/>
        <xdr:cNvSpPr/>
      </xdr:nvSpPr>
      <xdr:spPr>
        <a:xfrm>
          <a:off x="2857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59554</xdr:rowOff>
    </xdr:from>
    <xdr:ext cx="469744" cy="259045"/>
    <xdr:sp macro="" textlink="">
      <xdr:nvSpPr>
        <xdr:cNvPr id="196" name="テキスト ボックス 195"/>
        <xdr:cNvSpPr txBox="1"/>
      </xdr:nvSpPr>
      <xdr:spPr>
        <a:xfrm>
          <a:off x="2673428"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157800</xdr:rowOff>
    </xdr:from>
    <xdr:to>
      <xdr:col>10</xdr:col>
      <xdr:colOff>165100</xdr:colOff>
      <xdr:row>78</xdr:row>
      <xdr:rowOff>87950</xdr:rowOff>
    </xdr:to>
    <xdr:sp macro="" textlink="">
      <xdr:nvSpPr>
        <xdr:cNvPr id="197" name="楕円 196"/>
        <xdr:cNvSpPr/>
      </xdr:nvSpPr>
      <xdr:spPr>
        <a:xfrm>
          <a:off x="1968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79077</xdr:rowOff>
    </xdr:from>
    <xdr:ext cx="469744" cy="259045"/>
    <xdr:sp macro="" textlink="">
      <xdr:nvSpPr>
        <xdr:cNvPr id="198" name="テキスト ボックス 197"/>
        <xdr:cNvSpPr txBox="1"/>
      </xdr:nvSpPr>
      <xdr:spPr>
        <a:xfrm>
          <a:off x="1784428" y="134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136449</xdr:rowOff>
    </xdr:from>
    <xdr:to>
      <xdr:col>6</xdr:col>
      <xdr:colOff>38100</xdr:colOff>
      <xdr:row>78</xdr:row>
      <xdr:rowOff>66599</xdr:rowOff>
    </xdr:to>
    <xdr:sp macro="" textlink="">
      <xdr:nvSpPr>
        <xdr:cNvPr id="199" name="楕円 198"/>
        <xdr:cNvSpPr/>
      </xdr:nvSpPr>
      <xdr:spPr>
        <a:xfrm>
          <a:off x="1079500" y="133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57726</xdr:rowOff>
    </xdr:from>
    <xdr:ext cx="469744" cy="259045"/>
    <xdr:sp macro="" textlink="">
      <xdr:nvSpPr>
        <xdr:cNvPr id="200" name="テキスト ボックス 199"/>
        <xdr:cNvSpPr txBox="1"/>
      </xdr:nvSpPr>
      <xdr:spPr>
        <a:xfrm>
          <a:off x="895428" y="134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18709</xdr:rowOff>
    </xdr:from>
    <xdr:to>
      <xdr:col>24</xdr:col>
      <xdr:colOff>63500</xdr:colOff>
      <xdr:row>98</xdr:row>
      <xdr:rowOff>37272</xdr:rowOff>
    </xdr:to>
    <xdr:cxnSp macro="">
      <xdr:nvCxnSpPr>
        <xdr:cNvPr id="228" name="直線コネクタ 227"/>
        <xdr:cNvCxnSpPr/>
      </xdr:nvCxnSpPr>
      <xdr:spPr>
        <a:xfrm flipV="1">
          <a:off x="3797300" y="16820809"/>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37272</xdr:rowOff>
    </xdr:from>
    <xdr:to>
      <xdr:col>19</xdr:col>
      <xdr:colOff>177800</xdr:colOff>
      <xdr:row>98</xdr:row>
      <xdr:rowOff>69917</xdr:rowOff>
    </xdr:to>
    <xdr:cxnSp macro="">
      <xdr:nvCxnSpPr>
        <xdr:cNvPr id="231" name="直線コネクタ 230"/>
        <xdr:cNvCxnSpPr/>
      </xdr:nvCxnSpPr>
      <xdr:spPr>
        <a:xfrm flipV="1">
          <a:off x="2908300" y="16839372"/>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69917</xdr:rowOff>
    </xdr:from>
    <xdr:to>
      <xdr:col>15</xdr:col>
      <xdr:colOff>50800</xdr:colOff>
      <xdr:row>98</xdr:row>
      <xdr:rowOff>131409</xdr:rowOff>
    </xdr:to>
    <xdr:cxnSp macro="">
      <xdr:nvCxnSpPr>
        <xdr:cNvPr id="234" name="直線コネクタ 233"/>
        <xdr:cNvCxnSpPr/>
      </xdr:nvCxnSpPr>
      <xdr:spPr>
        <a:xfrm flipV="1">
          <a:off x="2019300" y="16872017"/>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131409</xdr:rowOff>
    </xdr:from>
    <xdr:to>
      <xdr:col>10</xdr:col>
      <xdr:colOff>114300</xdr:colOff>
      <xdr:row>98</xdr:row>
      <xdr:rowOff>159848</xdr:rowOff>
    </xdr:to>
    <xdr:cxnSp macro="">
      <xdr:nvCxnSpPr>
        <xdr:cNvPr id="237" name="直線コネクタ 236"/>
        <xdr:cNvCxnSpPr/>
      </xdr:nvCxnSpPr>
      <xdr:spPr>
        <a:xfrm flipV="1">
          <a:off x="1130300" y="16933509"/>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139359</xdr:rowOff>
    </xdr:from>
    <xdr:to>
      <xdr:col>24</xdr:col>
      <xdr:colOff>114300</xdr:colOff>
      <xdr:row>98</xdr:row>
      <xdr:rowOff>69509</xdr:rowOff>
    </xdr:to>
    <xdr:sp macro="" textlink="">
      <xdr:nvSpPr>
        <xdr:cNvPr id="247" name="楕円 246"/>
        <xdr:cNvSpPr/>
      </xdr:nvSpPr>
      <xdr:spPr>
        <a:xfrm>
          <a:off x="4584700" y="167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117786</xdr:rowOff>
    </xdr:from>
    <xdr:ext cx="534377" cy="259045"/>
    <xdr:sp macro="" textlink="">
      <xdr:nvSpPr>
        <xdr:cNvPr id="248" name="扶助費該当値テキスト"/>
        <xdr:cNvSpPr txBox="1"/>
      </xdr:nvSpPr>
      <xdr:spPr>
        <a:xfrm>
          <a:off x="4686300" y="167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157922</xdr:rowOff>
    </xdr:from>
    <xdr:to>
      <xdr:col>20</xdr:col>
      <xdr:colOff>38100</xdr:colOff>
      <xdr:row>98</xdr:row>
      <xdr:rowOff>88072</xdr:rowOff>
    </xdr:to>
    <xdr:sp macro="" textlink="">
      <xdr:nvSpPr>
        <xdr:cNvPr id="249" name="楕円 248"/>
        <xdr:cNvSpPr/>
      </xdr:nvSpPr>
      <xdr:spPr>
        <a:xfrm>
          <a:off x="3746500" y="167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79199</xdr:rowOff>
    </xdr:from>
    <xdr:ext cx="534377" cy="259045"/>
    <xdr:sp macro="" textlink="">
      <xdr:nvSpPr>
        <xdr:cNvPr id="250" name="テキスト ボックス 249"/>
        <xdr:cNvSpPr txBox="1"/>
      </xdr:nvSpPr>
      <xdr:spPr>
        <a:xfrm>
          <a:off x="3530111" y="168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19117</xdr:rowOff>
    </xdr:from>
    <xdr:to>
      <xdr:col>15</xdr:col>
      <xdr:colOff>101600</xdr:colOff>
      <xdr:row>98</xdr:row>
      <xdr:rowOff>120717</xdr:rowOff>
    </xdr:to>
    <xdr:sp macro="" textlink="">
      <xdr:nvSpPr>
        <xdr:cNvPr id="251" name="楕円 250"/>
        <xdr:cNvSpPr/>
      </xdr:nvSpPr>
      <xdr:spPr>
        <a:xfrm>
          <a:off x="2857500" y="168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111844</xdr:rowOff>
    </xdr:from>
    <xdr:ext cx="534377" cy="259045"/>
    <xdr:sp macro="" textlink="">
      <xdr:nvSpPr>
        <xdr:cNvPr id="252" name="テキスト ボックス 251"/>
        <xdr:cNvSpPr txBox="1"/>
      </xdr:nvSpPr>
      <xdr:spPr>
        <a:xfrm>
          <a:off x="2641111" y="1691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80609</xdr:rowOff>
    </xdr:from>
    <xdr:to>
      <xdr:col>10</xdr:col>
      <xdr:colOff>165100</xdr:colOff>
      <xdr:row>99</xdr:row>
      <xdr:rowOff>10759</xdr:rowOff>
    </xdr:to>
    <xdr:sp macro="" textlink="">
      <xdr:nvSpPr>
        <xdr:cNvPr id="253" name="楕円 252"/>
        <xdr:cNvSpPr/>
      </xdr:nvSpPr>
      <xdr:spPr>
        <a:xfrm>
          <a:off x="1968500" y="168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1886</xdr:rowOff>
    </xdr:from>
    <xdr:ext cx="534377" cy="259045"/>
    <xdr:sp macro="" textlink="">
      <xdr:nvSpPr>
        <xdr:cNvPr id="254" name="テキスト ボックス 253"/>
        <xdr:cNvSpPr txBox="1"/>
      </xdr:nvSpPr>
      <xdr:spPr>
        <a:xfrm>
          <a:off x="1752111" y="1697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109048</xdr:rowOff>
    </xdr:from>
    <xdr:to>
      <xdr:col>6</xdr:col>
      <xdr:colOff>38100</xdr:colOff>
      <xdr:row>99</xdr:row>
      <xdr:rowOff>39198</xdr:rowOff>
    </xdr:to>
    <xdr:sp macro="" textlink="">
      <xdr:nvSpPr>
        <xdr:cNvPr id="255" name="楕円 254"/>
        <xdr:cNvSpPr/>
      </xdr:nvSpPr>
      <xdr:spPr>
        <a:xfrm>
          <a:off x="1079500" y="169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30325</xdr:rowOff>
    </xdr:from>
    <xdr:ext cx="534377" cy="259045"/>
    <xdr:sp macro="" textlink="">
      <xdr:nvSpPr>
        <xdr:cNvPr id="256" name="テキスト ボックス 255"/>
        <xdr:cNvSpPr txBox="1"/>
      </xdr:nvSpPr>
      <xdr:spPr>
        <a:xfrm>
          <a:off x="863111" y="1700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136414</xdr:rowOff>
    </xdr:from>
    <xdr:to>
      <xdr:col>55</xdr:col>
      <xdr:colOff>0</xdr:colOff>
      <xdr:row>39</xdr:row>
      <xdr:rowOff>13513</xdr:rowOff>
    </xdr:to>
    <xdr:cxnSp macro="">
      <xdr:nvCxnSpPr>
        <xdr:cNvPr id="289" name="直線コネクタ 288"/>
        <xdr:cNvCxnSpPr/>
      </xdr:nvCxnSpPr>
      <xdr:spPr>
        <a:xfrm>
          <a:off x="9639300" y="6651514"/>
          <a:ext cx="8382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136414</xdr:rowOff>
    </xdr:from>
    <xdr:to>
      <xdr:col>50</xdr:col>
      <xdr:colOff>114300</xdr:colOff>
      <xdr:row>38</xdr:row>
      <xdr:rowOff>158274</xdr:rowOff>
    </xdr:to>
    <xdr:cxnSp macro="">
      <xdr:nvCxnSpPr>
        <xdr:cNvPr id="292" name="直線コネクタ 291"/>
        <xdr:cNvCxnSpPr/>
      </xdr:nvCxnSpPr>
      <xdr:spPr>
        <a:xfrm flipV="1">
          <a:off x="8750300" y="6651514"/>
          <a:ext cx="8890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150816</xdr:rowOff>
    </xdr:from>
    <xdr:to>
      <xdr:col>45</xdr:col>
      <xdr:colOff>177800</xdr:colOff>
      <xdr:row>38</xdr:row>
      <xdr:rowOff>158274</xdr:rowOff>
    </xdr:to>
    <xdr:cxnSp macro="">
      <xdr:nvCxnSpPr>
        <xdr:cNvPr id="295" name="直線コネクタ 294"/>
        <xdr:cNvCxnSpPr/>
      </xdr:nvCxnSpPr>
      <xdr:spPr>
        <a:xfrm>
          <a:off x="7861300" y="6665916"/>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150816</xdr:rowOff>
    </xdr:from>
    <xdr:to>
      <xdr:col>41</xdr:col>
      <xdr:colOff>50800</xdr:colOff>
      <xdr:row>38</xdr:row>
      <xdr:rowOff>167460</xdr:rowOff>
    </xdr:to>
    <xdr:cxnSp macro="">
      <xdr:nvCxnSpPr>
        <xdr:cNvPr id="298" name="直線コネクタ 297"/>
        <xdr:cNvCxnSpPr/>
      </xdr:nvCxnSpPr>
      <xdr:spPr>
        <a:xfrm flipV="1">
          <a:off x="6972300" y="6665916"/>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20790</xdr:rowOff>
    </xdr:from>
    <xdr:ext cx="534377" cy="259045"/>
    <xdr:sp macro="" textlink="">
      <xdr:nvSpPr>
        <xdr:cNvPr id="302" name="テキスト ボックス 301"/>
        <xdr:cNvSpPr txBox="1"/>
      </xdr:nvSpPr>
      <xdr:spPr>
        <a:xfrm>
          <a:off x="6705111" y="60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134163</xdr:rowOff>
    </xdr:from>
    <xdr:to>
      <xdr:col>55</xdr:col>
      <xdr:colOff>50800</xdr:colOff>
      <xdr:row>39</xdr:row>
      <xdr:rowOff>64313</xdr:rowOff>
    </xdr:to>
    <xdr:sp macro="" textlink="">
      <xdr:nvSpPr>
        <xdr:cNvPr id="308" name="楕円 307"/>
        <xdr:cNvSpPr/>
      </xdr:nvSpPr>
      <xdr:spPr>
        <a:xfrm>
          <a:off x="104267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49090</xdr:rowOff>
    </xdr:from>
    <xdr:ext cx="469744" cy="259045"/>
    <xdr:sp macro="" textlink="">
      <xdr:nvSpPr>
        <xdr:cNvPr id="309" name="補助費等該当値テキスト"/>
        <xdr:cNvSpPr txBox="1"/>
      </xdr:nvSpPr>
      <xdr:spPr>
        <a:xfrm>
          <a:off x="10528300" y="65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85614</xdr:rowOff>
    </xdr:from>
    <xdr:to>
      <xdr:col>50</xdr:col>
      <xdr:colOff>165100</xdr:colOff>
      <xdr:row>39</xdr:row>
      <xdr:rowOff>15764</xdr:rowOff>
    </xdr:to>
    <xdr:sp macro="" textlink="">
      <xdr:nvSpPr>
        <xdr:cNvPr id="310" name="楕円 309"/>
        <xdr:cNvSpPr/>
      </xdr:nvSpPr>
      <xdr:spPr>
        <a:xfrm>
          <a:off x="9588500" y="66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6891</xdr:rowOff>
    </xdr:from>
    <xdr:ext cx="534377" cy="259045"/>
    <xdr:sp macro="" textlink="">
      <xdr:nvSpPr>
        <xdr:cNvPr id="311" name="テキスト ボックス 310"/>
        <xdr:cNvSpPr txBox="1"/>
      </xdr:nvSpPr>
      <xdr:spPr>
        <a:xfrm>
          <a:off x="9372111" y="66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107474</xdr:rowOff>
    </xdr:from>
    <xdr:to>
      <xdr:col>46</xdr:col>
      <xdr:colOff>38100</xdr:colOff>
      <xdr:row>39</xdr:row>
      <xdr:rowOff>37624</xdr:rowOff>
    </xdr:to>
    <xdr:sp macro="" textlink="">
      <xdr:nvSpPr>
        <xdr:cNvPr id="312" name="楕円 311"/>
        <xdr:cNvSpPr/>
      </xdr:nvSpPr>
      <xdr:spPr>
        <a:xfrm>
          <a:off x="8699500" y="66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28751</xdr:rowOff>
    </xdr:from>
    <xdr:ext cx="534377" cy="259045"/>
    <xdr:sp macro="" textlink="">
      <xdr:nvSpPr>
        <xdr:cNvPr id="313" name="テキスト ボックス 312"/>
        <xdr:cNvSpPr txBox="1"/>
      </xdr:nvSpPr>
      <xdr:spPr>
        <a:xfrm>
          <a:off x="8483111" y="67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100016</xdr:rowOff>
    </xdr:from>
    <xdr:to>
      <xdr:col>41</xdr:col>
      <xdr:colOff>101600</xdr:colOff>
      <xdr:row>39</xdr:row>
      <xdr:rowOff>30166</xdr:rowOff>
    </xdr:to>
    <xdr:sp macro="" textlink="">
      <xdr:nvSpPr>
        <xdr:cNvPr id="314" name="楕円 313"/>
        <xdr:cNvSpPr/>
      </xdr:nvSpPr>
      <xdr:spPr>
        <a:xfrm>
          <a:off x="7810500" y="66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21293</xdr:rowOff>
    </xdr:from>
    <xdr:ext cx="534377" cy="259045"/>
    <xdr:sp macro="" textlink="">
      <xdr:nvSpPr>
        <xdr:cNvPr id="315" name="テキスト ボックス 314"/>
        <xdr:cNvSpPr txBox="1"/>
      </xdr:nvSpPr>
      <xdr:spPr>
        <a:xfrm>
          <a:off x="7594111" y="670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116660</xdr:rowOff>
    </xdr:from>
    <xdr:to>
      <xdr:col>36</xdr:col>
      <xdr:colOff>165100</xdr:colOff>
      <xdr:row>39</xdr:row>
      <xdr:rowOff>46810</xdr:rowOff>
    </xdr:to>
    <xdr:sp macro="" textlink="">
      <xdr:nvSpPr>
        <xdr:cNvPr id="316" name="楕円 315"/>
        <xdr:cNvSpPr/>
      </xdr:nvSpPr>
      <xdr:spPr>
        <a:xfrm>
          <a:off x="6921500" y="66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37937</xdr:rowOff>
    </xdr:from>
    <xdr:ext cx="534377" cy="259045"/>
    <xdr:sp macro="" textlink="">
      <xdr:nvSpPr>
        <xdr:cNvPr id="317" name="テキスト ボックス 316"/>
        <xdr:cNvSpPr txBox="1"/>
      </xdr:nvSpPr>
      <xdr:spPr>
        <a:xfrm>
          <a:off x="6705111" y="67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21980</xdr:rowOff>
    </xdr:from>
    <xdr:to>
      <xdr:col>55</xdr:col>
      <xdr:colOff>0</xdr:colOff>
      <xdr:row>58</xdr:row>
      <xdr:rowOff>56169</xdr:rowOff>
    </xdr:to>
    <xdr:cxnSp macro="">
      <xdr:nvCxnSpPr>
        <xdr:cNvPr id="344" name="直線コネクタ 343"/>
        <xdr:cNvCxnSpPr/>
      </xdr:nvCxnSpPr>
      <xdr:spPr>
        <a:xfrm>
          <a:off x="9639300" y="9966080"/>
          <a:ext cx="8382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17573</xdr:rowOff>
    </xdr:from>
    <xdr:to>
      <xdr:col>50</xdr:col>
      <xdr:colOff>114300</xdr:colOff>
      <xdr:row>58</xdr:row>
      <xdr:rowOff>21980</xdr:rowOff>
    </xdr:to>
    <xdr:cxnSp macro="">
      <xdr:nvCxnSpPr>
        <xdr:cNvPr id="347" name="直線コネクタ 346"/>
        <xdr:cNvCxnSpPr/>
      </xdr:nvCxnSpPr>
      <xdr:spPr>
        <a:xfrm>
          <a:off x="8750300" y="9961673"/>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17573</xdr:rowOff>
    </xdr:from>
    <xdr:to>
      <xdr:col>45</xdr:col>
      <xdr:colOff>177800</xdr:colOff>
      <xdr:row>58</xdr:row>
      <xdr:rowOff>50784</xdr:rowOff>
    </xdr:to>
    <xdr:cxnSp macro="">
      <xdr:nvCxnSpPr>
        <xdr:cNvPr id="350" name="直線コネクタ 349"/>
        <xdr:cNvCxnSpPr/>
      </xdr:nvCxnSpPr>
      <xdr:spPr>
        <a:xfrm flipV="1">
          <a:off x="7861300" y="9961673"/>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45745</xdr:rowOff>
    </xdr:from>
    <xdr:to>
      <xdr:col>41</xdr:col>
      <xdr:colOff>50800</xdr:colOff>
      <xdr:row>58</xdr:row>
      <xdr:rowOff>50784</xdr:rowOff>
    </xdr:to>
    <xdr:cxnSp macro="">
      <xdr:nvCxnSpPr>
        <xdr:cNvPr id="353" name="直線コネクタ 352"/>
        <xdr:cNvCxnSpPr/>
      </xdr:nvCxnSpPr>
      <xdr:spPr>
        <a:xfrm>
          <a:off x="6972300" y="9989845"/>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5369</xdr:rowOff>
    </xdr:from>
    <xdr:to>
      <xdr:col>55</xdr:col>
      <xdr:colOff>50800</xdr:colOff>
      <xdr:row>58</xdr:row>
      <xdr:rowOff>106969</xdr:rowOff>
    </xdr:to>
    <xdr:sp macro="" textlink="">
      <xdr:nvSpPr>
        <xdr:cNvPr id="363" name="楕円 362"/>
        <xdr:cNvSpPr/>
      </xdr:nvSpPr>
      <xdr:spPr>
        <a:xfrm>
          <a:off x="10426700" y="99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91746</xdr:rowOff>
    </xdr:from>
    <xdr:ext cx="534377" cy="259045"/>
    <xdr:sp macro="" textlink="">
      <xdr:nvSpPr>
        <xdr:cNvPr id="364" name="普通建設事業費該当値テキスト"/>
        <xdr:cNvSpPr txBox="1"/>
      </xdr:nvSpPr>
      <xdr:spPr>
        <a:xfrm>
          <a:off x="10528300"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142630</xdr:rowOff>
    </xdr:from>
    <xdr:to>
      <xdr:col>50</xdr:col>
      <xdr:colOff>165100</xdr:colOff>
      <xdr:row>58</xdr:row>
      <xdr:rowOff>72780</xdr:rowOff>
    </xdr:to>
    <xdr:sp macro="" textlink="">
      <xdr:nvSpPr>
        <xdr:cNvPr id="365" name="楕円 364"/>
        <xdr:cNvSpPr/>
      </xdr:nvSpPr>
      <xdr:spPr>
        <a:xfrm>
          <a:off x="9588500" y="99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63907</xdr:rowOff>
    </xdr:from>
    <xdr:ext cx="534377" cy="259045"/>
    <xdr:sp macro="" textlink="">
      <xdr:nvSpPr>
        <xdr:cNvPr id="366" name="テキスト ボックス 365"/>
        <xdr:cNvSpPr txBox="1"/>
      </xdr:nvSpPr>
      <xdr:spPr>
        <a:xfrm>
          <a:off x="9372111" y="100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138223</xdr:rowOff>
    </xdr:from>
    <xdr:to>
      <xdr:col>46</xdr:col>
      <xdr:colOff>38100</xdr:colOff>
      <xdr:row>58</xdr:row>
      <xdr:rowOff>68373</xdr:rowOff>
    </xdr:to>
    <xdr:sp macro="" textlink="">
      <xdr:nvSpPr>
        <xdr:cNvPr id="367" name="楕円 366"/>
        <xdr:cNvSpPr/>
      </xdr:nvSpPr>
      <xdr:spPr>
        <a:xfrm>
          <a:off x="8699500" y="99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59500</xdr:rowOff>
    </xdr:from>
    <xdr:ext cx="534377" cy="259045"/>
    <xdr:sp macro="" textlink="">
      <xdr:nvSpPr>
        <xdr:cNvPr id="368" name="テキスト ボックス 367"/>
        <xdr:cNvSpPr txBox="1"/>
      </xdr:nvSpPr>
      <xdr:spPr>
        <a:xfrm>
          <a:off x="8483111" y="1000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171434</xdr:rowOff>
    </xdr:from>
    <xdr:to>
      <xdr:col>41</xdr:col>
      <xdr:colOff>101600</xdr:colOff>
      <xdr:row>58</xdr:row>
      <xdr:rowOff>101584</xdr:rowOff>
    </xdr:to>
    <xdr:sp macro="" textlink="">
      <xdr:nvSpPr>
        <xdr:cNvPr id="369" name="楕円 368"/>
        <xdr:cNvSpPr/>
      </xdr:nvSpPr>
      <xdr:spPr>
        <a:xfrm>
          <a:off x="7810500" y="99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92711</xdr:rowOff>
    </xdr:from>
    <xdr:ext cx="534377" cy="259045"/>
    <xdr:sp macro="" textlink="">
      <xdr:nvSpPr>
        <xdr:cNvPr id="370" name="テキスト ボックス 369"/>
        <xdr:cNvSpPr txBox="1"/>
      </xdr:nvSpPr>
      <xdr:spPr>
        <a:xfrm>
          <a:off x="7594111" y="1003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166395</xdr:rowOff>
    </xdr:from>
    <xdr:to>
      <xdr:col>36</xdr:col>
      <xdr:colOff>165100</xdr:colOff>
      <xdr:row>58</xdr:row>
      <xdr:rowOff>96545</xdr:rowOff>
    </xdr:to>
    <xdr:sp macro="" textlink="">
      <xdr:nvSpPr>
        <xdr:cNvPr id="371" name="楕円 370"/>
        <xdr:cNvSpPr/>
      </xdr:nvSpPr>
      <xdr:spPr>
        <a:xfrm>
          <a:off x="6921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87672</xdr:rowOff>
    </xdr:from>
    <xdr:ext cx="534377" cy="259045"/>
    <xdr:sp macro="" textlink="">
      <xdr:nvSpPr>
        <xdr:cNvPr id="372" name="テキスト ボックス 371"/>
        <xdr:cNvSpPr txBox="1"/>
      </xdr:nvSpPr>
      <xdr:spPr>
        <a:xfrm>
          <a:off x="6705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94394</xdr:rowOff>
    </xdr:from>
    <xdr:to>
      <xdr:col>55</xdr:col>
      <xdr:colOff>0</xdr:colOff>
      <xdr:row>79</xdr:row>
      <xdr:rowOff>97551</xdr:rowOff>
    </xdr:to>
    <xdr:cxnSp macro="">
      <xdr:nvCxnSpPr>
        <xdr:cNvPr id="403" name="直線コネクタ 402"/>
        <xdr:cNvCxnSpPr/>
      </xdr:nvCxnSpPr>
      <xdr:spPr>
        <a:xfrm>
          <a:off x="9639300" y="13638944"/>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7167</xdr:rowOff>
    </xdr:from>
    <xdr:to>
      <xdr:col>50</xdr:col>
      <xdr:colOff>114300</xdr:colOff>
      <xdr:row>79</xdr:row>
      <xdr:rowOff>94394</xdr:rowOff>
    </xdr:to>
    <xdr:cxnSp macro="">
      <xdr:nvCxnSpPr>
        <xdr:cNvPr id="406" name="直線コネクタ 405"/>
        <xdr:cNvCxnSpPr/>
      </xdr:nvCxnSpPr>
      <xdr:spPr>
        <a:xfrm>
          <a:off x="8750300" y="13551717"/>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7167</xdr:rowOff>
    </xdr:from>
    <xdr:to>
      <xdr:col>45</xdr:col>
      <xdr:colOff>177800</xdr:colOff>
      <xdr:row>79</xdr:row>
      <xdr:rowOff>43797</xdr:rowOff>
    </xdr:to>
    <xdr:cxnSp macro="">
      <xdr:nvCxnSpPr>
        <xdr:cNvPr id="409" name="直線コネクタ 408"/>
        <xdr:cNvCxnSpPr/>
      </xdr:nvCxnSpPr>
      <xdr:spPr>
        <a:xfrm flipV="1">
          <a:off x="7861300" y="13551717"/>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20555</xdr:rowOff>
    </xdr:from>
    <xdr:to>
      <xdr:col>41</xdr:col>
      <xdr:colOff>50800</xdr:colOff>
      <xdr:row>79</xdr:row>
      <xdr:rowOff>43797</xdr:rowOff>
    </xdr:to>
    <xdr:cxnSp macro="">
      <xdr:nvCxnSpPr>
        <xdr:cNvPr id="412" name="直線コネクタ 411"/>
        <xdr:cNvCxnSpPr/>
      </xdr:nvCxnSpPr>
      <xdr:spPr>
        <a:xfrm>
          <a:off x="6972300" y="1356510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46751</xdr:rowOff>
    </xdr:from>
    <xdr:to>
      <xdr:col>55</xdr:col>
      <xdr:colOff>50800</xdr:colOff>
      <xdr:row>79</xdr:row>
      <xdr:rowOff>148351</xdr:rowOff>
    </xdr:to>
    <xdr:sp macro="" textlink="">
      <xdr:nvSpPr>
        <xdr:cNvPr id="422" name="楕円 421"/>
        <xdr:cNvSpPr/>
      </xdr:nvSpPr>
      <xdr:spPr>
        <a:xfrm>
          <a:off x="10426700" y="135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133128</xdr:rowOff>
    </xdr:from>
    <xdr:ext cx="378565" cy="259045"/>
    <xdr:sp macro="" textlink="">
      <xdr:nvSpPr>
        <xdr:cNvPr id="423" name="普通建設事業費 （ うち新規整備　）該当値テキスト"/>
        <xdr:cNvSpPr txBox="1"/>
      </xdr:nvSpPr>
      <xdr:spPr>
        <a:xfrm>
          <a:off x="10528300" y="1350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43594</xdr:rowOff>
    </xdr:from>
    <xdr:to>
      <xdr:col>50</xdr:col>
      <xdr:colOff>165100</xdr:colOff>
      <xdr:row>79</xdr:row>
      <xdr:rowOff>145194</xdr:rowOff>
    </xdr:to>
    <xdr:sp macro="" textlink="">
      <xdr:nvSpPr>
        <xdr:cNvPr id="424" name="楕円 423"/>
        <xdr:cNvSpPr/>
      </xdr:nvSpPr>
      <xdr:spPr>
        <a:xfrm>
          <a:off x="9588500" y="13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136321</xdr:rowOff>
    </xdr:from>
    <xdr:ext cx="378565" cy="259045"/>
    <xdr:sp macro="" textlink="">
      <xdr:nvSpPr>
        <xdr:cNvPr id="425" name="テキスト ボックス 424"/>
        <xdr:cNvSpPr txBox="1"/>
      </xdr:nvSpPr>
      <xdr:spPr>
        <a:xfrm>
          <a:off x="9450017" y="13680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127817</xdr:rowOff>
    </xdr:from>
    <xdr:to>
      <xdr:col>46</xdr:col>
      <xdr:colOff>38100</xdr:colOff>
      <xdr:row>79</xdr:row>
      <xdr:rowOff>57967</xdr:rowOff>
    </xdr:to>
    <xdr:sp macro="" textlink="">
      <xdr:nvSpPr>
        <xdr:cNvPr id="426" name="楕円 425"/>
        <xdr:cNvSpPr/>
      </xdr:nvSpPr>
      <xdr:spPr>
        <a:xfrm>
          <a:off x="8699500" y="13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49094</xdr:rowOff>
    </xdr:from>
    <xdr:ext cx="469744" cy="259045"/>
    <xdr:sp macro="" textlink="">
      <xdr:nvSpPr>
        <xdr:cNvPr id="427" name="テキスト ボックス 426"/>
        <xdr:cNvSpPr txBox="1"/>
      </xdr:nvSpPr>
      <xdr:spPr>
        <a:xfrm>
          <a:off x="8515428" y="135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164447</xdr:rowOff>
    </xdr:from>
    <xdr:to>
      <xdr:col>41</xdr:col>
      <xdr:colOff>101600</xdr:colOff>
      <xdr:row>79</xdr:row>
      <xdr:rowOff>94597</xdr:rowOff>
    </xdr:to>
    <xdr:sp macro="" textlink="">
      <xdr:nvSpPr>
        <xdr:cNvPr id="428" name="楕円 427"/>
        <xdr:cNvSpPr/>
      </xdr:nvSpPr>
      <xdr:spPr>
        <a:xfrm>
          <a:off x="7810500" y="135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85724</xdr:rowOff>
    </xdr:from>
    <xdr:ext cx="469744" cy="259045"/>
    <xdr:sp macro="" textlink="">
      <xdr:nvSpPr>
        <xdr:cNvPr id="429" name="テキスト ボックス 428"/>
        <xdr:cNvSpPr txBox="1"/>
      </xdr:nvSpPr>
      <xdr:spPr>
        <a:xfrm>
          <a:off x="7626428" y="136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141205</xdr:rowOff>
    </xdr:from>
    <xdr:to>
      <xdr:col>36</xdr:col>
      <xdr:colOff>165100</xdr:colOff>
      <xdr:row>79</xdr:row>
      <xdr:rowOff>71355</xdr:rowOff>
    </xdr:to>
    <xdr:sp macro="" textlink="">
      <xdr:nvSpPr>
        <xdr:cNvPr id="430" name="楕円 429"/>
        <xdr:cNvSpPr/>
      </xdr:nvSpPr>
      <xdr:spPr>
        <a:xfrm>
          <a:off x="6921500" y="135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62482</xdr:rowOff>
    </xdr:from>
    <xdr:ext cx="469744" cy="259045"/>
    <xdr:sp macro="" textlink="">
      <xdr:nvSpPr>
        <xdr:cNvPr id="431" name="テキスト ボックス 430"/>
        <xdr:cNvSpPr txBox="1"/>
      </xdr:nvSpPr>
      <xdr:spPr>
        <a:xfrm>
          <a:off x="6737428" y="136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128890</xdr:rowOff>
    </xdr:from>
    <xdr:to>
      <xdr:col>55</xdr:col>
      <xdr:colOff>0</xdr:colOff>
      <xdr:row>98</xdr:row>
      <xdr:rowOff>36210</xdr:rowOff>
    </xdr:to>
    <xdr:cxnSp macro="">
      <xdr:nvCxnSpPr>
        <xdr:cNvPr id="462" name="直線コネクタ 461"/>
        <xdr:cNvCxnSpPr/>
      </xdr:nvCxnSpPr>
      <xdr:spPr>
        <a:xfrm>
          <a:off x="9639300" y="16759540"/>
          <a:ext cx="838200" cy="7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128890</xdr:rowOff>
    </xdr:from>
    <xdr:to>
      <xdr:col>50</xdr:col>
      <xdr:colOff>114300</xdr:colOff>
      <xdr:row>98</xdr:row>
      <xdr:rowOff>113167</xdr:rowOff>
    </xdr:to>
    <xdr:cxnSp macro="">
      <xdr:nvCxnSpPr>
        <xdr:cNvPr id="465" name="直線コネクタ 464"/>
        <xdr:cNvCxnSpPr/>
      </xdr:nvCxnSpPr>
      <xdr:spPr>
        <a:xfrm flipV="1">
          <a:off x="8750300" y="16759540"/>
          <a:ext cx="889000" cy="1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113167</xdr:rowOff>
    </xdr:from>
    <xdr:to>
      <xdr:col>45</xdr:col>
      <xdr:colOff>177800</xdr:colOff>
      <xdr:row>99</xdr:row>
      <xdr:rowOff>16549</xdr:rowOff>
    </xdr:to>
    <xdr:cxnSp macro="">
      <xdr:nvCxnSpPr>
        <xdr:cNvPr id="468" name="直線コネクタ 467"/>
        <xdr:cNvCxnSpPr/>
      </xdr:nvCxnSpPr>
      <xdr:spPr>
        <a:xfrm flipV="1">
          <a:off x="7861300" y="16915267"/>
          <a:ext cx="889000" cy="7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145692</xdr:rowOff>
    </xdr:from>
    <xdr:to>
      <xdr:col>41</xdr:col>
      <xdr:colOff>50800</xdr:colOff>
      <xdr:row>99</xdr:row>
      <xdr:rowOff>16549</xdr:rowOff>
    </xdr:to>
    <xdr:cxnSp macro="">
      <xdr:nvCxnSpPr>
        <xdr:cNvPr id="471" name="直線コネクタ 470"/>
        <xdr:cNvCxnSpPr/>
      </xdr:nvCxnSpPr>
      <xdr:spPr>
        <a:xfrm>
          <a:off x="6972300" y="16947792"/>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5" name="テキスト ボックス 474"/>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156860</xdr:rowOff>
    </xdr:from>
    <xdr:to>
      <xdr:col>55</xdr:col>
      <xdr:colOff>50800</xdr:colOff>
      <xdr:row>98</xdr:row>
      <xdr:rowOff>87010</xdr:rowOff>
    </xdr:to>
    <xdr:sp macro="" textlink="">
      <xdr:nvSpPr>
        <xdr:cNvPr id="481" name="楕円 480"/>
        <xdr:cNvSpPr/>
      </xdr:nvSpPr>
      <xdr:spPr>
        <a:xfrm>
          <a:off x="104267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135287</xdr:rowOff>
    </xdr:from>
    <xdr:ext cx="534377" cy="259045"/>
    <xdr:sp macro="" textlink="">
      <xdr:nvSpPr>
        <xdr:cNvPr id="482" name="普通建設事業費 （ うち更新整備　）該当値テキスト"/>
        <xdr:cNvSpPr txBox="1"/>
      </xdr:nvSpPr>
      <xdr:spPr>
        <a:xfrm>
          <a:off x="10528300" y="167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78090</xdr:rowOff>
    </xdr:from>
    <xdr:to>
      <xdr:col>50</xdr:col>
      <xdr:colOff>165100</xdr:colOff>
      <xdr:row>98</xdr:row>
      <xdr:rowOff>8240</xdr:rowOff>
    </xdr:to>
    <xdr:sp macro="" textlink="">
      <xdr:nvSpPr>
        <xdr:cNvPr id="483" name="楕円 482"/>
        <xdr:cNvSpPr/>
      </xdr:nvSpPr>
      <xdr:spPr>
        <a:xfrm>
          <a:off x="9588500" y="167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170817</xdr:rowOff>
    </xdr:from>
    <xdr:ext cx="534377" cy="259045"/>
    <xdr:sp macro="" textlink="">
      <xdr:nvSpPr>
        <xdr:cNvPr id="484" name="テキスト ボックス 483"/>
        <xdr:cNvSpPr txBox="1"/>
      </xdr:nvSpPr>
      <xdr:spPr>
        <a:xfrm>
          <a:off x="9372111" y="168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62367</xdr:rowOff>
    </xdr:from>
    <xdr:to>
      <xdr:col>46</xdr:col>
      <xdr:colOff>38100</xdr:colOff>
      <xdr:row>98</xdr:row>
      <xdr:rowOff>163967</xdr:rowOff>
    </xdr:to>
    <xdr:sp macro="" textlink="">
      <xdr:nvSpPr>
        <xdr:cNvPr id="485" name="楕円 484"/>
        <xdr:cNvSpPr/>
      </xdr:nvSpPr>
      <xdr:spPr>
        <a:xfrm>
          <a:off x="8699500" y="168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155094</xdr:rowOff>
    </xdr:from>
    <xdr:ext cx="469744" cy="259045"/>
    <xdr:sp macro="" textlink="">
      <xdr:nvSpPr>
        <xdr:cNvPr id="486" name="テキスト ボックス 485"/>
        <xdr:cNvSpPr txBox="1"/>
      </xdr:nvSpPr>
      <xdr:spPr>
        <a:xfrm>
          <a:off x="8515428" y="1695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137199</xdr:rowOff>
    </xdr:from>
    <xdr:to>
      <xdr:col>41</xdr:col>
      <xdr:colOff>101600</xdr:colOff>
      <xdr:row>99</xdr:row>
      <xdr:rowOff>67349</xdr:rowOff>
    </xdr:to>
    <xdr:sp macro="" textlink="">
      <xdr:nvSpPr>
        <xdr:cNvPr id="487" name="楕円 486"/>
        <xdr:cNvSpPr/>
      </xdr:nvSpPr>
      <xdr:spPr>
        <a:xfrm>
          <a:off x="7810500" y="169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58476</xdr:rowOff>
    </xdr:from>
    <xdr:ext cx="469744" cy="259045"/>
    <xdr:sp macro="" textlink="">
      <xdr:nvSpPr>
        <xdr:cNvPr id="488" name="テキスト ボックス 487"/>
        <xdr:cNvSpPr txBox="1"/>
      </xdr:nvSpPr>
      <xdr:spPr>
        <a:xfrm>
          <a:off x="7626428" y="170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94892</xdr:rowOff>
    </xdr:from>
    <xdr:to>
      <xdr:col>36</xdr:col>
      <xdr:colOff>165100</xdr:colOff>
      <xdr:row>99</xdr:row>
      <xdr:rowOff>25042</xdr:rowOff>
    </xdr:to>
    <xdr:sp macro="" textlink="">
      <xdr:nvSpPr>
        <xdr:cNvPr id="489" name="楕円 488"/>
        <xdr:cNvSpPr/>
      </xdr:nvSpPr>
      <xdr:spPr>
        <a:xfrm>
          <a:off x="6921500" y="168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16169</xdr:rowOff>
    </xdr:from>
    <xdr:ext cx="469744" cy="259045"/>
    <xdr:sp macro="" textlink="">
      <xdr:nvSpPr>
        <xdr:cNvPr id="490" name="テキスト ボックス 489"/>
        <xdr:cNvSpPr txBox="1"/>
      </xdr:nvSpPr>
      <xdr:spPr>
        <a:xfrm>
          <a:off x="6737428" y="169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42393</xdr:rowOff>
    </xdr:from>
    <xdr:to>
      <xdr:col>85</xdr:col>
      <xdr:colOff>127000</xdr:colOff>
      <xdr:row>39</xdr:row>
      <xdr:rowOff>44450</xdr:rowOff>
    </xdr:to>
    <xdr:cxnSp macro="">
      <xdr:nvCxnSpPr>
        <xdr:cNvPr id="519" name="直線コネクタ 518"/>
        <xdr:cNvCxnSpPr/>
      </xdr:nvCxnSpPr>
      <xdr:spPr>
        <a:xfrm>
          <a:off x="15481300" y="6728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42393</xdr:rowOff>
    </xdr:from>
    <xdr:to>
      <xdr:col>81</xdr:col>
      <xdr:colOff>50800</xdr:colOff>
      <xdr:row>39</xdr:row>
      <xdr:rowOff>44450</xdr:rowOff>
    </xdr:to>
    <xdr:cxnSp macro="">
      <xdr:nvCxnSpPr>
        <xdr:cNvPr id="522" name="直線コネクタ 521"/>
        <xdr:cNvCxnSpPr/>
      </xdr:nvCxnSpPr>
      <xdr:spPr>
        <a:xfrm flipV="1">
          <a:off x="14592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0" name="楕円 539"/>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1" name="テキスト ボックス 540"/>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20513</xdr:rowOff>
    </xdr:from>
    <xdr:to>
      <xdr:col>85</xdr:col>
      <xdr:colOff>127000</xdr:colOff>
      <xdr:row>77</xdr:row>
      <xdr:rowOff>37488</xdr:rowOff>
    </xdr:to>
    <xdr:cxnSp macro="">
      <xdr:nvCxnSpPr>
        <xdr:cNvPr id="629" name="直線コネクタ 628"/>
        <xdr:cNvCxnSpPr/>
      </xdr:nvCxnSpPr>
      <xdr:spPr>
        <a:xfrm>
          <a:off x="15481300" y="13222163"/>
          <a:ext cx="8382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12269</xdr:rowOff>
    </xdr:from>
    <xdr:to>
      <xdr:col>81</xdr:col>
      <xdr:colOff>50800</xdr:colOff>
      <xdr:row>77</xdr:row>
      <xdr:rowOff>20513</xdr:rowOff>
    </xdr:to>
    <xdr:cxnSp macro="">
      <xdr:nvCxnSpPr>
        <xdr:cNvPr id="632" name="直線コネクタ 631"/>
        <xdr:cNvCxnSpPr/>
      </xdr:nvCxnSpPr>
      <xdr:spPr>
        <a:xfrm>
          <a:off x="14592300" y="13213919"/>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12269</xdr:rowOff>
    </xdr:from>
    <xdr:to>
      <xdr:col>76</xdr:col>
      <xdr:colOff>114300</xdr:colOff>
      <xdr:row>77</xdr:row>
      <xdr:rowOff>101839</xdr:rowOff>
    </xdr:to>
    <xdr:cxnSp macro="">
      <xdr:nvCxnSpPr>
        <xdr:cNvPr id="635" name="直線コネクタ 634"/>
        <xdr:cNvCxnSpPr/>
      </xdr:nvCxnSpPr>
      <xdr:spPr>
        <a:xfrm flipV="1">
          <a:off x="13703300" y="13213919"/>
          <a:ext cx="889000" cy="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85221</xdr:rowOff>
    </xdr:from>
    <xdr:to>
      <xdr:col>71</xdr:col>
      <xdr:colOff>177800</xdr:colOff>
      <xdr:row>77</xdr:row>
      <xdr:rowOff>101839</xdr:rowOff>
    </xdr:to>
    <xdr:cxnSp macro="">
      <xdr:nvCxnSpPr>
        <xdr:cNvPr id="638" name="直線コネクタ 637"/>
        <xdr:cNvCxnSpPr/>
      </xdr:nvCxnSpPr>
      <xdr:spPr>
        <a:xfrm>
          <a:off x="12814300" y="13286871"/>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122159</xdr:rowOff>
    </xdr:from>
    <xdr:ext cx="534377" cy="259045"/>
    <xdr:sp macro="" textlink="">
      <xdr:nvSpPr>
        <xdr:cNvPr id="642" name="テキスト ボックス 641"/>
        <xdr:cNvSpPr txBox="1"/>
      </xdr:nvSpPr>
      <xdr:spPr>
        <a:xfrm>
          <a:off x="12547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158138</xdr:rowOff>
    </xdr:from>
    <xdr:to>
      <xdr:col>85</xdr:col>
      <xdr:colOff>177800</xdr:colOff>
      <xdr:row>77</xdr:row>
      <xdr:rowOff>88288</xdr:rowOff>
    </xdr:to>
    <xdr:sp macro="" textlink="">
      <xdr:nvSpPr>
        <xdr:cNvPr id="648" name="楕円 647"/>
        <xdr:cNvSpPr/>
      </xdr:nvSpPr>
      <xdr:spPr>
        <a:xfrm>
          <a:off x="162687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136565</xdr:rowOff>
    </xdr:from>
    <xdr:ext cx="534377" cy="259045"/>
    <xdr:sp macro="" textlink="">
      <xdr:nvSpPr>
        <xdr:cNvPr id="649" name="公債費該当値テキスト"/>
        <xdr:cNvSpPr txBox="1"/>
      </xdr:nvSpPr>
      <xdr:spPr>
        <a:xfrm>
          <a:off x="16370300" y="131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141163</xdr:rowOff>
    </xdr:from>
    <xdr:to>
      <xdr:col>81</xdr:col>
      <xdr:colOff>101600</xdr:colOff>
      <xdr:row>77</xdr:row>
      <xdr:rowOff>71313</xdr:rowOff>
    </xdr:to>
    <xdr:sp macro="" textlink="">
      <xdr:nvSpPr>
        <xdr:cNvPr id="650" name="楕円 649"/>
        <xdr:cNvSpPr/>
      </xdr:nvSpPr>
      <xdr:spPr>
        <a:xfrm>
          <a:off x="15430500" y="13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62440</xdr:rowOff>
    </xdr:from>
    <xdr:ext cx="534377" cy="259045"/>
    <xdr:sp macro="" textlink="">
      <xdr:nvSpPr>
        <xdr:cNvPr id="651" name="テキスト ボックス 650"/>
        <xdr:cNvSpPr txBox="1"/>
      </xdr:nvSpPr>
      <xdr:spPr>
        <a:xfrm>
          <a:off x="15214111" y="132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132919</xdr:rowOff>
    </xdr:from>
    <xdr:to>
      <xdr:col>76</xdr:col>
      <xdr:colOff>165100</xdr:colOff>
      <xdr:row>77</xdr:row>
      <xdr:rowOff>63069</xdr:rowOff>
    </xdr:to>
    <xdr:sp macro="" textlink="">
      <xdr:nvSpPr>
        <xdr:cNvPr id="652" name="楕円 651"/>
        <xdr:cNvSpPr/>
      </xdr:nvSpPr>
      <xdr:spPr>
        <a:xfrm>
          <a:off x="14541500" y="131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54196</xdr:rowOff>
    </xdr:from>
    <xdr:ext cx="534377" cy="259045"/>
    <xdr:sp macro="" textlink="">
      <xdr:nvSpPr>
        <xdr:cNvPr id="653" name="テキスト ボックス 652"/>
        <xdr:cNvSpPr txBox="1"/>
      </xdr:nvSpPr>
      <xdr:spPr>
        <a:xfrm>
          <a:off x="14325111" y="132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51039</xdr:rowOff>
    </xdr:from>
    <xdr:to>
      <xdr:col>72</xdr:col>
      <xdr:colOff>38100</xdr:colOff>
      <xdr:row>77</xdr:row>
      <xdr:rowOff>152639</xdr:rowOff>
    </xdr:to>
    <xdr:sp macro="" textlink="">
      <xdr:nvSpPr>
        <xdr:cNvPr id="654" name="楕円 653"/>
        <xdr:cNvSpPr/>
      </xdr:nvSpPr>
      <xdr:spPr>
        <a:xfrm>
          <a:off x="13652500" y="132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143766</xdr:rowOff>
    </xdr:from>
    <xdr:ext cx="534377" cy="259045"/>
    <xdr:sp macro="" textlink="">
      <xdr:nvSpPr>
        <xdr:cNvPr id="655" name="テキスト ボックス 654"/>
        <xdr:cNvSpPr txBox="1"/>
      </xdr:nvSpPr>
      <xdr:spPr>
        <a:xfrm>
          <a:off x="13436111" y="133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34421</xdr:rowOff>
    </xdr:from>
    <xdr:to>
      <xdr:col>67</xdr:col>
      <xdr:colOff>101600</xdr:colOff>
      <xdr:row>77</xdr:row>
      <xdr:rowOff>136021</xdr:rowOff>
    </xdr:to>
    <xdr:sp macro="" textlink="">
      <xdr:nvSpPr>
        <xdr:cNvPr id="656" name="楕円 655"/>
        <xdr:cNvSpPr/>
      </xdr:nvSpPr>
      <xdr:spPr>
        <a:xfrm>
          <a:off x="12763500" y="132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127148</xdr:rowOff>
    </xdr:from>
    <xdr:ext cx="534377" cy="259045"/>
    <xdr:sp macro="" textlink="">
      <xdr:nvSpPr>
        <xdr:cNvPr id="657" name="テキスト ボックス 656"/>
        <xdr:cNvSpPr txBox="1"/>
      </xdr:nvSpPr>
      <xdr:spPr>
        <a:xfrm>
          <a:off x="12547111" y="133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143433</xdr:rowOff>
    </xdr:from>
    <xdr:to>
      <xdr:col>85</xdr:col>
      <xdr:colOff>127000</xdr:colOff>
      <xdr:row>98</xdr:row>
      <xdr:rowOff>65900</xdr:rowOff>
    </xdr:to>
    <xdr:cxnSp macro="">
      <xdr:nvCxnSpPr>
        <xdr:cNvPr id="686" name="直線コネクタ 685"/>
        <xdr:cNvCxnSpPr/>
      </xdr:nvCxnSpPr>
      <xdr:spPr>
        <a:xfrm flipV="1">
          <a:off x="15481300" y="16774083"/>
          <a:ext cx="8382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43098</xdr:rowOff>
    </xdr:from>
    <xdr:to>
      <xdr:col>81</xdr:col>
      <xdr:colOff>50800</xdr:colOff>
      <xdr:row>98</xdr:row>
      <xdr:rowOff>65900</xdr:rowOff>
    </xdr:to>
    <xdr:cxnSp macro="">
      <xdr:nvCxnSpPr>
        <xdr:cNvPr id="689" name="直線コネクタ 688"/>
        <xdr:cNvCxnSpPr/>
      </xdr:nvCxnSpPr>
      <xdr:spPr>
        <a:xfrm>
          <a:off x="14592300" y="16845198"/>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43098</xdr:rowOff>
    </xdr:from>
    <xdr:to>
      <xdr:col>76</xdr:col>
      <xdr:colOff>114300</xdr:colOff>
      <xdr:row>98</xdr:row>
      <xdr:rowOff>75845</xdr:rowOff>
    </xdr:to>
    <xdr:cxnSp macro="">
      <xdr:nvCxnSpPr>
        <xdr:cNvPr id="692" name="直線コネクタ 691"/>
        <xdr:cNvCxnSpPr/>
      </xdr:nvCxnSpPr>
      <xdr:spPr>
        <a:xfrm flipV="1">
          <a:off x="13703300" y="1684519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75845</xdr:rowOff>
    </xdr:from>
    <xdr:to>
      <xdr:col>71</xdr:col>
      <xdr:colOff>177800</xdr:colOff>
      <xdr:row>98</xdr:row>
      <xdr:rowOff>139281</xdr:rowOff>
    </xdr:to>
    <xdr:cxnSp macro="">
      <xdr:nvCxnSpPr>
        <xdr:cNvPr id="695" name="直線コネクタ 694"/>
        <xdr:cNvCxnSpPr/>
      </xdr:nvCxnSpPr>
      <xdr:spPr>
        <a:xfrm flipV="1">
          <a:off x="12814300" y="16877945"/>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92633</xdr:rowOff>
    </xdr:from>
    <xdr:to>
      <xdr:col>85</xdr:col>
      <xdr:colOff>177800</xdr:colOff>
      <xdr:row>98</xdr:row>
      <xdr:rowOff>22783</xdr:rowOff>
    </xdr:to>
    <xdr:sp macro="" textlink="">
      <xdr:nvSpPr>
        <xdr:cNvPr id="705" name="楕円 704"/>
        <xdr:cNvSpPr/>
      </xdr:nvSpPr>
      <xdr:spPr>
        <a:xfrm>
          <a:off x="162687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115510</xdr:rowOff>
    </xdr:from>
    <xdr:ext cx="534377" cy="259045"/>
    <xdr:sp macro="" textlink="">
      <xdr:nvSpPr>
        <xdr:cNvPr id="706" name="積立金該当値テキスト"/>
        <xdr:cNvSpPr txBox="1"/>
      </xdr:nvSpPr>
      <xdr:spPr>
        <a:xfrm>
          <a:off x="16370300" y="165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15100</xdr:rowOff>
    </xdr:from>
    <xdr:to>
      <xdr:col>81</xdr:col>
      <xdr:colOff>101600</xdr:colOff>
      <xdr:row>98</xdr:row>
      <xdr:rowOff>116700</xdr:rowOff>
    </xdr:to>
    <xdr:sp macro="" textlink="">
      <xdr:nvSpPr>
        <xdr:cNvPr id="707" name="楕円 706"/>
        <xdr:cNvSpPr/>
      </xdr:nvSpPr>
      <xdr:spPr>
        <a:xfrm>
          <a:off x="15430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107827</xdr:rowOff>
    </xdr:from>
    <xdr:ext cx="469744" cy="259045"/>
    <xdr:sp macro="" textlink="">
      <xdr:nvSpPr>
        <xdr:cNvPr id="708" name="テキスト ボックス 707"/>
        <xdr:cNvSpPr txBox="1"/>
      </xdr:nvSpPr>
      <xdr:spPr>
        <a:xfrm>
          <a:off x="15246428" y="169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163748</xdr:rowOff>
    </xdr:from>
    <xdr:to>
      <xdr:col>76</xdr:col>
      <xdr:colOff>165100</xdr:colOff>
      <xdr:row>98</xdr:row>
      <xdr:rowOff>93898</xdr:rowOff>
    </xdr:to>
    <xdr:sp macro="" textlink="">
      <xdr:nvSpPr>
        <xdr:cNvPr id="709" name="楕円 708"/>
        <xdr:cNvSpPr/>
      </xdr:nvSpPr>
      <xdr:spPr>
        <a:xfrm>
          <a:off x="145415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110425</xdr:rowOff>
    </xdr:from>
    <xdr:ext cx="469744" cy="259045"/>
    <xdr:sp macro="" textlink="">
      <xdr:nvSpPr>
        <xdr:cNvPr id="710" name="テキスト ボックス 709"/>
        <xdr:cNvSpPr txBox="1"/>
      </xdr:nvSpPr>
      <xdr:spPr>
        <a:xfrm>
          <a:off x="14357428" y="165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25045</xdr:rowOff>
    </xdr:from>
    <xdr:to>
      <xdr:col>72</xdr:col>
      <xdr:colOff>38100</xdr:colOff>
      <xdr:row>98</xdr:row>
      <xdr:rowOff>126645</xdr:rowOff>
    </xdr:to>
    <xdr:sp macro="" textlink="">
      <xdr:nvSpPr>
        <xdr:cNvPr id="711" name="楕円 710"/>
        <xdr:cNvSpPr/>
      </xdr:nvSpPr>
      <xdr:spPr>
        <a:xfrm>
          <a:off x="13652500" y="16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117772</xdr:rowOff>
    </xdr:from>
    <xdr:ext cx="469744" cy="259045"/>
    <xdr:sp macro="" textlink="">
      <xdr:nvSpPr>
        <xdr:cNvPr id="712" name="テキスト ボックス 711"/>
        <xdr:cNvSpPr txBox="1"/>
      </xdr:nvSpPr>
      <xdr:spPr>
        <a:xfrm>
          <a:off x="13468428" y="169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88481</xdr:rowOff>
    </xdr:from>
    <xdr:to>
      <xdr:col>67</xdr:col>
      <xdr:colOff>101600</xdr:colOff>
      <xdr:row>99</xdr:row>
      <xdr:rowOff>18631</xdr:rowOff>
    </xdr:to>
    <xdr:sp macro="" textlink="">
      <xdr:nvSpPr>
        <xdr:cNvPr id="713" name="楕円 712"/>
        <xdr:cNvSpPr/>
      </xdr:nvSpPr>
      <xdr:spPr>
        <a:xfrm>
          <a:off x="12763500" y="168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9758</xdr:rowOff>
    </xdr:from>
    <xdr:ext cx="469744" cy="259045"/>
    <xdr:sp macro="" textlink="">
      <xdr:nvSpPr>
        <xdr:cNvPr id="714" name="テキスト ボックス 713"/>
        <xdr:cNvSpPr txBox="1"/>
      </xdr:nvSpPr>
      <xdr:spPr>
        <a:xfrm>
          <a:off x="12579428" y="169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20600</xdr:rowOff>
    </xdr:from>
    <xdr:to>
      <xdr:col>116</xdr:col>
      <xdr:colOff>63500</xdr:colOff>
      <xdr:row>59</xdr:row>
      <xdr:rowOff>21437</xdr:rowOff>
    </xdr:to>
    <xdr:cxnSp macro="">
      <xdr:nvCxnSpPr>
        <xdr:cNvPr id="802" name="直線コネクタ 801"/>
        <xdr:cNvCxnSpPr/>
      </xdr:nvCxnSpPr>
      <xdr:spPr>
        <a:xfrm>
          <a:off x="21323300" y="10136150"/>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19762</xdr:rowOff>
    </xdr:from>
    <xdr:to>
      <xdr:col>111</xdr:col>
      <xdr:colOff>177800</xdr:colOff>
      <xdr:row>59</xdr:row>
      <xdr:rowOff>20600</xdr:rowOff>
    </xdr:to>
    <xdr:cxnSp macro="">
      <xdr:nvCxnSpPr>
        <xdr:cNvPr id="805" name="直線コネクタ 804"/>
        <xdr:cNvCxnSpPr/>
      </xdr:nvCxnSpPr>
      <xdr:spPr>
        <a:xfrm>
          <a:off x="20434300" y="1013531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18732</xdr:rowOff>
    </xdr:from>
    <xdr:to>
      <xdr:col>107</xdr:col>
      <xdr:colOff>50800</xdr:colOff>
      <xdr:row>59</xdr:row>
      <xdr:rowOff>19762</xdr:rowOff>
    </xdr:to>
    <xdr:cxnSp macro="">
      <xdr:nvCxnSpPr>
        <xdr:cNvPr id="808" name="直線コネクタ 807"/>
        <xdr:cNvCxnSpPr/>
      </xdr:nvCxnSpPr>
      <xdr:spPr>
        <a:xfrm>
          <a:off x="19545300" y="10134282"/>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16866</xdr:rowOff>
    </xdr:from>
    <xdr:to>
      <xdr:col>102</xdr:col>
      <xdr:colOff>114300</xdr:colOff>
      <xdr:row>59</xdr:row>
      <xdr:rowOff>18732</xdr:rowOff>
    </xdr:to>
    <xdr:cxnSp macro="">
      <xdr:nvCxnSpPr>
        <xdr:cNvPr id="811" name="直線コネクタ 810"/>
        <xdr:cNvCxnSpPr/>
      </xdr:nvCxnSpPr>
      <xdr:spPr>
        <a:xfrm>
          <a:off x="18656300" y="10132416"/>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142087</xdr:rowOff>
    </xdr:from>
    <xdr:to>
      <xdr:col>116</xdr:col>
      <xdr:colOff>114300</xdr:colOff>
      <xdr:row>59</xdr:row>
      <xdr:rowOff>72237</xdr:rowOff>
    </xdr:to>
    <xdr:sp macro="" textlink="">
      <xdr:nvSpPr>
        <xdr:cNvPr id="821" name="楕円 820"/>
        <xdr:cNvSpPr/>
      </xdr:nvSpPr>
      <xdr:spPr>
        <a:xfrm>
          <a:off x="221107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57014</xdr:rowOff>
    </xdr:from>
    <xdr:ext cx="378565" cy="259045"/>
    <xdr:sp macro="" textlink="">
      <xdr:nvSpPr>
        <xdr:cNvPr id="822" name="貸付金該当値テキスト"/>
        <xdr:cNvSpPr txBox="1"/>
      </xdr:nvSpPr>
      <xdr:spPr>
        <a:xfrm>
          <a:off x="22212300" y="1000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141250</xdr:rowOff>
    </xdr:from>
    <xdr:to>
      <xdr:col>112</xdr:col>
      <xdr:colOff>38100</xdr:colOff>
      <xdr:row>59</xdr:row>
      <xdr:rowOff>71400</xdr:rowOff>
    </xdr:to>
    <xdr:sp macro="" textlink="">
      <xdr:nvSpPr>
        <xdr:cNvPr id="823" name="楕円 822"/>
        <xdr:cNvSpPr/>
      </xdr:nvSpPr>
      <xdr:spPr>
        <a:xfrm>
          <a:off x="21272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62527</xdr:rowOff>
    </xdr:from>
    <xdr:ext cx="378565" cy="259045"/>
    <xdr:sp macro="" textlink="">
      <xdr:nvSpPr>
        <xdr:cNvPr id="824" name="テキスト ボックス 823"/>
        <xdr:cNvSpPr txBox="1"/>
      </xdr:nvSpPr>
      <xdr:spPr>
        <a:xfrm>
          <a:off x="21134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140412</xdr:rowOff>
    </xdr:from>
    <xdr:to>
      <xdr:col>107</xdr:col>
      <xdr:colOff>101600</xdr:colOff>
      <xdr:row>59</xdr:row>
      <xdr:rowOff>70562</xdr:rowOff>
    </xdr:to>
    <xdr:sp macro="" textlink="">
      <xdr:nvSpPr>
        <xdr:cNvPr id="825" name="楕円 824"/>
        <xdr:cNvSpPr/>
      </xdr:nvSpPr>
      <xdr:spPr>
        <a:xfrm>
          <a:off x="20383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61689</xdr:rowOff>
    </xdr:from>
    <xdr:ext cx="378565" cy="259045"/>
    <xdr:sp macro="" textlink="">
      <xdr:nvSpPr>
        <xdr:cNvPr id="826" name="テキスト ボックス 825"/>
        <xdr:cNvSpPr txBox="1"/>
      </xdr:nvSpPr>
      <xdr:spPr>
        <a:xfrm>
          <a:off x="20245017" y="1017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139382</xdr:rowOff>
    </xdr:from>
    <xdr:to>
      <xdr:col>102</xdr:col>
      <xdr:colOff>165100</xdr:colOff>
      <xdr:row>59</xdr:row>
      <xdr:rowOff>69532</xdr:rowOff>
    </xdr:to>
    <xdr:sp macro="" textlink="">
      <xdr:nvSpPr>
        <xdr:cNvPr id="827" name="楕円 826"/>
        <xdr:cNvSpPr/>
      </xdr:nvSpPr>
      <xdr:spPr>
        <a:xfrm>
          <a:off x="19494500" y="100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60659</xdr:rowOff>
    </xdr:from>
    <xdr:ext cx="378565" cy="259045"/>
    <xdr:sp macro="" textlink="">
      <xdr:nvSpPr>
        <xdr:cNvPr id="828" name="テキスト ボックス 827"/>
        <xdr:cNvSpPr txBox="1"/>
      </xdr:nvSpPr>
      <xdr:spPr>
        <a:xfrm>
          <a:off x="19356017" y="10176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137516</xdr:rowOff>
    </xdr:from>
    <xdr:to>
      <xdr:col>98</xdr:col>
      <xdr:colOff>38100</xdr:colOff>
      <xdr:row>59</xdr:row>
      <xdr:rowOff>67666</xdr:rowOff>
    </xdr:to>
    <xdr:sp macro="" textlink="">
      <xdr:nvSpPr>
        <xdr:cNvPr id="829" name="楕円 828"/>
        <xdr:cNvSpPr/>
      </xdr:nvSpPr>
      <xdr:spPr>
        <a:xfrm>
          <a:off x="186055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58793</xdr:rowOff>
    </xdr:from>
    <xdr:ext cx="378565" cy="259045"/>
    <xdr:sp macro="" textlink="">
      <xdr:nvSpPr>
        <xdr:cNvPr id="830" name="テキスト ボックス 829"/>
        <xdr:cNvSpPr txBox="1"/>
      </xdr:nvSpPr>
      <xdr:spPr>
        <a:xfrm>
          <a:off x="18467017" y="1017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6632</xdr:rowOff>
    </xdr:from>
    <xdr:to>
      <xdr:col>116</xdr:col>
      <xdr:colOff>63500</xdr:colOff>
      <xdr:row>75</xdr:row>
      <xdr:rowOff>100609</xdr:rowOff>
    </xdr:to>
    <xdr:cxnSp macro="">
      <xdr:nvCxnSpPr>
        <xdr:cNvPr id="858" name="直線コネクタ 857"/>
        <xdr:cNvCxnSpPr/>
      </xdr:nvCxnSpPr>
      <xdr:spPr>
        <a:xfrm>
          <a:off x="21323300" y="12865382"/>
          <a:ext cx="8382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6632</xdr:rowOff>
    </xdr:from>
    <xdr:to>
      <xdr:col>111</xdr:col>
      <xdr:colOff>177800</xdr:colOff>
      <xdr:row>75</xdr:row>
      <xdr:rowOff>31412</xdr:rowOff>
    </xdr:to>
    <xdr:cxnSp macro="">
      <xdr:nvCxnSpPr>
        <xdr:cNvPr id="861" name="直線コネクタ 860"/>
        <xdr:cNvCxnSpPr/>
      </xdr:nvCxnSpPr>
      <xdr:spPr>
        <a:xfrm flipV="1">
          <a:off x="20434300" y="1286538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29789</xdr:rowOff>
    </xdr:from>
    <xdr:to>
      <xdr:col>107</xdr:col>
      <xdr:colOff>50800</xdr:colOff>
      <xdr:row>75</xdr:row>
      <xdr:rowOff>31412</xdr:rowOff>
    </xdr:to>
    <xdr:cxnSp macro="">
      <xdr:nvCxnSpPr>
        <xdr:cNvPr id="864" name="直線コネクタ 863"/>
        <xdr:cNvCxnSpPr/>
      </xdr:nvCxnSpPr>
      <xdr:spPr>
        <a:xfrm>
          <a:off x="19545300" y="1288853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29789</xdr:rowOff>
    </xdr:from>
    <xdr:to>
      <xdr:col>102</xdr:col>
      <xdr:colOff>114300</xdr:colOff>
      <xdr:row>75</xdr:row>
      <xdr:rowOff>74503</xdr:rowOff>
    </xdr:to>
    <xdr:cxnSp macro="">
      <xdr:nvCxnSpPr>
        <xdr:cNvPr id="867" name="直線コネクタ 866"/>
        <xdr:cNvCxnSpPr/>
      </xdr:nvCxnSpPr>
      <xdr:spPr>
        <a:xfrm flipV="1">
          <a:off x="18656300" y="12888539"/>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151520</xdr:rowOff>
    </xdr:from>
    <xdr:ext cx="534377" cy="259045"/>
    <xdr:sp macro="" textlink="">
      <xdr:nvSpPr>
        <xdr:cNvPr id="871" name="テキスト ボックス 870"/>
        <xdr:cNvSpPr txBox="1"/>
      </xdr:nvSpPr>
      <xdr:spPr>
        <a:xfrm>
          <a:off x="18389111" y="1301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49809</xdr:rowOff>
    </xdr:from>
    <xdr:to>
      <xdr:col>116</xdr:col>
      <xdr:colOff>114300</xdr:colOff>
      <xdr:row>75</xdr:row>
      <xdr:rowOff>151409</xdr:rowOff>
    </xdr:to>
    <xdr:sp macro="" textlink="">
      <xdr:nvSpPr>
        <xdr:cNvPr id="877" name="楕円 876"/>
        <xdr:cNvSpPr/>
      </xdr:nvSpPr>
      <xdr:spPr>
        <a:xfrm>
          <a:off x="22110700" y="129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72686</xdr:rowOff>
    </xdr:from>
    <xdr:ext cx="534377" cy="259045"/>
    <xdr:sp macro="" textlink="">
      <xdr:nvSpPr>
        <xdr:cNvPr id="878" name="繰出金該当値テキスト"/>
        <xdr:cNvSpPr txBox="1"/>
      </xdr:nvSpPr>
      <xdr:spPr>
        <a:xfrm>
          <a:off x="22212300" y="127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127282</xdr:rowOff>
    </xdr:from>
    <xdr:to>
      <xdr:col>112</xdr:col>
      <xdr:colOff>38100</xdr:colOff>
      <xdr:row>75</xdr:row>
      <xdr:rowOff>57432</xdr:rowOff>
    </xdr:to>
    <xdr:sp macro="" textlink="">
      <xdr:nvSpPr>
        <xdr:cNvPr id="879" name="楕円 878"/>
        <xdr:cNvSpPr/>
      </xdr:nvSpPr>
      <xdr:spPr>
        <a:xfrm>
          <a:off x="21272500" y="128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73959</xdr:rowOff>
    </xdr:from>
    <xdr:ext cx="534377" cy="259045"/>
    <xdr:sp macro="" textlink="">
      <xdr:nvSpPr>
        <xdr:cNvPr id="880" name="テキスト ボックス 879"/>
        <xdr:cNvSpPr txBox="1"/>
      </xdr:nvSpPr>
      <xdr:spPr>
        <a:xfrm>
          <a:off x="21056111" y="125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152062</xdr:rowOff>
    </xdr:from>
    <xdr:to>
      <xdr:col>107</xdr:col>
      <xdr:colOff>101600</xdr:colOff>
      <xdr:row>75</xdr:row>
      <xdr:rowOff>82212</xdr:rowOff>
    </xdr:to>
    <xdr:sp macro="" textlink="">
      <xdr:nvSpPr>
        <xdr:cNvPr id="881" name="楕円 880"/>
        <xdr:cNvSpPr/>
      </xdr:nvSpPr>
      <xdr:spPr>
        <a:xfrm>
          <a:off x="20383500" y="128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98739</xdr:rowOff>
    </xdr:from>
    <xdr:ext cx="534377" cy="259045"/>
    <xdr:sp macro="" textlink="">
      <xdr:nvSpPr>
        <xdr:cNvPr id="882" name="テキスト ボックス 881"/>
        <xdr:cNvSpPr txBox="1"/>
      </xdr:nvSpPr>
      <xdr:spPr>
        <a:xfrm>
          <a:off x="20167111" y="126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150439</xdr:rowOff>
    </xdr:from>
    <xdr:to>
      <xdr:col>102</xdr:col>
      <xdr:colOff>165100</xdr:colOff>
      <xdr:row>75</xdr:row>
      <xdr:rowOff>80589</xdr:rowOff>
    </xdr:to>
    <xdr:sp macro="" textlink="">
      <xdr:nvSpPr>
        <xdr:cNvPr id="883" name="楕円 882"/>
        <xdr:cNvSpPr/>
      </xdr:nvSpPr>
      <xdr:spPr>
        <a:xfrm>
          <a:off x="19494500" y="128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97116</xdr:rowOff>
    </xdr:from>
    <xdr:ext cx="534377" cy="259045"/>
    <xdr:sp macro="" textlink="">
      <xdr:nvSpPr>
        <xdr:cNvPr id="884" name="テキスト ボックス 883"/>
        <xdr:cNvSpPr txBox="1"/>
      </xdr:nvSpPr>
      <xdr:spPr>
        <a:xfrm>
          <a:off x="19278111" y="126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23703</xdr:rowOff>
    </xdr:from>
    <xdr:to>
      <xdr:col>98</xdr:col>
      <xdr:colOff>38100</xdr:colOff>
      <xdr:row>75</xdr:row>
      <xdr:rowOff>125303</xdr:rowOff>
    </xdr:to>
    <xdr:sp macro="" textlink="">
      <xdr:nvSpPr>
        <xdr:cNvPr id="885" name="楕円 884"/>
        <xdr:cNvSpPr/>
      </xdr:nvSpPr>
      <xdr:spPr>
        <a:xfrm>
          <a:off x="18605500" y="128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141830</xdr:rowOff>
    </xdr:from>
    <xdr:ext cx="534377" cy="259045"/>
    <xdr:sp macro="" textlink="">
      <xdr:nvSpPr>
        <xdr:cNvPr id="886" name="テキスト ボックス 885"/>
        <xdr:cNvSpPr txBox="1"/>
      </xdr:nvSpPr>
      <xdr:spPr>
        <a:xfrm>
          <a:off x="18389111" y="126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306,923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り、前年度に比して大きく減少した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円程度で推移して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年度は緊急財政対策による職員給の削減によって、住民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減少した。しかし依然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団体内平均値と比べ高い状況にある。これは、地域手当の支給率が他団体に比べ高く設定されていること、ごみ収集・処理、消防業務等を直営単独で行ってきたことが主な要因である。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年度は近隣自治体とのごみ処理広域化による委託料の減等により、減少した。平成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年度以降は類似団体平均を下回っているが、こ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れまで直営で行っていた業務の委託化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の推進により今後は増加傾向となる可能性がある。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扶助費については、類似団体平均値を下回ってはいるものの、社会福祉費や児童福祉費が増加していることから、増加傾向にある。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年度は療育教育総合センター整備、神武寺トンネル改良の施設整備などに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年度も神武寺トンネル改良の施設整備の最終年度であ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ったため前年と同水準となっ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年度は新規の大規模整備事業等がなかったため、大きく減少した。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59,573
59,072
17.28
19,386,188
18,284,296
1,088,246
12,108,497
19,136,598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105410</xdr:rowOff>
    </xdr:from>
    <xdr:to>
      <xdr:col>24</xdr:col>
      <xdr:colOff>63500</xdr:colOff>
      <xdr:row>34</xdr:row>
      <xdr:rowOff>64719</xdr:rowOff>
    </xdr:to>
    <xdr:cxnSp macro="">
      <xdr:nvCxnSpPr>
        <xdr:cNvPr id="59" name="直線コネクタ 58"/>
        <xdr:cNvCxnSpPr/>
      </xdr:nvCxnSpPr>
      <xdr:spPr>
        <a:xfrm>
          <a:off x="3797300" y="5763260"/>
          <a:ext cx="8382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147472</xdr:rowOff>
    </xdr:from>
    <xdr:to>
      <xdr:col>19</xdr:col>
      <xdr:colOff>177800</xdr:colOff>
      <xdr:row>33</xdr:row>
      <xdr:rowOff>105410</xdr:rowOff>
    </xdr:to>
    <xdr:cxnSp macro="">
      <xdr:nvCxnSpPr>
        <xdr:cNvPr id="62" name="直線コネクタ 61"/>
        <xdr:cNvCxnSpPr/>
      </xdr:nvCxnSpPr>
      <xdr:spPr>
        <a:xfrm>
          <a:off x="2908300" y="5633872"/>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139243</xdr:rowOff>
    </xdr:from>
    <xdr:to>
      <xdr:col>15</xdr:col>
      <xdr:colOff>50800</xdr:colOff>
      <xdr:row>32</xdr:row>
      <xdr:rowOff>147472</xdr:rowOff>
    </xdr:to>
    <xdr:cxnSp macro="">
      <xdr:nvCxnSpPr>
        <xdr:cNvPr id="65" name="直線コネクタ 64"/>
        <xdr:cNvCxnSpPr/>
      </xdr:nvCxnSpPr>
      <xdr:spPr>
        <a:xfrm>
          <a:off x="2019300" y="5454193"/>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139243</xdr:rowOff>
    </xdr:from>
    <xdr:to>
      <xdr:col>10</xdr:col>
      <xdr:colOff>114300</xdr:colOff>
      <xdr:row>32</xdr:row>
      <xdr:rowOff>55118</xdr:rowOff>
    </xdr:to>
    <xdr:cxnSp macro="">
      <xdr:nvCxnSpPr>
        <xdr:cNvPr id="68" name="直線コネクタ 67"/>
        <xdr:cNvCxnSpPr/>
      </xdr:nvCxnSpPr>
      <xdr:spPr>
        <a:xfrm flipV="1">
          <a:off x="1130300" y="5454193"/>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165625</xdr:rowOff>
    </xdr:from>
    <xdr:ext cx="469744" cy="259045"/>
    <xdr:sp macro="" textlink="">
      <xdr:nvSpPr>
        <xdr:cNvPr id="72" name="テキスト ボックス 71"/>
        <xdr:cNvSpPr txBox="1"/>
      </xdr:nvSpPr>
      <xdr:spPr>
        <a:xfrm>
          <a:off x="895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13919</xdr:rowOff>
    </xdr:from>
    <xdr:to>
      <xdr:col>24</xdr:col>
      <xdr:colOff>114300</xdr:colOff>
      <xdr:row>34</xdr:row>
      <xdr:rowOff>115519</xdr:rowOff>
    </xdr:to>
    <xdr:sp macro="" textlink="">
      <xdr:nvSpPr>
        <xdr:cNvPr id="78" name="楕円 77"/>
        <xdr:cNvSpPr/>
      </xdr:nvSpPr>
      <xdr:spPr>
        <a:xfrm>
          <a:off x="45847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36796</xdr:rowOff>
    </xdr:from>
    <xdr:ext cx="469744" cy="259045"/>
    <xdr:sp macro="" textlink="">
      <xdr:nvSpPr>
        <xdr:cNvPr id="79" name="議会費該当値テキスト"/>
        <xdr:cNvSpPr txBox="1"/>
      </xdr:nvSpPr>
      <xdr:spPr>
        <a:xfrm>
          <a:off x="4686300" y="56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54610</xdr:rowOff>
    </xdr:from>
    <xdr:to>
      <xdr:col>20</xdr:col>
      <xdr:colOff>38100</xdr:colOff>
      <xdr:row>33</xdr:row>
      <xdr:rowOff>156210</xdr:rowOff>
    </xdr:to>
    <xdr:sp macro="" textlink="">
      <xdr:nvSpPr>
        <xdr:cNvPr id="80" name="楕円 79"/>
        <xdr:cNvSpPr/>
      </xdr:nvSpPr>
      <xdr:spPr>
        <a:xfrm>
          <a:off x="3746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1287</xdr:rowOff>
    </xdr:from>
    <xdr:ext cx="469744" cy="259045"/>
    <xdr:sp macro="" textlink="">
      <xdr:nvSpPr>
        <xdr:cNvPr id="81" name="テキスト ボックス 80"/>
        <xdr:cNvSpPr txBox="1"/>
      </xdr:nvSpPr>
      <xdr:spPr>
        <a:xfrm>
          <a:off x="3562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96672</xdr:rowOff>
    </xdr:from>
    <xdr:to>
      <xdr:col>15</xdr:col>
      <xdr:colOff>101600</xdr:colOff>
      <xdr:row>33</xdr:row>
      <xdr:rowOff>26822</xdr:rowOff>
    </xdr:to>
    <xdr:sp macro="" textlink="">
      <xdr:nvSpPr>
        <xdr:cNvPr id="82" name="楕円 81"/>
        <xdr:cNvSpPr/>
      </xdr:nvSpPr>
      <xdr:spPr>
        <a:xfrm>
          <a:off x="28575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43349</xdr:rowOff>
    </xdr:from>
    <xdr:ext cx="469744" cy="259045"/>
    <xdr:sp macro="" textlink="">
      <xdr:nvSpPr>
        <xdr:cNvPr id="83" name="テキスト ボックス 82"/>
        <xdr:cNvSpPr txBox="1"/>
      </xdr:nvSpPr>
      <xdr:spPr>
        <a:xfrm>
          <a:off x="2673428" y="53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88443</xdr:rowOff>
    </xdr:from>
    <xdr:to>
      <xdr:col>10</xdr:col>
      <xdr:colOff>165100</xdr:colOff>
      <xdr:row>32</xdr:row>
      <xdr:rowOff>18593</xdr:rowOff>
    </xdr:to>
    <xdr:sp macro="" textlink="">
      <xdr:nvSpPr>
        <xdr:cNvPr id="84" name="楕円 83"/>
        <xdr:cNvSpPr/>
      </xdr:nvSpPr>
      <xdr:spPr>
        <a:xfrm>
          <a:off x="1968500" y="54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35120</xdr:rowOff>
    </xdr:from>
    <xdr:ext cx="469744" cy="259045"/>
    <xdr:sp macro="" textlink="">
      <xdr:nvSpPr>
        <xdr:cNvPr id="85" name="テキスト ボックス 84"/>
        <xdr:cNvSpPr txBox="1"/>
      </xdr:nvSpPr>
      <xdr:spPr>
        <a:xfrm>
          <a:off x="1784428" y="51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4318</xdr:rowOff>
    </xdr:from>
    <xdr:to>
      <xdr:col>6</xdr:col>
      <xdr:colOff>38100</xdr:colOff>
      <xdr:row>32</xdr:row>
      <xdr:rowOff>105918</xdr:rowOff>
    </xdr:to>
    <xdr:sp macro="" textlink="">
      <xdr:nvSpPr>
        <xdr:cNvPr id="86" name="楕円 85"/>
        <xdr:cNvSpPr/>
      </xdr:nvSpPr>
      <xdr:spPr>
        <a:xfrm>
          <a:off x="1079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122445</xdr:rowOff>
    </xdr:from>
    <xdr:ext cx="469744" cy="259045"/>
    <xdr:sp macro="" textlink="">
      <xdr:nvSpPr>
        <xdr:cNvPr id="87" name="テキスト ボックス 86"/>
        <xdr:cNvSpPr txBox="1"/>
      </xdr:nvSpPr>
      <xdr:spPr>
        <a:xfrm>
          <a:off x="895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152828</xdr:rowOff>
    </xdr:from>
    <xdr:to>
      <xdr:col>24</xdr:col>
      <xdr:colOff>63500</xdr:colOff>
      <xdr:row>56</xdr:row>
      <xdr:rowOff>154167</xdr:rowOff>
    </xdr:to>
    <xdr:cxnSp macro="">
      <xdr:nvCxnSpPr>
        <xdr:cNvPr id="119" name="直線コネクタ 118"/>
        <xdr:cNvCxnSpPr/>
      </xdr:nvCxnSpPr>
      <xdr:spPr>
        <a:xfrm>
          <a:off x="3797300" y="9754028"/>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64474</xdr:rowOff>
    </xdr:from>
    <xdr:to>
      <xdr:col>19</xdr:col>
      <xdr:colOff>177800</xdr:colOff>
      <xdr:row>56</xdr:row>
      <xdr:rowOff>152828</xdr:rowOff>
    </xdr:to>
    <xdr:cxnSp macro="">
      <xdr:nvCxnSpPr>
        <xdr:cNvPr id="122" name="直線コネクタ 121"/>
        <xdr:cNvCxnSpPr/>
      </xdr:nvCxnSpPr>
      <xdr:spPr>
        <a:xfrm>
          <a:off x="2908300" y="9665674"/>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64474</xdr:rowOff>
    </xdr:from>
    <xdr:to>
      <xdr:col>15</xdr:col>
      <xdr:colOff>50800</xdr:colOff>
      <xdr:row>56</xdr:row>
      <xdr:rowOff>149056</xdr:rowOff>
    </xdr:to>
    <xdr:cxnSp macro="">
      <xdr:nvCxnSpPr>
        <xdr:cNvPr id="125" name="直線コネクタ 124"/>
        <xdr:cNvCxnSpPr/>
      </xdr:nvCxnSpPr>
      <xdr:spPr>
        <a:xfrm flipV="1">
          <a:off x="2019300" y="966567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149056</xdr:rowOff>
    </xdr:from>
    <xdr:to>
      <xdr:col>10</xdr:col>
      <xdr:colOff>114300</xdr:colOff>
      <xdr:row>57</xdr:row>
      <xdr:rowOff>923</xdr:rowOff>
    </xdr:to>
    <xdr:cxnSp macro="">
      <xdr:nvCxnSpPr>
        <xdr:cNvPr id="128" name="直線コネクタ 127"/>
        <xdr:cNvCxnSpPr/>
      </xdr:nvCxnSpPr>
      <xdr:spPr>
        <a:xfrm flipV="1">
          <a:off x="1130300" y="975025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103367</xdr:rowOff>
    </xdr:from>
    <xdr:to>
      <xdr:col>24</xdr:col>
      <xdr:colOff>114300</xdr:colOff>
      <xdr:row>57</xdr:row>
      <xdr:rowOff>33517</xdr:rowOff>
    </xdr:to>
    <xdr:sp macro="" textlink="">
      <xdr:nvSpPr>
        <xdr:cNvPr id="138" name="楕円 137"/>
        <xdr:cNvSpPr/>
      </xdr:nvSpPr>
      <xdr:spPr>
        <a:xfrm>
          <a:off x="45847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126244</xdr:rowOff>
    </xdr:from>
    <xdr:ext cx="534377" cy="259045"/>
    <xdr:sp macro="" textlink="">
      <xdr:nvSpPr>
        <xdr:cNvPr id="139" name="総務費該当値テキスト"/>
        <xdr:cNvSpPr txBox="1"/>
      </xdr:nvSpPr>
      <xdr:spPr>
        <a:xfrm>
          <a:off x="4686300" y="95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102028</xdr:rowOff>
    </xdr:from>
    <xdr:to>
      <xdr:col>20</xdr:col>
      <xdr:colOff>38100</xdr:colOff>
      <xdr:row>57</xdr:row>
      <xdr:rowOff>32178</xdr:rowOff>
    </xdr:to>
    <xdr:sp macro="" textlink="">
      <xdr:nvSpPr>
        <xdr:cNvPr id="140" name="楕円 139"/>
        <xdr:cNvSpPr/>
      </xdr:nvSpPr>
      <xdr:spPr>
        <a:xfrm>
          <a:off x="3746500" y="97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23305</xdr:rowOff>
    </xdr:from>
    <xdr:ext cx="534377" cy="259045"/>
    <xdr:sp macro="" textlink="">
      <xdr:nvSpPr>
        <xdr:cNvPr id="141" name="テキスト ボックス 140"/>
        <xdr:cNvSpPr txBox="1"/>
      </xdr:nvSpPr>
      <xdr:spPr>
        <a:xfrm>
          <a:off x="3530111" y="97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13674</xdr:rowOff>
    </xdr:from>
    <xdr:to>
      <xdr:col>15</xdr:col>
      <xdr:colOff>101600</xdr:colOff>
      <xdr:row>56</xdr:row>
      <xdr:rowOff>115274</xdr:rowOff>
    </xdr:to>
    <xdr:sp macro="" textlink="">
      <xdr:nvSpPr>
        <xdr:cNvPr id="142" name="楕円 141"/>
        <xdr:cNvSpPr/>
      </xdr:nvSpPr>
      <xdr:spPr>
        <a:xfrm>
          <a:off x="2857500" y="96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131801</xdr:rowOff>
    </xdr:from>
    <xdr:ext cx="534377" cy="259045"/>
    <xdr:sp macro="" textlink="">
      <xdr:nvSpPr>
        <xdr:cNvPr id="143" name="テキスト ボックス 142"/>
        <xdr:cNvSpPr txBox="1"/>
      </xdr:nvSpPr>
      <xdr:spPr>
        <a:xfrm>
          <a:off x="2641111" y="93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98256</xdr:rowOff>
    </xdr:from>
    <xdr:to>
      <xdr:col>10</xdr:col>
      <xdr:colOff>165100</xdr:colOff>
      <xdr:row>57</xdr:row>
      <xdr:rowOff>28406</xdr:rowOff>
    </xdr:to>
    <xdr:sp macro="" textlink="">
      <xdr:nvSpPr>
        <xdr:cNvPr id="144" name="楕円 143"/>
        <xdr:cNvSpPr/>
      </xdr:nvSpPr>
      <xdr:spPr>
        <a:xfrm>
          <a:off x="1968500" y="96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19533</xdr:rowOff>
    </xdr:from>
    <xdr:ext cx="534377" cy="259045"/>
    <xdr:sp macro="" textlink="">
      <xdr:nvSpPr>
        <xdr:cNvPr id="145" name="テキスト ボックス 144"/>
        <xdr:cNvSpPr txBox="1"/>
      </xdr:nvSpPr>
      <xdr:spPr>
        <a:xfrm>
          <a:off x="1752111" y="97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121573</xdr:rowOff>
    </xdr:from>
    <xdr:to>
      <xdr:col>6</xdr:col>
      <xdr:colOff>38100</xdr:colOff>
      <xdr:row>57</xdr:row>
      <xdr:rowOff>51723</xdr:rowOff>
    </xdr:to>
    <xdr:sp macro="" textlink="">
      <xdr:nvSpPr>
        <xdr:cNvPr id="146" name="楕円 145"/>
        <xdr:cNvSpPr/>
      </xdr:nvSpPr>
      <xdr:spPr>
        <a:xfrm>
          <a:off x="1079500" y="9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42850</xdr:rowOff>
    </xdr:from>
    <xdr:ext cx="534377" cy="259045"/>
    <xdr:sp macro="" textlink="">
      <xdr:nvSpPr>
        <xdr:cNvPr id="147" name="テキスト ボックス 146"/>
        <xdr:cNvSpPr txBox="1"/>
      </xdr:nvSpPr>
      <xdr:spPr>
        <a:xfrm>
          <a:off x="863111" y="98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10933</xdr:rowOff>
    </xdr:from>
    <xdr:to>
      <xdr:col>24</xdr:col>
      <xdr:colOff>63500</xdr:colOff>
      <xdr:row>77</xdr:row>
      <xdr:rowOff>61291</xdr:rowOff>
    </xdr:to>
    <xdr:cxnSp macro="">
      <xdr:nvCxnSpPr>
        <xdr:cNvPr id="179" name="直線コネクタ 178"/>
        <xdr:cNvCxnSpPr/>
      </xdr:nvCxnSpPr>
      <xdr:spPr>
        <a:xfrm>
          <a:off x="3797300" y="13212583"/>
          <a:ext cx="8382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165717</xdr:rowOff>
    </xdr:from>
    <xdr:to>
      <xdr:col>19</xdr:col>
      <xdr:colOff>177800</xdr:colOff>
      <xdr:row>77</xdr:row>
      <xdr:rowOff>10933</xdr:rowOff>
    </xdr:to>
    <xdr:cxnSp macro="">
      <xdr:nvCxnSpPr>
        <xdr:cNvPr id="182" name="直線コネクタ 181"/>
        <xdr:cNvCxnSpPr/>
      </xdr:nvCxnSpPr>
      <xdr:spPr>
        <a:xfrm>
          <a:off x="2908300" y="13195917"/>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165717</xdr:rowOff>
    </xdr:from>
    <xdr:to>
      <xdr:col>15</xdr:col>
      <xdr:colOff>50800</xdr:colOff>
      <xdr:row>77</xdr:row>
      <xdr:rowOff>71469</xdr:rowOff>
    </xdr:to>
    <xdr:cxnSp macro="">
      <xdr:nvCxnSpPr>
        <xdr:cNvPr id="185" name="直線コネクタ 184"/>
        <xdr:cNvCxnSpPr/>
      </xdr:nvCxnSpPr>
      <xdr:spPr>
        <a:xfrm flipV="1">
          <a:off x="2019300" y="13195917"/>
          <a:ext cx="889000" cy="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71469</xdr:rowOff>
    </xdr:from>
    <xdr:to>
      <xdr:col>10</xdr:col>
      <xdr:colOff>114300</xdr:colOff>
      <xdr:row>77</xdr:row>
      <xdr:rowOff>160502</xdr:rowOff>
    </xdr:to>
    <xdr:cxnSp macro="">
      <xdr:nvCxnSpPr>
        <xdr:cNvPr id="188" name="直線コネクタ 187"/>
        <xdr:cNvCxnSpPr/>
      </xdr:nvCxnSpPr>
      <xdr:spPr>
        <a:xfrm flipV="1">
          <a:off x="1130300" y="13273119"/>
          <a:ext cx="889000" cy="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10491</xdr:rowOff>
    </xdr:from>
    <xdr:to>
      <xdr:col>24</xdr:col>
      <xdr:colOff>114300</xdr:colOff>
      <xdr:row>77</xdr:row>
      <xdr:rowOff>112091</xdr:rowOff>
    </xdr:to>
    <xdr:sp macro="" textlink="">
      <xdr:nvSpPr>
        <xdr:cNvPr id="198" name="楕円 197"/>
        <xdr:cNvSpPr/>
      </xdr:nvSpPr>
      <xdr:spPr>
        <a:xfrm>
          <a:off x="45847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160368</xdr:rowOff>
    </xdr:from>
    <xdr:ext cx="599010" cy="259045"/>
    <xdr:sp macro="" textlink="">
      <xdr:nvSpPr>
        <xdr:cNvPr id="199" name="民生費該当値テキスト"/>
        <xdr:cNvSpPr txBox="1"/>
      </xdr:nvSpPr>
      <xdr:spPr>
        <a:xfrm>
          <a:off x="4686300" y="131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131583</xdr:rowOff>
    </xdr:from>
    <xdr:to>
      <xdr:col>20</xdr:col>
      <xdr:colOff>38100</xdr:colOff>
      <xdr:row>77</xdr:row>
      <xdr:rowOff>61733</xdr:rowOff>
    </xdr:to>
    <xdr:sp macro="" textlink="">
      <xdr:nvSpPr>
        <xdr:cNvPr id="200" name="楕円 199"/>
        <xdr:cNvSpPr/>
      </xdr:nvSpPr>
      <xdr:spPr>
        <a:xfrm>
          <a:off x="37465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52860</xdr:rowOff>
    </xdr:from>
    <xdr:ext cx="599010" cy="259045"/>
    <xdr:sp macro="" textlink="">
      <xdr:nvSpPr>
        <xdr:cNvPr id="201" name="テキスト ボックス 200"/>
        <xdr:cNvSpPr txBox="1"/>
      </xdr:nvSpPr>
      <xdr:spPr>
        <a:xfrm>
          <a:off x="3497795" y="1325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114917</xdr:rowOff>
    </xdr:from>
    <xdr:to>
      <xdr:col>15</xdr:col>
      <xdr:colOff>101600</xdr:colOff>
      <xdr:row>77</xdr:row>
      <xdr:rowOff>45067</xdr:rowOff>
    </xdr:to>
    <xdr:sp macro="" textlink="">
      <xdr:nvSpPr>
        <xdr:cNvPr id="202" name="楕円 201"/>
        <xdr:cNvSpPr/>
      </xdr:nvSpPr>
      <xdr:spPr>
        <a:xfrm>
          <a:off x="2857500" y="131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36194</xdr:rowOff>
    </xdr:from>
    <xdr:ext cx="599010" cy="259045"/>
    <xdr:sp macro="" textlink="">
      <xdr:nvSpPr>
        <xdr:cNvPr id="203" name="テキスト ボックス 202"/>
        <xdr:cNvSpPr txBox="1"/>
      </xdr:nvSpPr>
      <xdr:spPr>
        <a:xfrm>
          <a:off x="2608795" y="1323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20669</xdr:rowOff>
    </xdr:from>
    <xdr:to>
      <xdr:col>10</xdr:col>
      <xdr:colOff>165100</xdr:colOff>
      <xdr:row>77</xdr:row>
      <xdr:rowOff>122269</xdr:rowOff>
    </xdr:to>
    <xdr:sp macro="" textlink="">
      <xdr:nvSpPr>
        <xdr:cNvPr id="204" name="楕円 203"/>
        <xdr:cNvSpPr/>
      </xdr:nvSpPr>
      <xdr:spPr>
        <a:xfrm>
          <a:off x="1968500" y="132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113396</xdr:rowOff>
    </xdr:from>
    <xdr:ext cx="599010" cy="259045"/>
    <xdr:sp macro="" textlink="">
      <xdr:nvSpPr>
        <xdr:cNvPr id="205" name="テキスト ボックス 204"/>
        <xdr:cNvSpPr txBox="1"/>
      </xdr:nvSpPr>
      <xdr:spPr>
        <a:xfrm>
          <a:off x="1719795" y="1331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109702</xdr:rowOff>
    </xdr:from>
    <xdr:to>
      <xdr:col>6</xdr:col>
      <xdr:colOff>38100</xdr:colOff>
      <xdr:row>78</xdr:row>
      <xdr:rowOff>39852</xdr:rowOff>
    </xdr:to>
    <xdr:sp macro="" textlink="">
      <xdr:nvSpPr>
        <xdr:cNvPr id="206" name="楕円 205"/>
        <xdr:cNvSpPr/>
      </xdr:nvSpPr>
      <xdr:spPr>
        <a:xfrm>
          <a:off x="1079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30979</xdr:rowOff>
    </xdr:from>
    <xdr:ext cx="599010" cy="259045"/>
    <xdr:sp macro="" textlink="">
      <xdr:nvSpPr>
        <xdr:cNvPr id="207" name="テキスト ボックス 206"/>
        <xdr:cNvSpPr txBox="1"/>
      </xdr:nvSpPr>
      <xdr:spPr>
        <a:xfrm>
          <a:off x="830795" y="1340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166920</xdr:rowOff>
    </xdr:from>
    <xdr:to>
      <xdr:col>24</xdr:col>
      <xdr:colOff>63500</xdr:colOff>
      <xdr:row>99</xdr:row>
      <xdr:rowOff>2034</xdr:rowOff>
    </xdr:to>
    <xdr:cxnSp macro="">
      <xdr:nvCxnSpPr>
        <xdr:cNvPr id="239" name="直線コネクタ 238"/>
        <xdr:cNvCxnSpPr/>
      </xdr:nvCxnSpPr>
      <xdr:spPr>
        <a:xfrm>
          <a:off x="3797300" y="16969020"/>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166920</xdr:rowOff>
    </xdr:from>
    <xdr:to>
      <xdr:col>19</xdr:col>
      <xdr:colOff>177800</xdr:colOff>
      <xdr:row>99</xdr:row>
      <xdr:rowOff>1871</xdr:rowOff>
    </xdr:to>
    <xdr:cxnSp macro="">
      <xdr:nvCxnSpPr>
        <xdr:cNvPr id="242" name="直線コネクタ 241"/>
        <xdr:cNvCxnSpPr/>
      </xdr:nvCxnSpPr>
      <xdr:spPr>
        <a:xfrm flipV="1">
          <a:off x="2908300" y="169690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147619</xdr:rowOff>
    </xdr:from>
    <xdr:to>
      <xdr:col>15</xdr:col>
      <xdr:colOff>50800</xdr:colOff>
      <xdr:row>99</xdr:row>
      <xdr:rowOff>1871</xdr:rowOff>
    </xdr:to>
    <xdr:cxnSp macro="">
      <xdr:nvCxnSpPr>
        <xdr:cNvPr id="245" name="直線コネクタ 244"/>
        <xdr:cNvCxnSpPr/>
      </xdr:nvCxnSpPr>
      <xdr:spPr>
        <a:xfrm>
          <a:off x="2019300" y="16949719"/>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147619</xdr:rowOff>
    </xdr:from>
    <xdr:to>
      <xdr:col>10</xdr:col>
      <xdr:colOff>114300</xdr:colOff>
      <xdr:row>98</xdr:row>
      <xdr:rowOff>160404</xdr:rowOff>
    </xdr:to>
    <xdr:cxnSp macro="">
      <xdr:nvCxnSpPr>
        <xdr:cNvPr id="248" name="直線コネクタ 247"/>
        <xdr:cNvCxnSpPr/>
      </xdr:nvCxnSpPr>
      <xdr:spPr>
        <a:xfrm flipV="1">
          <a:off x="1130300" y="16949719"/>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52" name="テキスト ボックス 251"/>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122684</xdr:rowOff>
    </xdr:from>
    <xdr:to>
      <xdr:col>24</xdr:col>
      <xdr:colOff>114300</xdr:colOff>
      <xdr:row>99</xdr:row>
      <xdr:rowOff>52834</xdr:rowOff>
    </xdr:to>
    <xdr:sp macro="" textlink="">
      <xdr:nvSpPr>
        <xdr:cNvPr id="258" name="楕円 257"/>
        <xdr:cNvSpPr/>
      </xdr:nvSpPr>
      <xdr:spPr>
        <a:xfrm>
          <a:off x="4584700" y="169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37611</xdr:rowOff>
    </xdr:from>
    <xdr:ext cx="534377" cy="259045"/>
    <xdr:sp macro="" textlink="">
      <xdr:nvSpPr>
        <xdr:cNvPr id="259" name="衛生費該当値テキスト"/>
        <xdr:cNvSpPr txBox="1"/>
      </xdr:nvSpPr>
      <xdr:spPr>
        <a:xfrm>
          <a:off x="4686300" y="168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116120</xdr:rowOff>
    </xdr:from>
    <xdr:to>
      <xdr:col>20</xdr:col>
      <xdr:colOff>38100</xdr:colOff>
      <xdr:row>99</xdr:row>
      <xdr:rowOff>46270</xdr:rowOff>
    </xdr:to>
    <xdr:sp macro="" textlink="">
      <xdr:nvSpPr>
        <xdr:cNvPr id="260" name="楕円 259"/>
        <xdr:cNvSpPr/>
      </xdr:nvSpPr>
      <xdr:spPr>
        <a:xfrm>
          <a:off x="3746500" y="169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37397</xdr:rowOff>
    </xdr:from>
    <xdr:ext cx="534377" cy="259045"/>
    <xdr:sp macro="" textlink="">
      <xdr:nvSpPr>
        <xdr:cNvPr id="261" name="テキスト ボックス 260"/>
        <xdr:cNvSpPr txBox="1"/>
      </xdr:nvSpPr>
      <xdr:spPr>
        <a:xfrm>
          <a:off x="3530111" y="1701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122521</xdr:rowOff>
    </xdr:from>
    <xdr:to>
      <xdr:col>15</xdr:col>
      <xdr:colOff>101600</xdr:colOff>
      <xdr:row>99</xdr:row>
      <xdr:rowOff>52671</xdr:rowOff>
    </xdr:to>
    <xdr:sp macro="" textlink="">
      <xdr:nvSpPr>
        <xdr:cNvPr id="262" name="楕円 261"/>
        <xdr:cNvSpPr/>
      </xdr:nvSpPr>
      <xdr:spPr>
        <a:xfrm>
          <a:off x="2857500" y="169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43798</xdr:rowOff>
    </xdr:from>
    <xdr:ext cx="534377" cy="259045"/>
    <xdr:sp macro="" textlink="">
      <xdr:nvSpPr>
        <xdr:cNvPr id="263" name="テキスト ボックス 262"/>
        <xdr:cNvSpPr txBox="1"/>
      </xdr:nvSpPr>
      <xdr:spPr>
        <a:xfrm>
          <a:off x="2641111" y="1701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96819</xdr:rowOff>
    </xdr:from>
    <xdr:to>
      <xdr:col>10</xdr:col>
      <xdr:colOff>165100</xdr:colOff>
      <xdr:row>99</xdr:row>
      <xdr:rowOff>26969</xdr:rowOff>
    </xdr:to>
    <xdr:sp macro="" textlink="">
      <xdr:nvSpPr>
        <xdr:cNvPr id="264" name="楕円 263"/>
        <xdr:cNvSpPr/>
      </xdr:nvSpPr>
      <xdr:spPr>
        <a:xfrm>
          <a:off x="1968500" y="168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18096</xdr:rowOff>
    </xdr:from>
    <xdr:ext cx="534377" cy="259045"/>
    <xdr:sp macro="" textlink="">
      <xdr:nvSpPr>
        <xdr:cNvPr id="265" name="テキスト ボックス 264"/>
        <xdr:cNvSpPr txBox="1"/>
      </xdr:nvSpPr>
      <xdr:spPr>
        <a:xfrm>
          <a:off x="1752111" y="169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109604</xdr:rowOff>
    </xdr:from>
    <xdr:to>
      <xdr:col>6</xdr:col>
      <xdr:colOff>38100</xdr:colOff>
      <xdr:row>99</xdr:row>
      <xdr:rowOff>39754</xdr:rowOff>
    </xdr:to>
    <xdr:sp macro="" textlink="">
      <xdr:nvSpPr>
        <xdr:cNvPr id="266" name="楕円 265"/>
        <xdr:cNvSpPr/>
      </xdr:nvSpPr>
      <xdr:spPr>
        <a:xfrm>
          <a:off x="1079500" y="169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30881</xdr:rowOff>
    </xdr:from>
    <xdr:ext cx="534377" cy="259045"/>
    <xdr:sp macro="" textlink="">
      <xdr:nvSpPr>
        <xdr:cNvPr id="267" name="テキスト ボックス 266"/>
        <xdr:cNvSpPr txBox="1"/>
      </xdr:nvSpPr>
      <xdr:spPr>
        <a:xfrm>
          <a:off x="863111" y="170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144272</xdr:rowOff>
    </xdr:from>
    <xdr:to>
      <xdr:col>55</xdr:col>
      <xdr:colOff>0</xdr:colOff>
      <xdr:row>37</xdr:row>
      <xdr:rowOff>144653</xdr:rowOff>
    </xdr:to>
    <xdr:cxnSp macro="">
      <xdr:nvCxnSpPr>
        <xdr:cNvPr id="296" name="直線コネクタ 295"/>
        <xdr:cNvCxnSpPr/>
      </xdr:nvCxnSpPr>
      <xdr:spPr>
        <a:xfrm>
          <a:off x="9639300" y="64879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142748</xdr:rowOff>
    </xdr:from>
    <xdr:to>
      <xdr:col>50</xdr:col>
      <xdr:colOff>114300</xdr:colOff>
      <xdr:row>37</xdr:row>
      <xdr:rowOff>144272</xdr:rowOff>
    </xdr:to>
    <xdr:cxnSp macro="">
      <xdr:nvCxnSpPr>
        <xdr:cNvPr id="299" name="直線コネクタ 298"/>
        <xdr:cNvCxnSpPr/>
      </xdr:nvCxnSpPr>
      <xdr:spPr>
        <a:xfrm>
          <a:off x="8750300" y="64863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141605</xdr:rowOff>
    </xdr:from>
    <xdr:to>
      <xdr:col>45</xdr:col>
      <xdr:colOff>177800</xdr:colOff>
      <xdr:row>37</xdr:row>
      <xdr:rowOff>142748</xdr:rowOff>
    </xdr:to>
    <xdr:cxnSp macro="">
      <xdr:nvCxnSpPr>
        <xdr:cNvPr id="302" name="直線コネクタ 301"/>
        <xdr:cNvCxnSpPr/>
      </xdr:nvCxnSpPr>
      <xdr:spPr>
        <a:xfrm>
          <a:off x="7861300" y="64852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75692</xdr:rowOff>
    </xdr:from>
    <xdr:to>
      <xdr:col>41</xdr:col>
      <xdr:colOff>50800</xdr:colOff>
      <xdr:row>37</xdr:row>
      <xdr:rowOff>141605</xdr:rowOff>
    </xdr:to>
    <xdr:cxnSp macro="">
      <xdr:nvCxnSpPr>
        <xdr:cNvPr id="305" name="直線コネクタ 304"/>
        <xdr:cNvCxnSpPr/>
      </xdr:nvCxnSpPr>
      <xdr:spPr>
        <a:xfrm>
          <a:off x="6972300" y="6419342"/>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1668</xdr:rowOff>
    </xdr:from>
    <xdr:ext cx="469744" cy="259045"/>
    <xdr:sp macro="" textlink="">
      <xdr:nvSpPr>
        <xdr:cNvPr id="309" name="テキスト ボックス 308"/>
        <xdr:cNvSpPr txBox="1"/>
      </xdr:nvSpPr>
      <xdr:spPr>
        <a:xfrm>
          <a:off x="6737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93853</xdr:rowOff>
    </xdr:from>
    <xdr:to>
      <xdr:col>55</xdr:col>
      <xdr:colOff>50800</xdr:colOff>
      <xdr:row>38</xdr:row>
      <xdr:rowOff>24003</xdr:rowOff>
    </xdr:to>
    <xdr:sp macro="" textlink="">
      <xdr:nvSpPr>
        <xdr:cNvPr id="315" name="楕円 314"/>
        <xdr:cNvSpPr/>
      </xdr:nvSpPr>
      <xdr:spPr>
        <a:xfrm>
          <a:off x="104267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116730</xdr:rowOff>
    </xdr:from>
    <xdr:ext cx="378565" cy="259045"/>
    <xdr:sp macro="" textlink="">
      <xdr:nvSpPr>
        <xdr:cNvPr id="316" name="労働費該当値テキスト"/>
        <xdr:cNvSpPr txBox="1"/>
      </xdr:nvSpPr>
      <xdr:spPr>
        <a:xfrm>
          <a:off x="10528300" y="628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93472</xdr:rowOff>
    </xdr:from>
    <xdr:to>
      <xdr:col>50</xdr:col>
      <xdr:colOff>165100</xdr:colOff>
      <xdr:row>38</xdr:row>
      <xdr:rowOff>23622</xdr:rowOff>
    </xdr:to>
    <xdr:sp macro="" textlink="">
      <xdr:nvSpPr>
        <xdr:cNvPr id="317" name="楕円 316"/>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14749</xdr:rowOff>
    </xdr:from>
    <xdr:ext cx="378565" cy="259045"/>
    <xdr:sp macro="" textlink="">
      <xdr:nvSpPr>
        <xdr:cNvPr id="318" name="テキスト ボックス 317"/>
        <xdr:cNvSpPr txBox="1"/>
      </xdr:nvSpPr>
      <xdr:spPr>
        <a:xfrm>
          <a:off x="9450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91948</xdr:rowOff>
    </xdr:from>
    <xdr:to>
      <xdr:col>46</xdr:col>
      <xdr:colOff>38100</xdr:colOff>
      <xdr:row>38</xdr:row>
      <xdr:rowOff>22098</xdr:rowOff>
    </xdr:to>
    <xdr:sp macro="" textlink="">
      <xdr:nvSpPr>
        <xdr:cNvPr id="319" name="楕円 318"/>
        <xdr:cNvSpPr/>
      </xdr:nvSpPr>
      <xdr:spPr>
        <a:xfrm>
          <a:off x="8699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13225</xdr:rowOff>
    </xdr:from>
    <xdr:ext cx="378565" cy="259045"/>
    <xdr:sp macro="" textlink="">
      <xdr:nvSpPr>
        <xdr:cNvPr id="320" name="テキスト ボックス 319"/>
        <xdr:cNvSpPr txBox="1"/>
      </xdr:nvSpPr>
      <xdr:spPr>
        <a:xfrm>
          <a:off x="8561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90805</xdr:rowOff>
    </xdr:from>
    <xdr:to>
      <xdr:col>41</xdr:col>
      <xdr:colOff>101600</xdr:colOff>
      <xdr:row>38</xdr:row>
      <xdr:rowOff>20955</xdr:rowOff>
    </xdr:to>
    <xdr:sp macro="" textlink="">
      <xdr:nvSpPr>
        <xdr:cNvPr id="321" name="楕円 320"/>
        <xdr:cNvSpPr/>
      </xdr:nvSpPr>
      <xdr:spPr>
        <a:xfrm>
          <a:off x="7810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12082</xdr:rowOff>
    </xdr:from>
    <xdr:ext cx="378565" cy="259045"/>
    <xdr:sp macro="" textlink="">
      <xdr:nvSpPr>
        <xdr:cNvPr id="322" name="テキスト ボックス 321"/>
        <xdr:cNvSpPr txBox="1"/>
      </xdr:nvSpPr>
      <xdr:spPr>
        <a:xfrm>
          <a:off x="7672017"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23" name="楕円 322"/>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117619</xdr:rowOff>
    </xdr:from>
    <xdr:ext cx="378565" cy="259045"/>
    <xdr:sp macro="" textlink="">
      <xdr:nvSpPr>
        <xdr:cNvPr id="324" name="テキスト ボックス 323"/>
        <xdr:cNvSpPr txBox="1"/>
      </xdr:nvSpPr>
      <xdr:spPr>
        <a:xfrm>
          <a:off x="6783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11417</xdr:rowOff>
    </xdr:from>
    <xdr:to>
      <xdr:col>55</xdr:col>
      <xdr:colOff>0</xdr:colOff>
      <xdr:row>59</xdr:row>
      <xdr:rowOff>38106</xdr:rowOff>
    </xdr:to>
    <xdr:cxnSp macro="">
      <xdr:nvCxnSpPr>
        <xdr:cNvPr id="353" name="直線コネクタ 352"/>
        <xdr:cNvCxnSpPr/>
      </xdr:nvCxnSpPr>
      <xdr:spPr>
        <a:xfrm>
          <a:off x="9639300" y="10126967"/>
          <a:ext cx="8382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11417</xdr:rowOff>
    </xdr:from>
    <xdr:to>
      <xdr:col>50</xdr:col>
      <xdr:colOff>114300</xdr:colOff>
      <xdr:row>59</xdr:row>
      <xdr:rowOff>31915</xdr:rowOff>
    </xdr:to>
    <xdr:cxnSp macro="">
      <xdr:nvCxnSpPr>
        <xdr:cNvPr id="356" name="直線コネクタ 355"/>
        <xdr:cNvCxnSpPr/>
      </xdr:nvCxnSpPr>
      <xdr:spPr>
        <a:xfrm flipV="1">
          <a:off x="8750300" y="1012696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31915</xdr:rowOff>
    </xdr:from>
    <xdr:to>
      <xdr:col>45</xdr:col>
      <xdr:colOff>177800</xdr:colOff>
      <xdr:row>59</xdr:row>
      <xdr:rowOff>35249</xdr:rowOff>
    </xdr:to>
    <xdr:cxnSp macro="">
      <xdr:nvCxnSpPr>
        <xdr:cNvPr id="359" name="直線コネクタ 358"/>
        <xdr:cNvCxnSpPr/>
      </xdr:nvCxnSpPr>
      <xdr:spPr>
        <a:xfrm flipV="1">
          <a:off x="7861300" y="1014746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35249</xdr:rowOff>
    </xdr:from>
    <xdr:to>
      <xdr:col>41</xdr:col>
      <xdr:colOff>50800</xdr:colOff>
      <xdr:row>59</xdr:row>
      <xdr:rowOff>35478</xdr:rowOff>
    </xdr:to>
    <xdr:cxnSp macro="">
      <xdr:nvCxnSpPr>
        <xdr:cNvPr id="362" name="直線コネクタ 361"/>
        <xdr:cNvCxnSpPr/>
      </xdr:nvCxnSpPr>
      <xdr:spPr>
        <a:xfrm flipV="1">
          <a:off x="6972300" y="101507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158756</xdr:rowOff>
    </xdr:from>
    <xdr:to>
      <xdr:col>55</xdr:col>
      <xdr:colOff>50800</xdr:colOff>
      <xdr:row>59</xdr:row>
      <xdr:rowOff>88906</xdr:rowOff>
    </xdr:to>
    <xdr:sp macro="" textlink="">
      <xdr:nvSpPr>
        <xdr:cNvPr id="372" name="楕円 371"/>
        <xdr:cNvSpPr/>
      </xdr:nvSpPr>
      <xdr:spPr>
        <a:xfrm>
          <a:off x="104267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73683</xdr:rowOff>
    </xdr:from>
    <xdr:ext cx="378565" cy="259045"/>
    <xdr:sp macro="" textlink="">
      <xdr:nvSpPr>
        <xdr:cNvPr id="373" name="農林水産業費該当値テキスト"/>
        <xdr:cNvSpPr txBox="1"/>
      </xdr:nvSpPr>
      <xdr:spPr>
        <a:xfrm>
          <a:off x="10528300" y="1001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132067</xdr:rowOff>
    </xdr:from>
    <xdr:to>
      <xdr:col>50</xdr:col>
      <xdr:colOff>165100</xdr:colOff>
      <xdr:row>59</xdr:row>
      <xdr:rowOff>62217</xdr:rowOff>
    </xdr:to>
    <xdr:sp macro="" textlink="">
      <xdr:nvSpPr>
        <xdr:cNvPr id="374" name="楕円 373"/>
        <xdr:cNvSpPr/>
      </xdr:nvSpPr>
      <xdr:spPr>
        <a:xfrm>
          <a:off x="9588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53344</xdr:rowOff>
    </xdr:from>
    <xdr:ext cx="469744" cy="259045"/>
    <xdr:sp macro="" textlink="">
      <xdr:nvSpPr>
        <xdr:cNvPr id="375" name="テキスト ボックス 374"/>
        <xdr:cNvSpPr txBox="1"/>
      </xdr:nvSpPr>
      <xdr:spPr>
        <a:xfrm>
          <a:off x="9404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152565</xdr:rowOff>
    </xdr:from>
    <xdr:to>
      <xdr:col>46</xdr:col>
      <xdr:colOff>38100</xdr:colOff>
      <xdr:row>59</xdr:row>
      <xdr:rowOff>82715</xdr:rowOff>
    </xdr:to>
    <xdr:sp macro="" textlink="">
      <xdr:nvSpPr>
        <xdr:cNvPr id="376" name="楕円 375"/>
        <xdr:cNvSpPr/>
      </xdr:nvSpPr>
      <xdr:spPr>
        <a:xfrm>
          <a:off x="8699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73842</xdr:rowOff>
    </xdr:from>
    <xdr:ext cx="378565" cy="259045"/>
    <xdr:sp macro="" textlink="">
      <xdr:nvSpPr>
        <xdr:cNvPr id="377" name="テキスト ボックス 376"/>
        <xdr:cNvSpPr txBox="1"/>
      </xdr:nvSpPr>
      <xdr:spPr>
        <a:xfrm>
          <a:off x="8561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155899</xdr:rowOff>
    </xdr:from>
    <xdr:to>
      <xdr:col>41</xdr:col>
      <xdr:colOff>101600</xdr:colOff>
      <xdr:row>59</xdr:row>
      <xdr:rowOff>86049</xdr:rowOff>
    </xdr:to>
    <xdr:sp macro="" textlink="">
      <xdr:nvSpPr>
        <xdr:cNvPr id="378" name="楕円 377"/>
        <xdr:cNvSpPr/>
      </xdr:nvSpPr>
      <xdr:spPr>
        <a:xfrm>
          <a:off x="7810500" y="100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77176</xdr:rowOff>
    </xdr:from>
    <xdr:ext cx="378565" cy="259045"/>
    <xdr:sp macro="" textlink="">
      <xdr:nvSpPr>
        <xdr:cNvPr id="379" name="テキスト ボックス 378"/>
        <xdr:cNvSpPr txBox="1"/>
      </xdr:nvSpPr>
      <xdr:spPr>
        <a:xfrm>
          <a:off x="7672017" y="1019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156128</xdr:rowOff>
    </xdr:from>
    <xdr:to>
      <xdr:col>36</xdr:col>
      <xdr:colOff>165100</xdr:colOff>
      <xdr:row>59</xdr:row>
      <xdr:rowOff>86278</xdr:rowOff>
    </xdr:to>
    <xdr:sp macro="" textlink="">
      <xdr:nvSpPr>
        <xdr:cNvPr id="380" name="楕円 379"/>
        <xdr:cNvSpPr/>
      </xdr:nvSpPr>
      <xdr:spPr>
        <a:xfrm>
          <a:off x="6921500" y="101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77405</xdr:rowOff>
    </xdr:from>
    <xdr:ext cx="378565" cy="259045"/>
    <xdr:sp macro="" textlink="">
      <xdr:nvSpPr>
        <xdr:cNvPr id="381" name="テキスト ボックス 380"/>
        <xdr:cNvSpPr txBox="1"/>
      </xdr:nvSpPr>
      <xdr:spPr>
        <a:xfrm>
          <a:off x="6783017" y="101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38019</xdr:rowOff>
    </xdr:from>
    <xdr:to>
      <xdr:col>55</xdr:col>
      <xdr:colOff>0</xdr:colOff>
      <xdr:row>78</xdr:row>
      <xdr:rowOff>63257</xdr:rowOff>
    </xdr:to>
    <xdr:cxnSp macro="">
      <xdr:nvCxnSpPr>
        <xdr:cNvPr id="408" name="直線コネクタ 407"/>
        <xdr:cNvCxnSpPr/>
      </xdr:nvCxnSpPr>
      <xdr:spPr>
        <a:xfrm>
          <a:off x="9639300" y="13411119"/>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164526</xdr:rowOff>
    </xdr:from>
    <xdr:to>
      <xdr:col>50</xdr:col>
      <xdr:colOff>114300</xdr:colOff>
      <xdr:row>78</xdr:row>
      <xdr:rowOff>38019</xdr:rowOff>
    </xdr:to>
    <xdr:cxnSp macro="">
      <xdr:nvCxnSpPr>
        <xdr:cNvPr id="411" name="直線コネクタ 410"/>
        <xdr:cNvCxnSpPr/>
      </xdr:nvCxnSpPr>
      <xdr:spPr>
        <a:xfrm>
          <a:off x="8750300" y="13366176"/>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164480</xdr:rowOff>
    </xdr:from>
    <xdr:to>
      <xdr:col>45</xdr:col>
      <xdr:colOff>177800</xdr:colOff>
      <xdr:row>77</xdr:row>
      <xdr:rowOff>164526</xdr:rowOff>
    </xdr:to>
    <xdr:cxnSp macro="">
      <xdr:nvCxnSpPr>
        <xdr:cNvPr id="414" name="直線コネクタ 413"/>
        <xdr:cNvCxnSpPr/>
      </xdr:nvCxnSpPr>
      <xdr:spPr>
        <a:xfrm>
          <a:off x="7861300" y="1336613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164480</xdr:rowOff>
    </xdr:from>
    <xdr:to>
      <xdr:col>41</xdr:col>
      <xdr:colOff>50800</xdr:colOff>
      <xdr:row>78</xdr:row>
      <xdr:rowOff>24028</xdr:rowOff>
    </xdr:to>
    <xdr:cxnSp macro="">
      <xdr:nvCxnSpPr>
        <xdr:cNvPr id="417" name="直線コネクタ 416"/>
        <xdr:cNvCxnSpPr/>
      </xdr:nvCxnSpPr>
      <xdr:spPr>
        <a:xfrm flipV="1">
          <a:off x="6972300" y="1336613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12457</xdr:rowOff>
    </xdr:from>
    <xdr:to>
      <xdr:col>55</xdr:col>
      <xdr:colOff>50800</xdr:colOff>
      <xdr:row>78</xdr:row>
      <xdr:rowOff>114057</xdr:rowOff>
    </xdr:to>
    <xdr:sp macro="" textlink="">
      <xdr:nvSpPr>
        <xdr:cNvPr id="427" name="楕円 426"/>
        <xdr:cNvSpPr/>
      </xdr:nvSpPr>
      <xdr:spPr>
        <a:xfrm>
          <a:off x="10426700" y="13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98834</xdr:rowOff>
    </xdr:from>
    <xdr:ext cx="469744" cy="259045"/>
    <xdr:sp macro="" textlink="">
      <xdr:nvSpPr>
        <xdr:cNvPr id="428" name="商工費該当値テキスト"/>
        <xdr:cNvSpPr txBox="1"/>
      </xdr:nvSpPr>
      <xdr:spPr>
        <a:xfrm>
          <a:off x="10528300" y="133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158669</xdr:rowOff>
    </xdr:from>
    <xdr:to>
      <xdr:col>50</xdr:col>
      <xdr:colOff>165100</xdr:colOff>
      <xdr:row>78</xdr:row>
      <xdr:rowOff>88819</xdr:rowOff>
    </xdr:to>
    <xdr:sp macro="" textlink="">
      <xdr:nvSpPr>
        <xdr:cNvPr id="429" name="楕円 428"/>
        <xdr:cNvSpPr/>
      </xdr:nvSpPr>
      <xdr:spPr>
        <a:xfrm>
          <a:off x="9588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79946</xdr:rowOff>
    </xdr:from>
    <xdr:ext cx="469744" cy="259045"/>
    <xdr:sp macro="" textlink="">
      <xdr:nvSpPr>
        <xdr:cNvPr id="430" name="テキスト ボックス 429"/>
        <xdr:cNvSpPr txBox="1"/>
      </xdr:nvSpPr>
      <xdr:spPr>
        <a:xfrm>
          <a:off x="9404428"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113726</xdr:rowOff>
    </xdr:from>
    <xdr:to>
      <xdr:col>46</xdr:col>
      <xdr:colOff>38100</xdr:colOff>
      <xdr:row>78</xdr:row>
      <xdr:rowOff>43876</xdr:rowOff>
    </xdr:to>
    <xdr:sp macro="" textlink="">
      <xdr:nvSpPr>
        <xdr:cNvPr id="431" name="楕円 430"/>
        <xdr:cNvSpPr/>
      </xdr:nvSpPr>
      <xdr:spPr>
        <a:xfrm>
          <a:off x="8699500" y="13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35003</xdr:rowOff>
    </xdr:from>
    <xdr:ext cx="469744" cy="259045"/>
    <xdr:sp macro="" textlink="">
      <xdr:nvSpPr>
        <xdr:cNvPr id="432" name="テキスト ボックス 431"/>
        <xdr:cNvSpPr txBox="1"/>
      </xdr:nvSpPr>
      <xdr:spPr>
        <a:xfrm>
          <a:off x="8515428" y="13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113680</xdr:rowOff>
    </xdr:from>
    <xdr:to>
      <xdr:col>41</xdr:col>
      <xdr:colOff>101600</xdr:colOff>
      <xdr:row>78</xdr:row>
      <xdr:rowOff>43830</xdr:rowOff>
    </xdr:to>
    <xdr:sp macro="" textlink="">
      <xdr:nvSpPr>
        <xdr:cNvPr id="433" name="楕円 432"/>
        <xdr:cNvSpPr/>
      </xdr:nvSpPr>
      <xdr:spPr>
        <a:xfrm>
          <a:off x="7810500" y="133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34957</xdr:rowOff>
    </xdr:from>
    <xdr:ext cx="469744" cy="259045"/>
    <xdr:sp macro="" textlink="">
      <xdr:nvSpPr>
        <xdr:cNvPr id="434" name="テキスト ボックス 433"/>
        <xdr:cNvSpPr txBox="1"/>
      </xdr:nvSpPr>
      <xdr:spPr>
        <a:xfrm>
          <a:off x="7626428" y="134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144678</xdr:rowOff>
    </xdr:from>
    <xdr:to>
      <xdr:col>36</xdr:col>
      <xdr:colOff>165100</xdr:colOff>
      <xdr:row>78</xdr:row>
      <xdr:rowOff>74828</xdr:rowOff>
    </xdr:to>
    <xdr:sp macro="" textlink="">
      <xdr:nvSpPr>
        <xdr:cNvPr id="435" name="楕円 434"/>
        <xdr:cNvSpPr/>
      </xdr:nvSpPr>
      <xdr:spPr>
        <a:xfrm>
          <a:off x="6921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65955</xdr:rowOff>
    </xdr:from>
    <xdr:ext cx="469744" cy="259045"/>
    <xdr:sp macro="" textlink="">
      <xdr:nvSpPr>
        <xdr:cNvPr id="436" name="テキスト ボックス 435"/>
        <xdr:cNvSpPr txBox="1"/>
      </xdr:nvSpPr>
      <xdr:spPr>
        <a:xfrm>
          <a:off x="6737428"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137720</xdr:rowOff>
    </xdr:from>
    <xdr:to>
      <xdr:col>55</xdr:col>
      <xdr:colOff>0</xdr:colOff>
      <xdr:row>98</xdr:row>
      <xdr:rowOff>9123</xdr:rowOff>
    </xdr:to>
    <xdr:cxnSp macro="">
      <xdr:nvCxnSpPr>
        <xdr:cNvPr id="463" name="直線コネクタ 462"/>
        <xdr:cNvCxnSpPr/>
      </xdr:nvCxnSpPr>
      <xdr:spPr>
        <a:xfrm>
          <a:off x="9639300" y="16768370"/>
          <a:ext cx="838200" cy="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137720</xdr:rowOff>
    </xdr:from>
    <xdr:to>
      <xdr:col>50</xdr:col>
      <xdr:colOff>114300</xdr:colOff>
      <xdr:row>98</xdr:row>
      <xdr:rowOff>5992</xdr:rowOff>
    </xdr:to>
    <xdr:cxnSp macro="">
      <xdr:nvCxnSpPr>
        <xdr:cNvPr id="466" name="直線コネクタ 465"/>
        <xdr:cNvCxnSpPr/>
      </xdr:nvCxnSpPr>
      <xdr:spPr>
        <a:xfrm flipV="1">
          <a:off x="8750300" y="16768370"/>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5992</xdr:rowOff>
    </xdr:from>
    <xdr:to>
      <xdr:col>45</xdr:col>
      <xdr:colOff>177800</xdr:colOff>
      <xdr:row>98</xdr:row>
      <xdr:rowOff>9435</xdr:rowOff>
    </xdr:to>
    <xdr:cxnSp macro="">
      <xdr:nvCxnSpPr>
        <xdr:cNvPr id="469" name="直線コネクタ 468"/>
        <xdr:cNvCxnSpPr/>
      </xdr:nvCxnSpPr>
      <xdr:spPr>
        <a:xfrm flipV="1">
          <a:off x="7861300" y="16808092"/>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9435</xdr:rowOff>
    </xdr:from>
    <xdr:to>
      <xdr:col>41</xdr:col>
      <xdr:colOff>50800</xdr:colOff>
      <xdr:row>98</xdr:row>
      <xdr:rowOff>35468</xdr:rowOff>
    </xdr:to>
    <xdr:cxnSp macro="">
      <xdr:nvCxnSpPr>
        <xdr:cNvPr id="472" name="直線コネクタ 471"/>
        <xdr:cNvCxnSpPr/>
      </xdr:nvCxnSpPr>
      <xdr:spPr>
        <a:xfrm flipV="1">
          <a:off x="6972300" y="16811535"/>
          <a:ext cx="8890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129773</xdr:rowOff>
    </xdr:from>
    <xdr:to>
      <xdr:col>55</xdr:col>
      <xdr:colOff>50800</xdr:colOff>
      <xdr:row>98</xdr:row>
      <xdr:rowOff>59923</xdr:rowOff>
    </xdr:to>
    <xdr:sp macro="" textlink="">
      <xdr:nvSpPr>
        <xdr:cNvPr id="482" name="楕円 481"/>
        <xdr:cNvSpPr/>
      </xdr:nvSpPr>
      <xdr:spPr>
        <a:xfrm>
          <a:off x="10426700" y="167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86920</xdr:rowOff>
    </xdr:from>
    <xdr:to>
      <xdr:col>50</xdr:col>
      <xdr:colOff>165100</xdr:colOff>
      <xdr:row>98</xdr:row>
      <xdr:rowOff>17070</xdr:rowOff>
    </xdr:to>
    <xdr:sp macro="" textlink="">
      <xdr:nvSpPr>
        <xdr:cNvPr id="484" name="楕円 483"/>
        <xdr:cNvSpPr/>
      </xdr:nvSpPr>
      <xdr:spPr>
        <a:xfrm>
          <a:off x="95885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8197</xdr:rowOff>
    </xdr:from>
    <xdr:ext cx="534377" cy="259045"/>
    <xdr:sp macro="" textlink="">
      <xdr:nvSpPr>
        <xdr:cNvPr id="485" name="テキスト ボックス 484"/>
        <xdr:cNvSpPr txBox="1"/>
      </xdr:nvSpPr>
      <xdr:spPr>
        <a:xfrm>
          <a:off x="9372111" y="168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126642</xdr:rowOff>
    </xdr:from>
    <xdr:to>
      <xdr:col>46</xdr:col>
      <xdr:colOff>38100</xdr:colOff>
      <xdr:row>98</xdr:row>
      <xdr:rowOff>56792</xdr:rowOff>
    </xdr:to>
    <xdr:sp macro="" textlink="">
      <xdr:nvSpPr>
        <xdr:cNvPr id="486" name="楕円 485"/>
        <xdr:cNvSpPr/>
      </xdr:nvSpPr>
      <xdr:spPr>
        <a:xfrm>
          <a:off x="8699500" y="167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47919</xdr:rowOff>
    </xdr:from>
    <xdr:ext cx="534377" cy="259045"/>
    <xdr:sp macro="" textlink="">
      <xdr:nvSpPr>
        <xdr:cNvPr id="487" name="テキスト ボックス 486"/>
        <xdr:cNvSpPr txBox="1"/>
      </xdr:nvSpPr>
      <xdr:spPr>
        <a:xfrm>
          <a:off x="8483111" y="168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130085</xdr:rowOff>
    </xdr:from>
    <xdr:to>
      <xdr:col>41</xdr:col>
      <xdr:colOff>101600</xdr:colOff>
      <xdr:row>98</xdr:row>
      <xdr:rowOff>60235</xdr:rowOff>
    </xdr:to>
    <xdr:sp macro="" textlink="">
      <xdr:nvSpPr>
        <xdr:cNvPr id="488" name="楕円 487"/>
        <xdr:cNvSpPr/>
      </xdr:nvSpPr>
      <xdr:spPr>
        <a:xfrm>
          <a:off x="7810500" y="167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51362</xdr:rowOff>
    </xdr:from>
    <xdr:ext cx="534377" cy="259045"/>
    <xdr:sp macro="" textlink="">
      <xdr:nvSpPr>
        <xdr:cNvPr id="489" name="テキスト ボックス 488"/>
        <xdr:cNvSpPr txBox="1"/>
      </xdr:nvSpPr>
      <xdr:spPr>
        <a:xfrm>
          <a:off x="7594111" y="168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156118</xdr:rowOff>
    </xdr:from>
    <xdr:to>
      <xdr:col>36</xdr:col>
      <xdr:colOff>165100</xdr:colOff>
      <xdr:row>98</xdr:row>
      <xdr:rowOff>86268</xdr:rowOff>
    </xdr:to>
    <xdr:sp macro="" textlink="">
      <xdr:nvSpPr>
        <xdr:cNvPr id="490" name="楕円 489"/>
        <xdr:cNvSpPr/>
      </xdr:nvSpPr>
      <xdr:spPr>
        <a:xfrm>
          <a:off x="6921500" y="167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77395</xdr:rowOff>
    </xdr:from>
    <xdr:ext cx="534377" cy="259045"/>
    <xdr:sp macro="" textlink="">
      <xdr:nvSpPr>
        <xdr:cNvPr id="491" name="テキスト ボックス 490"/>
        <xdr:cNvSpPr txBox="1"/>
      </xdr:nvSpPr>
      <xdr:spPr>
        <a:xfrm>
          <a:off x="6705111" y="168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30018</xdr:rowOff>
    </xdr:from>
    <xdr:to>
      <xdr:col>85</xdr:col>
      <xdr:colOff>127000</xdr:colOff>
      <xdr:row>37</xdr:row>
      <xdr:rowOff>38064</xdr:rowOff>
    </xdr:to>
    <xdr:cxnSp macro="">
      <xdr:nvCxnSpPr>
        <xdr:cNvPr id="519" name="直線コネクタ 518"/>
        <xdr:cNvCxnSpPr/>
      </xdr:nvCxnSpPr>
      <xdr:spPr>
        <a:xfrm flipV="1">
          <a:off x="15481300" y="6373668"/>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36647</xdr:rowOff>
    </xdr:from>
    <xdr:to>
      <xdr:col>81</xdr:col>
      <xdr:colOff>50800</xdr:colOff>
      <xdr:row>37</xdr:row>
      <xdr:rowOff>38064</xdr:rowOff>
    </xdr:to>
    <xdr:cxnSp macro="">
      <xdr:nvCxnSpPr>
        <xdr:cNvPr id="522" name="直線コネクタ 521"/>
        <xdr:cNvCxnSpPr/>
      </xdr:nvCxnSpPr>
      <xdr:spPr>
        <a:xfrm>
          <a:off x="14592300" y="638029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17765</xdr:rowOff>
    </xdr:from>
    <xdr:to>
      <xdr:col>76</xdr:col>
      <xdr:colOff>114300</xdr:colOff>
      <xdr:row>37</xdr:row>
      <xdr:rowOff>36647</xdr:rowOff>
    </xdr:to>
    <xdr:cxnSp macro="">
      <xdr:nvCxnSpPr>
        <xdr:cNvPr id="525" name="直線コネクタ 524"/>
        <xdr:cNvCxnSpPr/>
      </xdr:nvCxnSpPr>
      <xdr:spPr>
        <a:xfrm>
          <a:off x="13703300" y="636141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77932</xdr:rowOff>
    </xdr:from>
    <xdr:to>
      <xdr:col>71</xdr:col>
      <xdr:colOff>177800</xdr:colOff>
      <xdr:row>37</xdr:row>
      <xdr:rowOff>17765</xdr:rowOff>
    </xdr:to>
    <xdr:cxnSp macro="">
      <xdr:nvCxnSpPr>
        <xdr:cNvPr id="528" name="直線コネクタ 527"/>
        <xdr:cNvCxnSpPr/>
      </xdr:nvCxnSpPr>
      <xdr:spPr>
        <a:xfrm>
          <a:off x="12814300" y="6250132"/>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84838</xdr:rowOff>
    </xdr:from>
    <xdr:ext cx="534377" cy="259045"/>
    <xdr:sp macro="" textlink="">
      <xdr:nvSpPr>
        <xdr:cNvPr id="532" name="テキスト ボックス 531"/>
        <xdr:cNvSpPr txBox="1"/>
      </xdr:nvSpPr>
      <xdr:spPr>
        <a:xfrm>
          <a:off x="12547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150668</xdr:rowOff>
    </xdr:from>
    <xdr:to>
      <xdr:col>85</xdr:col>
      <xdr:colOff>177800</xdr:colOff>
      <xdr:row>37</xdr:row>
      <xdr:rowOff>80818</xdr:rowOff>
    </xdr:to>
    <xdr:sp macro="" textlink="">
      <xdr:nvSpPr>
        <xdr:cNvPr id="538" name="楕円 537"/>
        <xdr:cNvSpPr/>
      </xdr:nvSpPr>
      <xdr:spPr>
        <a:xfrm>
          <a:off x="16268700" y="63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2095</xdr:rowOff>
    </xdr:from>
    <xdr:ext cx="534377" cy="259045"/>
    <xdr:sp macro="" textlink="">
      <xdr:nvSpPr>
        <xdr:cNvPr id="539" name="消防費該当値テキスト"/>
        <xdr:cNvSpPr txBox="1"/>
      </xdr:nvSpPr>
      <xdr:spPr>
        <a:xfrm>
          <a:off x="16370300" y="61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158714</xdr:rowOff>
    </xdr:from>
    <xdr:to>
      <xdr:col>81</xdr:col>
      <xdr:colOff>101600</xdr:colOff>
      <xdr:row>37</xdr:row>
      <xdr:rowOff>88864</xdr:rowOff>
    </xdr:to>
    <xdr:sp macro="" textlink="">
      <xdr:nvSpPr>
        <xdr:cNvPr id="540" name="楕円 539"/>
        <xdr:cNvSpPr/>
      </xdr:nvSpPr>
      <xdr:spPr>
        <a:xfrm>
          <a:off x="154305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105391</xdr:rowOff>
    </xdr:from>
    <xdr:ext cx="534377" cy="259045"/>
    <xdr:sp macro="" textlink="">
      <xdr:nvSpPr>
        <xdr:cNvPr id="541" name="テキスト ボックス 540"/>
        <xdr:cNvSpPr txBox="1"/>
      </xdr:nvSpPr>
      <xdr:spPr>
        <a:xfrm>
          <a:off x="15214111" y="61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157297</xdr:rowOff>
    </xdr:from>
    <xdr:to>
      <xdr:col>76</xdr:col>
      <xdr:colOff>165100</xdr:colOff>
      <xdr:row>37</xdr:row>
      <xdr:rowOff>87447</xdr:rowOff>
    </xdr:to>
    <xdr:sp macro="" textlink="">
      <xdr:nvSpPr>
        <xdr:cNvPr id="542" name="楕円 541"/>
        <xdr:cNvSpPr/>
      </xdr:nvSpPr>
      <xdr:spPr>
        <a:xfrm>
          <a:off x="14541500" y="63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103974</xdr:rowOff>
    </xdr:from>
    <xdr:ext cx="534377" cy="259045"/>
    <xdr:sp macro="" textlink="">
      <xdr:nvSpPr>
        <xdr:cNvPr id="543" name="テキスト ボックス 542"/>
        <xdr:cNvSpPr txBox="1"/>
      </xdr:nvSpPr>
      <xdr:spPr>
        <a:xfrm>
          <a:off x="14325111" y="61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138415</xdr:rowOff>
    </xdr:from>
    <xdr:to>
      <xdr:col>72</xdr:col>
      <xdr:colOff>38100</xdr:colOff>
      <xdr:row>37</xdr:row>
      <xdr:rowOff>68565</xdr:rowOff>
    </xdr:to>
    <xdr:sp macro="" textlink="">
      <xdr:nvSpPr>
        <xdr:cNvPr id="544" name="楕円 543"/>
        <xdr:cNvSpPr/>
      </xdr:nvSpPr>
      <xdr:spPr>
        <a:xfrm>
          <a:off x="13652500" y="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85092</xdr:rowOff>
    </xdr:from>
    <xdr:ext cx="534377" cy="259045"/>
    <xdr:sp macro="" textlink="">
      <xdr:nvSpPr>
        <xdr:cNvPr id="545" name="テキスト ボックス 544"/>
        <xdr:cNvSpPr txBox="1"/>
      </xdr:nvSpPr>
      <xdr:spPr>
        <a:xfrm>
          <a:off x="13436111" y="6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27132</xdr:rowOff>
    </xdr:from>
    <xdr:to>
      <xdr:col>67</xdr:col>
      <xdr:colOff>101600</xdr:colOff>
      <xdr:row>36</xdr:row>
      <xdr:rowOff>128732</xdr:rowOff>
    </xdr:to>
    <xdr:sp macro="" textlink="">
      <xdr:nvSpPr>
        <xdr:cNvPr id="546" name="楕円 545"/>
        <xdr:cNvSpPr/>
      </xdr:nvSpPr>
      <xdr:spPr>
        <a:xfrm>
          <a:off x="12763500" y="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145259</xdr:rowOff>
    </xdr:from>
    <xdr:ext cx="534377" cy="259045"/>
    <xdr:sp macro="" textlink="">
      <xdr:nvSpPr>
        <xdr:cNvPr id="547" name="テキスト ボックス 546"/>
        <xdr:cNvSpPr txBox="1"/>
      </xdr:nvSpPr>
      <xdr:spPr>
        <a:xfrm>
          <a:off x="12547111" y="59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106249</xdr:rowOff>
    </xdr:from>
    <xdr:to>
      <xdr:col>85</xdr:col>
      <xdr:colOff>127000</xdr:colOff>
      <xdr:row>58</xdr:row>
      <xdr:rowOff>106325</xdr:rowOff>
    </xdr:to>
    <xdr:cxnSp macro="">
      <xdr:nvCxnSpPr>
        <xdr:cNvPr id="577" name="直線コネクタ 576"/>
        <xdr:cNvCxnSpPr/>
      </xdr:nvCxnSpPr>
      <xdr:spPr>
        <a:xfrm flipV="1">
          <a:off x="15481300" y="1005034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87008</xdr:rowOff>
    </xdr:from>
    <xdr:to>
      <xdr:col>81</xdr:col>
      <xdr:colOff>50800</xdr:colOff>
      <xdr:row>58</xdr:row>
      <xdr:rowOff>106325</xdr:rowOff>
    </xdr:to>
    <xdr:cxnSp macro="">
      <xdr:nvCxnSpPr>
        <xdr:cNvPr id="580" name="直線コネクタ 579"/>
        <xdr:cNvCxnSpPr/>
      </xdr:nvCxnSpPr>
      <xdr:spPr>
        <a:xfrm>
          <a:off x="14592300" y="1003110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82836</xdr:rowOff>
    </xdr:from>
    <xdr:to>
      <xdr:col>76</xdr:col>
      <xdr:colOff>114300</xdr:colOff>
      <xdr:row>58</xdr:row>
      <xdr:rowOff>87008</xdr:rowOff>
    </xdr:to>
    <xdr:cxnSp macro="">
      <xdr:nvCxnSpPr>
        <xdr:cNvPr id="583" name="直線コネクタ 582"/>
        <xdr:cNvCxnSpPr/>
      </xdr:nvCxnSpPr>
      <xdr:spPr>
        <a:xfrm>
          <a:off x="13703300" y="1002693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137109</xdr:rowOff>
    </xdr:from>
    <xdr:to>
      <xdr:col>71</xdr:col>
      <xdr:colOff>177800</xdr:colOff>
      <xdr:row>58</xdr:row>
      <xdr:rowOff>82836</xdr:rowOff>
    </xdr:to>
    <xdr:cxnSp macro="">
      <xdr:nvCxnSpPr>
        <xdr:cNvPr id="586" name="直線コネクタ 585"/>
        <xdr:cNvCxnSpPr/>
      </xdr:nvCxnSpPr>
      <xdr:spPr>
        <a:xfrm>
          <a:off x="12814300" y="9909759"/>
          <a:ext cx="889000" cy="1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45750</xdr:rowOff>
    </xdr:from>
    <xdr:ext cx="534377" cy="259045"/>
    <xdr:sp macro="" textlink="">
      <xdr:nvSpPr>
        <xdr:cNvPr id="590" name="テキスト ボックス 589"/>
        <xdr:cNvSpPr txBox="1"/>
      </xdr:nvSpPr>
      <xdr:spPr>
        <a:xfrm>
          <a:off x="12547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55449</xdr:rowOff>
    </xdr:from>
    <xdr:to>
      <xdr:col>85</xdr:col>
      <xdr:colOff>177800</xdr:colOff>
      <xdr:row>58</xdr:row>
      <xdr:rowOff>157049</xdr:rowOff>
    </xdr:to>
    <xdr:sp macro="" textlink="">
      <xdr:nvSpPr>
        <xdr:cNvPr id="596" name="楕円 595"/>
        <xdr:cNvSpPr/>
      </xdr:nvSpPr>
      <xdr:spPr>
        <a:xfrm>
          <a:off x="16268700" y="9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141826</xdr:rowOff>
    </xdr:from>
    <xdr:ext cx="534377" cy="259045"/>
    <xdr:sp macro="" textlink="">
      <xdr:nvSpPr>
        <xdr:cNvPr id="597" name="教育費該当値テキスト"/>
        <xdr:cNvSpPr txBox="1"/>
      </xdr:nvSpPr>
      <xdr:spPr>
        <a:xfrm>
          <a:off x="16370300" y="99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55525</xdr:rowOff>
    </xdr:from>
    <xdr:to>
      <xdr:col>81</xdr:col>
      <xdr:colOff>101600</xdr:colOff>
      <xdr:row>58</xdr:row>
      <xdr:rowOff>157125</xdr:rowOff>
    </xdr:to>
    <xdr:sp macro="" textlink="">
      <xdr:nvSpPr>
        <xdr:cNvPr id="598" name="楕円 597"/>
        <xdr:cNvSpPr/>
      </xdr:nvSpPr>
      <xdr:spPr>
        <a:xfrm>
          <a:off x="15430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148252</xdr:rowOff>
    </xdr:from>
    <xdr:ext cx="534377" cy="259045"/>
    <xdr:sp macro="" textlink="">
      <xdr:nvSpPr>
        <xdr:cNvPr id="599" name="テキスト ボックス 598"/>
        <xdr:cNvSpPr txBox="1"/>
      </xdr:nvSpPr>
      <xdr:spPr>
        <a:xfrm>
          <a:off x="15214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36208</xdr:rowOff>
    </xdr:from>
    <xdr:to>
      <xdr:col>76</xdr:col>
      <xdr:colOff>165100</xdr:colOff>
      <xdr:row>58</xdr:row>
      <xdr:rowOff>137808</xdr:rowOff>
    </xdr:to>
    <xdr:sp macro="" textlink="">
      <xdr:nvSpPr>
        <xdr:cNvPr id="600" name="楕円 599"/>
        <xdr:cNvSpPr/>
      </xdr:nvSpPr>
      <xdr:spPr>
        <a:xfrm>
          <a:off x="14541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128935</xdr:rowOff>
    </xdr:from>
    <xdr:ext cx="534377" cy="259045"/>
    <xdr:sp macro="" textlink="">
      <xdr:nvSpPr>
        <xdr:cNvPr id="601" name="テキスト ボックス 600"/>
        <xdr:cNvSpPr txBox="1"/>
      </xdr:nvSpPr>
      <xdr:spPr>
        <a:xfrm>
          <a:off x="14325111" y="100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32036</xdr:rowOff>
    </xdr:from>
    <xdr:to>
      <xdr:col>72</xdr:col>
      <xdr:colOff>38100</xdr:colOff>
      <xdr:row>58</xdr:row>
      <xdr:rowOff>133636</xdr:rowOff>
    </xdr:to>
    <xdr:sp macro="" textlink="">
      <xdr:nvSpPr>
        <xdr:cNvPr id="602" name="楕円 601"/>
        <xdr:cNvSpPr/>
      </xdr:nvSpPr>
      <xdr:spPr>
        <a:xfrm>
          <a:off x="13652500" y="99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124763</xdr:rowOff>
    </xdr:from>
    <xdr:ext cx="534377" cy="259045"/>
    <xdr:sp macro="" textlink="">
      <xdr:nvSpPr>
        <xdr:cNvPr id="603" name="テキスト ボックス 602"/>
        <xdr:cNvSpPr txBox="1"/>
      </xdr:nvSpPr>
      <xdr:spPr>
        <a:xfrm>
          <a:off x="13436111" y="100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86309</xdr:rowOff>
    </xdr:from>
    <xdr:to>
      <xdr:col>67</xdr:col>
      <xdr:colOff>101600</xdr:colOff>
      <xdr:row>58</xdr:row>
      <xdr:rowOff>16459</xdr:rowOff>
    </xdr:to>
    <xdr:sp macro="" textlink="">
      <xdr:nvSpPr>
        <xdr:cNvPr id="604" name="楕円 603"/>
        <xdr:cNvSpPr/>
      </xdr:nvSpPr>
      <xdr:spPr>
        <a:xfrm>
          <a:off x="12763500" y="9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7586</xdr:rowOff>
    </xdr:from>
    <xdr:ext cx="534377" cy="259045"/>
    <xdr:sp macro="" textlink="">
      <xdr:nvSpPr>
        <xdr:cNvPr id="605" name="テキスト ボックス 604"/>
        <xdr:cNvSpPr txBox="1"/>
      </xdr:nvSpPr>
      <xdr:spPr>
        <a:xfrm>
          <a:off x="12547111" y="9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42393</xdr:rowOff>
    </xdr:from>
    <xdr:to>
      <xdr:col>85</xdr:col>
      <xdr:colOff>127000</xdr:colOff>
      <xdr:row>79</xdr:row>
      <xdr:rowOff>44450</xdr:rowOff>
    </xdr:to>
    <xdr:cxnSp macro="">
      <xdr:nvCxnSpPr>
        <xdr:cNvPr id="634" name="直線コネクタ 633"/>
        <xdr:cNvCxnSpPr/>
      </xdr:nvCxnSpPr>
      <xdr:spPr>
        <a:xfrm>
          <a:off x="15481300" y="13586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42393</xdr:rowOff>
    </xdr:from>
    <xdr:to>
      <xdr:col>81</xdr:col>
      <xdr:colOff>50800</xdr:colOff>
      <xdr:row>79</xdr:row>
      <xdr:rowOff>44450</xdr:rowOff>
    </xdr:to>
    <xdr:cxnSp macro="">
      <xdr:nvCxnSpPr>
        <xdr:cNvPr id="637" name="直線コネクタ 636"/>
        <xdr:cNvCxnSpPr/>
      </xdr:nvCxnSpPr>
      <xdr:spPr>
        <a:xfrm flipV="1">
          <a:off x="14592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5" name="楕円 654"/>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56" name="テキスト ボックス 655"/>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19428</xdr:rowOff>
    </xdr:from>
    <xdr:to>
      <xdr:col>85</xdr:col>
      <xdr:colOff>127000</xdr:colOff>
      <xdr:row>97</xdr:row>
      <xdr:rowOff>37488</xdr:rowOff>
    </xdr:to>
    <xdr:cxnSp macro="">
      <xdr:nvCxnSpPr>
        <xdr:cNvPr id="695" name="直線コネクタ 694"/>
        <xdr:cNvCxnSpPr/>
      </xdr:nvCxnSpPr>
      <xdr:spPr>
        <a:xfrm>
          <a:off x="15481300" y="16650078"/>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12269</xdr:rowOff>
    </xdr:from>
    <xdr:to>
      <xdr:col>81</xdr:col>
      <xdr:colOff>50800</xdr:colOff>
      <xdr:row>97</xdr:row>
      <xdr:rowOff>19428</xdr:rowOff>
    </xdr:to>
    <xdr:cxnSp macro="">
      <xdr:nvCxnSpPr>
        <xdr:cNvPr id="698" name="直線コネクタ 697"/>
        <xdr:cNvCxnSpPr/>
      </xdr:nvCxnSpPr>
      <xdr:spPr>
        <a:xfrm>
          <a:off x="14592300" y="16642919"/>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12269</xdr:rowOff>
    </xdr:from>
    <xdr:to>
      <xdr:col>76</xdr:col>
      <xdr:colOff>114300</xdr:colOff>
      <xdr:row>97</xdr:row>
      <xdr:rowOff>101839</xdr:rowOff>
    </xdr:to>
    <xdr:cxnSp macro="">
      <xdr:nvCxnSpPr>
        <xdr:cNvPr id="701" name="直線コネクタ 700"/>
        <xdr:cNvCxnSpPr/>
      </xdr:nvCxnSpPr>
      <xdr:spPr>
        <a:xfrm flipV="1">
          <a:off x="13703300" y="16642919"/>
          <a:ext cx="889000" cy="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85221</xdr:rowOff>
    </xdr:from>
    <xdr:to>
      <xdr:col>71</xdr:col>
      <xdr:colOff>177800</xdr:colOff>
      <xdr:row>97</xdr:row>
      <xdr:rowOff>101839</xdr:rowOff>
    </xdr:to>
    <xdr:cxnSp macro="">
      <xdr:nvCxnSpPr>
        <xdr:cNvPr id="704" name="直線コネクタ 703"/>
        <xdr:cNvCxnSpPr/>
      </xdr:nvCxnSpPr>
      <xdr:spPr>
        <a:xfrm>
          <a:off x="12814300" y="16715871"/>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121288</xdr:rowOff>
    </xdr:from>
    <xdr:ext cx="534377" cy="259045"/>
    <xdr:sp macro="" textlink="">
      <xdr:nvSpPr>
        <xdr:cNvPr id="708" name="テキスト ボックス 707"/>
        <xdr:cNvSpPr txBox="1"/>
      </xdr:nvSpPr>
      <xdr:spPr>
        <a:xfrm>
          <a:off x="12547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158138</xdr:rowOff>
    </xdr:from>
    <xdr:to>
      <xdr:col>85</xdr:col>
      <xdr:colOff>177800</xdr:colOff>
      <xdr:row>97</xdr:row>
      <xdr:rowOff>88288</xdr:rowOff>
    </xdr:to>
    <xdr:sp macro="" textlink="">
      <xdr:nvSpPr>
        <xdr:cNvPr id="714" name="楕円 713"/>
        <xdr:cNvSpPr/>
      </xdr:nvSpPr>
      <xdr:spPr>
        <a:xfrm>
          <a:off x="16268700" y="166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136565</xdr:rowOff>
    </xdr:from>
    <xdr:ext cx="534377" cy="259045"/>
    <xdr:sp macro="" textlink="">
      <xdr:nvSpPr>
        <xdr:cNvPr id="715" name="公債費該当値テキスト"/>
        <xdr:cNvSpPr txBox="1"/>
      </xdr:nvSpPr>
      <xdr:spPr>
        <a:xfrm>
          <a:off x="16370300" y="165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140078</xdr:rowOff>
    </xdr:from>
    <xdr:to>
      <xdr:col>81</xdr:col>
      <xdr:colOff>101600</xdr:colOff>
      <xdr:row>97</xdr:row>
      <xdr:rowOff>70228</xdr:rowOff>
    </xdr:to>
    <xdr:sp macro="" textlink="">
      <xdr:nvSpPr>
        <xdr:cNvPr id="716" name="楕円 715"/>
        <xdr:cNvSpPr/>
      </xdr:nvSpPr>
      <xdr:spPr>
        <a:xfrm>
          <a:off x="15430500" y="165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61355</xdr:rowOff>
    </xdr:from>
    <xdr:ext cx="534377" cy="259045"/>
    <xdr:sp macro="" textlink="">
      <xdr:nvSpPr>
        <xdr:cNvPr id="717" name="テキスト ボックス 716"/>
        <xdr:cNvSpPr txBox="1"/>
      </xdr:nvSpPr>
      <xdr:spPr>
        <a:xfrm>
          <a:off x="15214111" y="166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132919</xdr:rowOff>
    </xdr:from>
    <xdr:to>
      <xdr:col>76</xdr:col>
      <xdr:colOff>165100</xdr:colOff>
      <xdr:row>97</xdr:row>
      <xdr:rowOff>63069</xdr:rowOff>
    </xdr:to>
    <xdr:sp macro="" textlink="">
      <xdr:nvSpPr>
        <xdr:cNvPr id="718" name="楕円 717"/>
        <xdr:cNvSpPr/>
      </xdr:nvSpPr>
      <xdr:spPr>
        <a:xfrm>
          <a:off x="14541500" y="165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54196</xdr:rowOff>
    </xdr:from>
    <xdr:ext cx="534377" cy="259045"/>
    <xdr:sp macro="" textlink="">
      <xdr:nvSpPr>
        <xdr:cNvPr id="719" name="テキスト ボックス 718"/>
        <xdr:cNvSpPr txBox="1"/>
      </xdr:nvSpPr>
      <xdr:spPr>
        <a:xfrm>
          <a:off x="14325111" y="1668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51039</xdr:rowOff>
    </xdr:from>
    <xdr:to>
      <xdr:col>72</xdr:col>
      <xdr:colOff>38100</xdr:colOff>
      <xdr:row>97</xdr:row>
      <xdr:rowOff>152639</xdr:rowOff>
    </xdr:to>
    <xdr:sp macro="" textlink="">
      <xdr:nvSpPr>
        <xdr:cNvPr id="720" name="楕円 719"/>
        <xdr:cNvSpPr/>
      </xdr:nvSpPr>
      <xdr:spPr>
        <a:xfrm>
          <a:off x="13652500" y="166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143766</xdr:rowOff>
    </xdr:from>
    <xdr:ext cx="534377" cy="259045"/>
    <xdr:sp macro="" textlink="">
      <xdr:nvSpPr>
        <xdr:cNvPr id="721" name="テキスト ボックス 720"/>
        <xdr:cNvSpPr txBox="1"/>
      </xdr:nvSpPr>
      <xdr:spPr>
        <a:xfrm>
          <a:off x="13436111" y="167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34421</xdr:rowOff>
    </xdr:from>
    <xdr:to>
      <xdr:col>67</xdr:col>
      <xdr:colOff>101600</xdr:colOff>
      <xdr:row>97</xdr:row>
      <xdr:rowOff>136021</xdr:rowOff>
    </xdr:to>
    <xdr:sp macro="" textlink="">
      <xdr:nvSpPr>
        <xdr:cNvPr id="722" name="楕円 721"/>
        <xdr:cNvSpPr/>
      </xdr:nvSpPr>
      <xdr:spPr>
        <a:xfrm>
          <a:off x="12763500" y="166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127148</xdr:rowOff>
    </xdr:from>
    <xdr:ext cx="534377" cy="259045"/>
    <xdr:sp macro="" textlink="">
      <xdr:nvSpPr>
        <xdr:cNvPr id="723" name="テキスト ボックス 722"/>
        <xdr:cNvSpPr txBox="1"/>
      </xdr:nvSpPr>
      <xdr:spPr>
        <a:xfrm>
          <a:off x="12547111" y="1675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年度は療育・教育の総合センターの整備完了に伴い児童福祉費が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年度は国民健康保険事業会計及び介護保険事業特別会計への繰出金の減少により、前年から大きく減少した。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類似団体平均値と比べると低いものの、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児童福祉費や社会福祉費等の伸びにより増加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年度以降は類似団体平均値を下回って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清掃費の施設整備費が減少したこと、また緊急財政対策による人件費の減少等により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神武寺トンネル改良事業、市営桜山住宅建替等による普通建設事業費の増により、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大きく増加したが、平成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年度は継続事業の終了に加え、新規の大型整備事業が無かったため、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消防費については、類似団体平均値を上回る状態が続いている。これは消防事業が単独直営であることが主な要因の一つと考えられる。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年度まで実施の大型整備事業に係る市債の償還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年度借入の臨時税収補てん債の償還が終了したこと、平成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年度借入の消防ポンプ自動車整備事業債の償還</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完了したため、前年と比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実質収支比率は、歳出削減等の努力により７％から８％で推移していたが、平成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年度は恒常的な扶助費の増加、老朽化した公共施設やインフラ設備の維持補修、平成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年度に借入を行った地方債の元金償還の開始等により、歳出が増加している中で、市税の増加が見込めず、地方消費税交付金等の財源も想定よりも少なかったために大幅に減少し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市有地売払や土木債の増加等による歳入の増により回復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年度は、緊急財政対策による人件費の削減や市民サービスの見直し等により歳出総額が減少したため、大きく回復した。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国民健康保険事業</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黒字額の標準財政規模比</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年度は保険給付費等が減少したことにより増加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年度は給付費等が増加したことにより減少となって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年度は国民健康保険財政運営の県単位化の開始により、歳入・歳出ともに執行率が上昇したため、大きく減少しており、今後の大幅な増減は生じないと見込まれる。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介護保険事業</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保険給付費等の歳出総額は年々、増加傾向にある中で、平成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年度は一般会計からの繰入金が減少し歳入総額が減少したため、前年度に比して黒字額の標準財政規模比は減少した。</a:t>
          </a: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令和元年度からの公営企業会計への移行に伴い、平成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年度は３月末の打切決算を行ったため、歳入歳出ともに総額が減少し、黒字額の標準財政規模比も減少した。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後期高齢者医療事業</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年度の制度発足から被保険者数が増加していることに加え、平成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年度は保険料率の改定により収入が増となっており、黒字額の標準財政規模比も増加している。平成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年度は、給付費等が増加したことにより減少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広域連合への納付金が減額となっているが、前年度からの繰越金も減額であったため、平成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年度と比較して微減となっている。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19386188</v>
      </c>
      <c r="BO4" s="430"/>
      <c r="BP4" s="430"/>
      <c r="BQ4" s="430"/>
      <c r="BR4" s="430"/>
      <c r="BS4" s="430"/>
      <c r="BT4" s="430"/>
      <c r="BU4" s="431"/>
      <c r="BV4" s="429">
        <v>20273545</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9</v>
      </c>
      <c r="CU4" s="436"/>
      <c r="CV4" s="436"/>
      <c r="CW4" s="436"/>
      <c r="CX4" s="436"/>
      <c r="CY4" s="436"/>
      <c r="CZ4" s="436"/>
      <c r="DA4" s="437"/>
      <c r="DB4" s="435">
        <v>6.8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18284296</v>
      </c>
      <c r="BO5" s="467"/>
      <c r="BP5" s="467"/>
      <c r="BQ5" s="467"/>
      <c r="BR5" s="467"/>
      <c r="BS5" s="467"/>
      <c r="BT5" s="467"/>
      <c r="BU5" s="468"/>
      <c r="BV5" s="466">
        <v>19460193</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92.5</v>
      </c>
      <c r="CU5" s="464"/>
      <c r="CV5" s="464"/>
      <c r="CW5" s="464"/>
      <c r="CX5" s="464"/>
      <c r="CY5" s="464"/>
      <c r="CZ5" s="464"/>
      <c r="DA5" s="465"/>
      <c r="DB5" s="463">
        <v>97.7</v>
      </c>
      <c r="DC5" s="464"/>
      <c r="DD5" s="464"/>
      <c r="DE5" s="464"/>
      <c r="DF5" s="464"/>
      <c r="DG5" s="464"/>
      <c r="DH5" s="464"/>
      <c r="DI5" s="465"/>
      <c r="DJ5" s="185"/>
      <c r="DK5" s="185"/>
      <c r="DL5" s="185"/>
      <c r="DM5" s="185"/>
      <c r="DN5" s="185"/>
      <c r="DO5" s="185"/>
    </row>
    <row r="6" spans="1:119" ht="18.75" customHeight="1" x14ac:dyDescent="0.2">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1101892</v>
      </c>
      <c r="BO6" s="467"/>
      <c r="BP6" s="467"/>
      <c r="BQ6" s="467"/>
      <c r="BR6" s="467"/>
      <c r="BS6" s="467"/>
      <c r="BT6" s="467"/>
      <c r="BU6" s="468"/>
      <c r="BV6" s="466">
        <v>813352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99.3</v>
      </c>
      <c r="CU6" s="504"/>
      <c r="CV6" s="504"/>
      <c r="CW6" s="504"/>
      <c r="CX6" s="504"/>
      <c r="CY6" s="504"/>
      <c r="CZ6" s="504"/>
      <c r="DA6" s="505"/>
      <c r="DB6" s="503">
        <v>105.1</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13646</v>
      </c>
      <c r="BO7" s="467"/>
      <c r="BP7" s="467"/>
      <c r="BQ7" s="467"/>
      <c r="BR7" s="467"/>
      <c r="BS7" s="467"/>
      <c r="BT7" s="467"/>
      <c r="BU7" s="468"/>
      <c r="BV7" s="466">
        <v>5329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12108497</v>
      </c>
      <c r="CU7" s="467"/>
      <c r="CV7" s="467"/>
      <c r="CW7" s="467"/>
      <c r="CX7" s="467"/>
      <c r="CY7" s="467"/>
      <c r="CZ7" s="467"/>
      <c r="DA7" s="468"/>
      <c r="DB7" s="466">
        <v>11921458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1088246</v>
      </c>
      <c r="BO8" s="467"/>
      <c r="BP8" s="467"/>
      <c r="BQ8" s="467"/>
      <c r="BR8" s="467"/>
      <c r="BS8" s="467"/>
      <c r="BT8" s="467"/>
      <c r="BU8" s="468"/>
      <c r="BV8" s="466">
        <v>808023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0.87</v>
      </c>
      <c r="CU8" s="507"/>
      <c r="CV8" s="507"/>
      <c r="CW8" s="507"/>
      <c r="CX8" s="507"/>
      <c r="CY8" s="507"/>
      <c r="CZ8" s="507"/>
      <c r="DA8" s="508"/>
      <c r="DB8" s="506">
        <v>0.87</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57425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92</v>
      </c>
      <c r="AV9" s="499"/>
      <c r="AW9" s="499"/>
      <c r="AX9" s="499"/>
      <c r="AY9" s="500" t="s">
        <v>115</v>
      </c>
      <c r="AZ9" s="501"/>
      <c r="BA9" s="501"/>
      <c r="BB9" s="501"/>
      <c r="BC9" s="501"/>
      <c r="BD9" s="501"/>
      <c r="BE9" s="501"/>
      <c r="BF9" s="501"/>
      <c r="BG9" s="501"/>
      <c r="BH9" s="501"/>
      <c r="BI9" s="501"/>
      <c r="BJ9" s="501"/>
      <c r="BK9" s="501"/>
      <c r="BL9" s="501"/>
      <c r="BM9" s="502"/>
      <c r="BN9" s="466">
        <v>280223</v>
      </c>
      <c r="BO9" s="467"/>
      <c r="BP9" s="467"/>
      <c r="BQ9" s="467"/>
      <c r="BR9" s="467"/>
      <c r="BS9" s="467"/>
      <c r="BT9" s="467"/>
      <c r="BU9" s="468"/>
      <c r="BV9" s="466">
        <v>351658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12.7</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58302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92</v>
      </c>
      <c r="AV10" s="499"/>
      <c r="AW10" s="499"/>
      <c r="AX10" s="499"/>
      <c r="AY10" s="500" t="s">
        <v>119</v>
      </c>
      <c r="AZ10" s="501"/>
      <c r="BA10" s="501"/>
      <c r="BB10" s="501"/>
      <c r="BC10" s="501"/>
      <c r="BD10" s="501"/>
      <c r="BE10" s="501"/>
      <c r="BF10" s="501"/>
      <c r="BG10" s="501"/>
      <c r="BH10" s="501"/>
      <c r="BI10" s="501"/>
      <c r="BJ10" s="501"/>
      <c r="BK10" s="501"/>
      <c r="BL10" s="501"/>
      <c r="BM10" s="502"/>
      <c r="BN10" s="466">
        <v>694501</v>
      </c>
      <c r="BO10" s="467"/>
      <c r="BP10" s="467"/>
      <c r="BQ10" s="467"/>
      <c r="BR10" s="467"/>
      <c r="BS10" s="467"/>
      <c r="BT10" s="467"/>
      <c r="BU10" s="468"/>
      <c r="BV10" s="466">
        <v>404173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92</v>
      </c>
      <c r="AV11" s="499"/>
      <c r="AW11" s="499"/>
      <c r="AX11" s="499"/>
      <c r="AY11" s="500" t="s">
        <v>124</v>
      </c>
      <c r="AZ11" s="501"/>
      <c r="BA11" s="501"/>
      <c r="BB11" s="501"/>
      <c r="BC11" s="501"/>
      <c r="BD11" s="501"/>
      <c r="BE11" s="501"/>
      <c r="BF11" s="501"/>
      <c r="BG11" s="501"/>
      <c r="BH11" s="501"/>
      <c r="BI11" s="501"/>
      <c r="BJ11" s="501"/>
      <c r="BK11" s="501"/>
      <c r="BL11" s="501"/>
      <c r="BM11" s="502"/>
      <c r="BN11" s="466">
        <v>1000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2">
      <c r="A12" s="186"/>
      <c r="B12" s="526" t="s">
        <v>127</v>
      </c>
      <c r="C12" s="527"/>
      <c r="D12" s="527"/>
      <c r="E12" s="527"/>
      <c r="F12" s="527"/>
      <c r="G12" s="527"/>
      <c r="H12" s="527"/>
      <c r="I12" s="527"/>
      <c r="J12" s="527"/>
      <c r="K12" s="528"/>
      <c r="L12" s="535" t="s">
        <v>128</v>
      </c>
      <c r="M12" s="536"/>
      <c r="N12" s="536"/>
      <c r="O12" s="536"/>
      <c r="P12" s="536"/>
      <c r="Q12" s="537"/>
      <c r="R12" s="538">
        <v>59573</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100</v>
      </c>
      <c r="AV12" s="499"/>
      <c r="AW12" s="499"/>
      <c r="AX12" s="499"/>
      <c r="AY12" s="500" t="s">
        <v>132</v>
      </c>
      <c r="AZ12" s="501"/>
      <c r="BA12" s="501"/>
      <c r="BB12" s="501"/>
      <c r="BC12" s="501"/>
      <c r="BD12" s="501"/>
      <c r="BE12" s="501"/>
      <c r="BF12" s="501"/>
      <c r="BG12" s="501"/>
      <c r="BH12" s="501"/>
      <c r="BI12" s="501"/>
      <c r="BJ12" s="501"/>
      <c r="BK12" s="501"/>
      <c r="BL12" s="501"/>
      <c r="BM12" s="502"/>
      <c r="BN12" s="466">
        <v>2028</v>
      </c>
      <c r="BO12" s="467"/>
      <c r="BP12" s="467"/>
      <c r="BQ12" s="467"/>
      <c r="BR12" s="467"/>
      <c r="BS12" s="467"/>
      <c r="BT12" s="467"/>
      <c r="BU12" s="468"/>
      <c r="BV12" s="466">
        <v>673287</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134</v>
      </c>
      <c r="N13" s="555"/>
      <c r="O13" s="555"/>
      <c r="P13" s="555"/>
      <c r="Q13" s="556"/>
      <c r="R13" s="547">
        <v>59072</v>
      </c>
      <c r="S13" s="548"/>
      <c r="T13" s="548"/>
      <c r="U13" s="548"/>
      <c r="V13" s="549"/>
      <c r="W13" s="482" t="s">
        <v>135</v>
      </c>
      <c r="X13" s="483"/>
      <c r="Y13" s="483"/>
      <c r="Z13" s="483"/>
      <c r="AA13" s="483"/>
      <c r="AB13" s="473"/>
      <c r="AC13" s="517">
        <v>119</v>
      </c>
      <c r="AD13" s="518"/>
      <c r="AE13" s="518"/>
      <c r="AF13" s="518"/>
      <c r="AG13" s="557"/>
      <c r="AH13" s="517">
        <v>91</v>
      </c>
      <c r="AI13" s="518"/>
      <c r="AJ13" s="518"/>
      <c r="AK13" s="518"/>
      <c r="AL13" s="519"/>
      <c r="AM13" s="495" t="s">
        <v>136</v>
      </c>
      <c r="AN13" s="496"/>
      <c r="AO13" s="496"/>
      <c r="AP13" s="496"/>
      <c r="AQ13" s="496"/>
      <c r="AR13" s="496"/>
      <c r="AS13" s="496"/>
      <c r="AT13" s="497"/>
      <c r="AU13" s="498" t="s">
        <v>137</v>
      </c>
      <c r="AV13" s="499"/>
      <c r="AW13" s="499"/>
      <c r="AX13" s="499"/>
      <c r="AY13" s="500" t="s">
        <v>138</v>
      </c>
      <c r="AZ13" s="501"/>
      <c r="BA13" s="501"/>
      <c r="BB13" s="501"/>
      <c r="BC13" s="501"/>
      <c r="BD13" s="501"/>
      <c r="BE13" s="501"/>
      <c r="BF13" s="501"/>
      <c r="BG13" s="501"/>
      <c r="BH13" s="501"/>
      <c r="BI13" s="501"/>
      <c r="BJ13" s="501"/>
      <c r="BK13" s="501"/>
      <c r="BL13" s="501"/>
      <c r="BM13" s="502"/>
      <c r="BN13" s="466">
        <v>973696</v>
      </c>
      <c r="BO13" s="467"/>
      <c r="BP13" s="467"/>
      <c r="BQ13" s="467"/>
      <c r="BR13" s="467"/>
      <c r="BS13" s="467"/>
      <c r="BT13" s="467"/>
      <c r="BU13" s="468"/>
      <c r="BV13" s="466">
        <v>82544</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5.8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140</v>
      </c>
      <c r="M14" s="545"/>
      <c r="N14" s="545"/>
      <c r="O14" s="545"/>
      <c r="P14" s="545"/>
      <c r="Q14" s="546"/>
      <c r="R14" s="547">
        <v>59917</v>
      </c>
      <c r="S14" s="548"/>
      <c r="T14" s="548"/>
      <c r="U14" s="548"/>
      <c r="V14" s="549"/>
      <c r="W14" s="456"/>
      <c r="X14" s="457"/>
      <c r="Y14" s="457"/>
      <c r="Z14" s="457"/>
      <c r="AA14" s="457"/>
      <c r="AB14" s="446"/>
      <c r="AC14" s="550">
        <v>0.5</v>
      </c>
      <c r="AD14" s="551"/>
      <c r="AE14" s="551"/>
      <c r="AF14" s="551"/>
      <c r="AG14" s="552"/>
      <c r="AH14" s="550">
        <v>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53.6</v>
      </c>
      <c r="CU14" s="562"/>
      <c r="CV14" s="562"/>
      <c r="CW14" s="562"/>
      <c r="CX14" s="562"/>
      <c r="CY14" s="562"/>
      <c r="CZ14" s="562"/>
      <c r="DA14" s="563"/>
      <c r="DB14" s="561">
        <v>67.5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134</v>
      </c>
      <c r="N15" s="555"/>
      <c r="O15" s="555"/>
      <c r="P15" s="555"/>
      <c r="Q15" s="556"/>
      <c r="R15" s="547">
        <v>59403</v>
      </c>
      <c r="S15" s="548"/>
      <c r="T15" s="548"/>
      <c r="U15" s="548"/>
      <c r="V15" s="549"/>
      <c r="W15" s="482" t="s">
        <v>142</v>
      </c>
      <c r="X15" s="483"/>
      <c r="Y15" s="483"/>
      <c r="Z15" s="483"/>
      <c r="AA15" s="483"/>
      <c r="AB15" s="473"/>
      <c r="AC15" s="517">
        <v>3762</v>
      </c>
      <c r="AD15" s="518"/>
      <c r="AE15" s="518"/>
      <c r="AF15" s="518"/>
      <c r="AG15" s="557"/>
      <c r="AH15" s="517">
        <v>3896</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7674978</v>
      </c>
      <c r="BO15" s="430"/>
      <c r="BP15" s="430"/>
      <c r="BQ15" s="430"/>
      <c r="BR15" s="430"/>
      <c r="BS15" s="430"/>
      <c r="BT15" s="430"/>
      <c r="BU15" s="431"/>
      <c r="BV15" s="429">
        <v>7582159</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15.8</v>
      </c>
      <c r="AD16" s="551"/>
      <c r="AE16" s="551"/>
      <c r="AF16" s="551"/>
      <c r="AG16" s="552"/>
      <c r="AH16" s="550">
        <v>16</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8842971</v>
      </c>
      <c r="BO16" s="467"/>
      <c r="BP16" s="467"/>
      <c r="BQ16" s="467"/>
      <c r="BR16" s="467"/>
      <c r="BS16" s="467"/>
      <c r="BT16" s="467"/>
      <c r="BU16" s="468"/>
      <c r="BV16" s="466">
        <v>8744683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148</v>
      </c>
      <c r="N17" s="571"/>
      <c r="O17" s="571"/>
      <c r="P17" s="571"/>
      <c r="Q17" s="572"/>
      <c r="R17" s="567" t="s">
        <v>146</v>
      </c>
      <c r="S17" s="568"/>
      <c r="T17" s="568"/>
      <c r="U17" s="568"/>
      <c r="V17" s="569"/>
      <c r="W17" s="482" t="s">
        <v>149</v>
      </c>
      <c r="X17" s="483"/>
      <c r="Y17" s="483"/>
      <c r="Z17" s="483"/>
      <c r="AA17" s="483"/>
      <c r="AB17" s="473"/>
      <c r="AC17" s="517">
        <v>19856</v>
      </c>
      <c r="AD17" s="518"/>
      <c r="AE17" s="518"/>
      <c r="AF17" s="518"/>
      <c r="AG17" s="557"/>
      <c r="AH17" s="517">
        <v>20302</v>
      </c>
      <c r="AI17" s="518"/>
      <c r="AJ17" s="518"/>
      <c r="AK17" s="518"/>
      <c r="AL17" s="519"/>
      <c r="AM17" s="495"/>
      <c r="AN17" s="496"/>
      <c r="AO17" s="496"/>
      <c r="AP17" s="496"/>
      <c r="AQ17" s="496"/>
      <c r="AR17" s="496"/>
      <c r="AS17" s="496"/>
      <c r="AT17" s="497"/>
      <c r="AU17" s="498"/>
      <c r="AV17" s="499"/>
      <c r="AW17" s="499"/>
      <c r="AX17" s="499"/>
      <c r="AY17" s="500" t="s">
        <v>150</v>
      </c>
      <c r="AZ17" s="501"/>
      <c r="BA17" s="501"/>
      <c r="BB17" s="501"/>
      <c r="BC17" s="501"/>
      <c r="BD17" s="501"/>
      <c r="BE17" s="501"/>
      <c r="BF17" s="501"/>
      <c r="BG17" s="501"/>
      <c r="BH17" s="501"/>
      <c r="BI17" s="501"/>
      <c r="BJ17" s="501"/>
      <c r="BK17" s="501"/>
      <c r="BL17" s="501"/>
      <c r="BM17" s="502"/>
      <c r="BN17" s="466">
        <v>10018123</v>
      </c>
      <c r="BO17" s="467"/>
      <c r="BP17" s="467"/>
      <c r="BQ17" s="467"/>
      <c r="BR17" s="467"/>
      <c r="BS17" s="467"/>
      <c r="BT17" s="467"/>
      <c r="BU17" s="468"/>
      <c r="BV17" s="466">
        <v>9904760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151</v>
      </c>
      <c r="C18" s="509"/>
      <c r="D18" s="509"/>
      <c r="E18" s="578"/>
      <c r="F18" s="578"/>
      <c r="G18" s="578"/>
      <c r="H18" s="578"/>
      <c r="I18" s="578"/>
      <c r="J18" s="578"/>
      <c r="K18" s="578"/>
      <c r="L18" s="579">
        <v>17.28</v>
      </c>
      <c r="M18" s="579"/>
      <c r="N18" s="579"/>
      <c r="O18" s="579"/>
      <c r="P18" s="579"/>
      <c r="Q18" s="579"/>
      <c r="R18" s="580"/>
      <c r="S18" s="580"/>
      <c r="T18" s="580"/>
      <c r="U18" s="580"/>
      <c r="V18" s="581"/>
      <c r="W18" s="484"/>
      <c r="X18" s="485"/>
      <c r="Y18" s="485"/>
      <c r="Z18" s="485"/>
      <c r="AA18" s="485"/>
      <c r="AB18" s="476"/>
      <c r="AC18" s="582">
        <v>83.6</v>
      </c>
      <c r="AD18" s="583"/>
      <c r="AE18" s="583"/>
      <c r="AF18" s="583"/>
      <c r="AG18" s="584"/>
      <c r="AH18" s="582">
        <v>83.6</v>
      </c>
      <c r="AI18" s="583"/>
      <c r="AJ18" s="583"/>
      <c r="AK18" s="583"/>
      <c r="AL18" s="585"/>
      <c r="AM18" s="495"/>
      <c r="AN18" s="496"/>
      <c r="AO18" s="496"/>
      <c r="AP18" s="496"/>
      <c r="AQ18" s="496"/>
      <c r="AR18" s="496"/>
      <c r="AS18" s="496"/>
      <c r="AT18" s="497"/>
      <c r="AU18" s="498"/>
      <c r="AV18" s="499"/>
      <c r="AW18" s="499"/>
      <c r="AX18" s="499"/>
      <c r="AY18" s="500" t="s">
        <v>152</v>
      </c>
      <c r="AZ18" s="501"/>
      <c r="BA18" s="501"/>
      <c r="BB18" s="501"/>
      <c r="BC18" s="501"/>
      <c r="BD18" s="501"/>
      <c r="BE18" s="501"/>
      <c r="BF18" s="501"/>
      <c r="BG18" s="501"/>
      <c r="BH18" s="501"/>
      <c r="BI18" s="501"/>
      <c r="BJ18" s="501"/>
      <c r="BK18" s="501"/>
      <c r="BL18" s="501"/>
      <c r="BM18" s="502"/>
      <c r="BN18" s="466">
        <v>11617177</v>
      </c>
      <c r="BO18" s="467"/>
      <c r="BP18" s="467"/>
      <c r="BQ18" s="467"/>
      <c r="BR18" s="467"/>
      <c r="BS18" s="467"/>
      <c r="BT18" s="467"/>
      <c r="BU18" s="468"/>
      <c r="BV18" s="466">
        <v>12154930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153</v>
      </c>
      <c r="C19" s="509"/>
      <c r="D19" s="509"/>
      <c r="E19" s="578"/>
      <c r="F19" s="578"/>
      <c r="G19" s="578"/>
      <c r="H19" s="578"/>
      <c r="I19" s="578"/>
      <c r="J19" s="578"/>
      <c r="K19" s="578"/>
      <c r="L19" s="586">
        <v>3323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154</v>
      </c>
      <c r="AZ19" s="501"/>
      <c r="BA19" s="501"/>
      <c r="BB19" s="501"/>
      <c r="BC19" s="501"/>
      <c r="BD19" s="501"/>
      <c r="BE19" s="501"/>
      <c r="BF19" s="501"/>
      <c r="BG19" s="501"/>
      <c r="BH19" s="501"/>
      <c r="BI19" s="501"/>
      <c r="BJ19" s="501"/>
      <c r="BK19" s="501"/>
      <c r="BL19" s="501"/>
      <c r="BM19" s="502"/>
      <c r="BN19" s="466">
        <v>14417692</v>
      </c>
      <c r="BO19" s="467"/>
      <c r="BP19" s="467"/>
      <c r="BQ19" s="467"/>
      <c r="BR19" s="467"/>
      <c r="BS19" s="467"/>
      <c r="BT19" s="467"/>
      <c r="BU19" s="468"/>
      <c r="BV19" s="466">
        <v>14855417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155</v>
      </c>
      <c r="C20" s="509"/>
      <c r="D20" s="509"/>
      <c r="E20" s="578"/>
      <c r="F20" s="578"/>
      <c r="G20" s="578"/>
      <c r="H20" s="578"/>
      <c r="I20" s="578"/>
      <c r="J20" s="578"/>
      <c r="K20" s="578"/>
      <c r="L20" s="586">
        <v>24103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157</v>
      </c>
      <c r="C22" s="601"/>
      <c r="D22" s="602"/>
      <c r="E22" s="478" t="s">
        <v>1</v>
      </c>
      <c r="F22" s="483"/>
      <c r="G22" s="483"/>
      <c r="H22" s="483"/>
      <c r="I22" s="483"/>
      <c r="J22" s="483"/>
      <c r="K22" s="473"/>
      <c r="L22" s="478" t="s">
        <v>158</v>
      </c>
      <c r="M22" s="483"/>
      <c r="N22" s="483"/>
      <c r="O22" s="483"/>
      <c r="P22" s="473"/>
      <c r="Q22" s="609" t="s">
        <v>159</v>
      </c>
      <c r="R22" s="610"/>
      <c r="S22" s="610"/>
      <c r="T22" s="610"/>
      <c r="U22" s="610"/>
      <c r="V22" s="611"/>
      <c r="W22" s="615" t="s">
        <v>160</v>
      </c>
      <c r="X22" s="601"/>
      <c r="Y22" s="602"/>
      <c r="Z22" s="478" t="s">
        <v>1</v>
      </c>
      <c r="AA22" s="483"/>
      <c r="AB22" s="483"/>
      <c r="AC22" s="483"/>
      <c r="AD22" s="483"/>
      <c r="AE22" s="483"/>
      <c r="AF22" s="483"/>
      <c r="AG22" s="473"/>
      <c r="AH22" s="628" t="s">
        <v>161</v>
      </c>
      <c r="AI22" s="483"/>
      <c r="AJ22" s="483"/>
      <c r="AK22" s="483"/>
      <c r="AL22" s="473"/>
      <c r="AM22" s="628" t="s">
        <v>162</v>
      </c>
      <c r="AN22" s="629"/>
      <c r="AO22" s="629"/>
      <c r="AP22" s="629"/>
      <c r="AQ22" s="629"/>
      <c r="AR22" s="630"/>
      <c r="AS22" s="609" t="s">
        <v>159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163</v>
      </c>
      <c r="AZ23" s="427"/>
      <c r="BA23" s="427"/>
      <c r="BB23" s="427"/>
      <c r="BC23" s="427"/>
      <c r="BD23" s="427"/>
      <c r="BE23" s="427"/>
      <c r="BF23" s="427"/>
      <c r="BG23" s="427"/>
      <c r="BH23" s="427"/>
      <c r="BI23" s="427"/>
      <c r="BJ23" s="427"/>
      <c r="BK23" s="427"/>
      <c r="BL23" s="427"/>
      <c r="BM23" s="428"/>
      <c r="BN23" s="466">
        <v>19136598</v>
      </c>
      <c r="BO23" s="467"/>
      <c r="BP23" s="467"/>
      <c r="BQ23" s="467"/>
      <c r="BR23" s="467"/>
      <c r="BS23" s="467"/>
      <c r="BT23" s="467"/>
      <c r="BU23" s="468"/>
      <c r="BV23" s="466">
        <v>19361039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164</v>
      </c>
      <c r="F24" s="496"/>
      <c r="G24" s="496"/>
      <c r="H24" s="496"/>
      <c r="I24" s="496"/>
      <c r="J24" s="496"/>
      <c r="K24" s="497"/>
      <c r="L24" s="517">
        <v>1</v>
      </c>
      <c r="M24" s="518"/>
      <c r="N24" s="518"/>
      <c r="O24" s="518"/>
      <c r="P24" s="557"/>
      <c r="Q24" s="517">
        <v>4550</v>
      </c>
      <c r="R24" s="518"/>
      <c r="S24" s="518"/>
      <c r="T24" s="518"/>
      <c r="U24" s="518"/>
      <c r="V24" s="557"/>
      <c r="W24" s="616"/>
      <c r="X24" s="604"/>
      <c r="Y24" s="605"/>
      <c r="Z24" s="516" t="s">
        <v>165</v>
      </c>
      <c r="AA24" s="496"/>
      <c r="AB24" s="496"/>
      <c r="AC24" s="496"/>
      <c r="AD24" s="496"/>
      <c r="AE24" s="496"/>
      <c r="AF24" s="496"/>
      <c r="AG24" s="497"/>
      <c r="AH24" s="517">
        <v>407</v>
      </c>
      <c r="AI24" s="518"/>
      <c r="AJ24" s="518"/>
      <c r="AK24" s="518"/>
      <c r="AL24" s="557"/>
      <c r="AM24" s="517">
        <v>1282457</v>
      </c>
      <c r="AN24" s="518"/>
      <c r="AO24" s="518"/>
      <c r="AP24" s="518"/>
      <c r="AQ24" s="518"/>
      <c r="AR24" s="557"/>
      <c r="AS24" s="517">
        <v>3151</v>
      </c>
      <c r="AT24" s="518"/>
      <c r="AU24" s="518"/>
      <c r="AV24" s="518"/>
      <c r="AW24" s="518"/>
      <c r="AX24" s="519"/>
      <c r="AY24" s="636" t="s">
        <v>166</v>
      </c>
      <c r="AZ24" s="637"/>
      <c r="BA24" s="637"/>
      <c r="BB24" s="637"/>
      <c r="BC24" s="637"/>
      <c r="BD24" s="637"/>
      <c r="BE24" s="637"/>
      <c r="BF24" s="637"/>
      <c r="BG24" s="637"/>
      <c r="BH24" s="637"/>
      <c r="BI24" s="637"/>
      <c r="BJ24" s="637"/>
      <c r="BK24" s="637"/>
      <c r="BL24" s="637"/>
      <c r="BM24" s="638"/>
      <c r="BN24" s="466">
        <v>16013053</v>
      </c>
      <c r="BO24" s="467"/>
      <c r="BP24" s="467"/>
      <c r="BQ24" s="467"/>
      <c r="BR24" s="467"/>
      <c r="BS24" s="467"/>
      <c r="BT24" s="467"/>
      <c r="BU24" s="468"/>
      <c r="BV24" s="466">
        <v>16018135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167</v>
      </c>
      <c r="F25" s="496"/>
      <c r="G25" s="496"/>
      <c r="H25" s="496"/>
      <c r="I25" s="496"/>
      <c r="J25" s="496"/>
      <c r="K25" s="497"/>
      <c r="L25" s="517">
        <v>1</v>
      </c>
      <c r="M25" s="518"/>
      <c r="N25" s="518"/>
      <c r="O25" s="518"/>
      <c r="P25" s="557"/>
      <c r="Q25" s="517">
        <v>6418</v>
      </c>
      <c r="R25" s="518"/>
      <c r="S25" s="518"/>
      <c r="T25" s="518"/>
      <c r="U25" s="518"/>
      <c r="V25" s="557"/>
      <c r="W25" s="616"/>
      <c r="X25" s="604"/>
      <c r="Y25" s="605"/>
      <c r="Z25" s="516" t="s">
        <v>168</v>
      </c>
      <c r="AA25" s="496"/>
      <c r="AB25" s="496"/>
      <c r="AC25" s="496"/>
      <c r="AD25" s="496"/>
      <c r="AE25" s="496"/>
      <c r="AF25" s="496"/>
      <c r="AG25" s="497"/>
      <c r="AH25" s="517">
        <v>87</v>
      </c>
      <c r="AI25" s="518"/>
      <c r="AJ25" s="518"/>
      <c r="AK25" s="518"/>
      <c r="AL25" s="557"/>
      <c r="AM25" s="517">
        <v>258738</v>
      </c>
      <c r="AN25" s="518"/>
      <c r="AO25" s="518"/>
      <c r="AP25" s="518"/>
      <c r="AQ25" s="518"/>
      <c r="AR25" s="557"/>
      <c r="AS25" s="517">
        <v>2974</v>
      </c>
      <c r="AT25" s="518"/>
      <c r="AU25" s="518"/>
      <c r="AV25" s="518"/>
      <c r="AW25" s="518"/>
      <c r="AX25" s="519"/>
      <c r="AY25" s="426" t="s">
        <v>169</v>
      </c>
      <c r="AZ25" s="427"/>
      <c r="BA25" s="427"/>
      <c r="BB25" s="427"/>
      <c r="BC25" s="427"/>
      <c r="BD25" s="427"/>
      <c r="BE25" s="427"/>
      <c r="BF25" s="427"/>
      <c r="BG25" s="427"/>
      <c r="BH25" s="427"/>
      <c r="BI25" s="427"/>
      <c r="BJ25" s="427"/>
      <c r="BK25" s="427"/>
      <c r="BL25" s="427"/>
      <c r="BM25" s="428"/>
      <c r="BN25" s="429">
        <v>1037302</v>
      </c>
      <c r="BO25" s="430"/>
      <c r="BP25" s="430"/>
      <c r="BQ25" s="430"/>
      <c r="BR25" s="430"/>
      <c r="BS25" s="430"/>
      <c r="BT25" s="430"/>
      <c r="BU25" s="431"/>
      <c r="BV25" s="429">
        <v>1151643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170</v>
      </c>
      <c r="F26" s="496"/>
      <c r="G26" s="496"/>
      <c r="H26" s="496"/>
      <c r="I26" s="496"/>
      <c r="J26" s="496"/>
      <c r="K26" s="497"/>
      <c r="L26" s="517">
        <v>1</v>
      </c>
      <c r="M26" s="518"/>
      <c r="N26" s="518"/>
      <c r="O26" s="518"/>
      <c r="P26" s="557"/>
      <c r="Q26" s="517">
        <v>6057</v>
      </c>
      <c r="R26" s="518"/>
      <c r="S26" s="518"/>
      <c r="T26" s="518"/>
      <c r="U26" s="518"/>
      <c r="V26" s="557"/>
      <c r="W26" s="616"/>
      <c r="X26" s="604"/>
      <c r="Y26" s="605"/>
      <c r="Z26" s="516" t="s">
        <v>171</v>
      </c>
      <c r="AA26" s="626"/>
      <c r="AB26" s="626"/>
      <c r="AC26" s="626"/>
      <c r="AD26" s="626"/>
      <c r="AE26" s="626"/>
      <c r="AF26" s="626"/>
      <c r="AG26" s="627"/>
      <c r="AH26" s="517">
        <v>61</v>
      </c>
      <c r="AI26" s="518"/>
      <c r="AJ26" s="518"/>
      <c r="AK26" s="518"/>
      <c r="AL26" s="557"/>
      <c r="AM26" s="517">
        <v>206485</v>
      </c>
      <c r="AN26" s="518"/>
      <c r="AO26" s="518"/>
      <c r="AP26" s="518"/>
      <c r="AQ26" s="518"/>
      <c r="AR26" s="557"/>
      <c r="AS26" s="517">
        <v>3385</v>
      </c>
      <c r="AT26" s="518"/>
      <c r="AU26" s="518"/>
      <c r="AV26" s="518"/>
      <c r="AW26" s="518"/>
      <c r="AX26" s="519"/>
      <c r="AY26" s="469" t="s">
        <v>172</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174</v>
      </c>
      <c r="F27" s="496"/>
      <c r="G27" s="496"/>
      <c r="H27" s="496"/>
      <c r="I27" s="496"/>
      <c r="J27" s="496"/>
      <c r="K27" s="497"/>
      <c r="L27" s="517">
        <v>1</v>
      </c>
      <c r="M27" s="518"/>
      <c r="N27" s="518"/>
      <c r="O27" s="518"/>
      <c r="P27" s="557"/>
      <c r="Q27" s="517">
        <v>5149</v>
      </c>
      <c r="R27" s="518"/>
      <c r="S27" s="518"/>
      <c r="T27" s="518"/>
      <c r="U27" s="518"/>
      <c r="V27" s="557"/>
      <c r="W27" s="616"/>
      <c r="X27" s="604"/>
      <c r="Y27" s="605"/>
      <c r="Z27" s="516" t="s">
        <v>175</v>
      </c>
      <c r="AA27" s="496"/>
      <c r="AB27" s="496"/>
      <c r="AC27" s="496"/>
      <c r="AD27" s="496"/>
      <c r="AE27" s="496"/>
      <c r="AF27" s="496"/>
      <c r="AG27" s="497"/>
      <c r="AH27" s="517">
        <v>2</v>
      </c>
      <c r="AI27" s="518"/>
      <c r="AJ27" s="518"/>
      <c r="AK27" s="518"/>
      <c r="AL27" s="557"/>
      <c r="AM27" s="517" t="s">
        <v>176</v>
      </c>
      <c r="AN27" s="518"/>
      <c r="AO27" s="518"/>
      <c r="AP27" s="518"/>
      <c r="AQ27" s="518"/>
      <c r="AR27" s="557"/>
      <c r="AS27" s="517" t="s">
        <v>176</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178</v>
      </c>
      <c r="F28" s="496"/>
      <c r="G28" s="496"/>
      <c r="H28" s="496"/>
      <c r="I28" s="496"/>
      <c r="J28" s="496"/>
      <c r="K28" s="497"/>
      <c r="L28" s="517">
        <v>1</v>
      </c>
      <c r="M28" s="518"/>
      <c r="N28" s="518"/>
      <c r="O28" s="518"/>
      <c r="P28" s="557"/>
      <c r="Q28" s="517">
        <v>4579</v>
      </c>
      <c r="R28" s="518"/>
      <c r="S28" s="518"/>
      <c r="T28" s="518"/>
      <c r="U28" s="518"/>
      <c r="V28" s="557"/>
      <c r="W28" s="616"/>
      <c r="X28" s="604"/>
      <c r="Y28" s="605"/>
      <c r="Z28" s="516" t="s">
        <v>179</v>
      </c>
      <c r="AA28" s="496"/>
      <c r="AB28" s="496"/>
      <c r="AC28" s="496"/>
      <c r="AD28" s="496"/>
      <c r="AE28" s="496"/>
      <c r="AF28" s="496"/>
      <c r="AG28" s="497"/>
      <c r="AH28" s="517" t="s">
        <v>173</v>
      </c>
      <c r="AI28" s="518"/>
      <c r="AJ28" s="518"/>
      <c r="AK28" s="518"/>
      <c r="AL28" s="557"/>
      <c r="AM28" s="517" t="s">
        <v>126</v>
      </c>
      <c r="AN28" s="518"/>
      <c r="AO28" s="518"/>
      <c r="AP28" s="518"/>
      <c r="AQ28" s="518"/>
      <c r="AR28" s="557"/>
      <c r="AS28" s="517" t="s">
        <v>173</v>
      </c>
      <c r="AT28" s="518"/>
      <c r="AU28" s="518"/>
      <c r="AV28" s="518"/>
      <c r="AW28" s="518"/>
      <c r="AX28" s="519"/>
      <c r="AY28" s="642" t="s">
        <v>180</v>
      </c>
      <c r="AZ28" s="643"/>
      <c r="BA28" s="643"/>
      <c r="BB28" s="644"/>
      <c r="BC28" s="426" t="s">
        <v>47</v>
      </c>
      <c r="BD28" s="427"/>
      <c r="BE28" s="427"/>
      <c r="BF28" s="427"/>
      <c r="BG28" s="427"/>
      <c r="BH28" s="427"/>
      <c r="BI28" s="427"/>
      <c r="BJ28" s="427"/>
      <c r="BK28" s="427"/>
      <c r="BL28" s="427"/>
      <c r="BM28" s="428"/>
      <c r="BN28" s="429">
        <v>1200018</v>
      </c>
      <c r="BO28" s="430"/>
      <c r="BP28" s="430"/>
      <c r="BQ28" s="430"/>
      <c r="BR28" s="430"/>
      <c r="BS28" s="430"/>
      <c r="BT28" s="430"/>
      <c r="BU28" s="431"/>
      <c r="BV28" s="429">
        <v>507545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181</v>
      </c>
      <c r="F29" s="496"/>
      <c r="G29" s="496"/>
      <c r="H29" s="496"/>
      <c r="I29" s="496"/>
      <c r="J29" s="496"/>
      <c r="K29" s="497"/>
      <c r="L29" s="517">
        <v>15</v>
      </c>
      <c r="M29" s="518"/>
      <c r="N29" s="518"/>
      <c r="O29" s="518"/>
      <c r="P29" s="557"/>
      <c r="Q29" s="517">
        <v>4171</v>
      </c>
      <c r="R29" s="518"/>
      <c r="S29" s="518"/>
      <c r="T29" s="518"/>
      <c r="U29" s="518"/>
      <c r="V29" s="557"/>
      <c r="W29" s="617"/>
      <c r="X29" s="618"/>
      <c r="Y29" s="619"/>
      <c r="Z29" s="516" t="s">
        <v>182</v>
      </c>
      <c r="AA29" s="496"/>
      <c r="AB29" s="496"/>
      <c r="AC29" s="496"/>
      <c r="AD29" s="496"/>
      <c r="AE29" s="496"/>
      <c r="AF29" s="496"/>
      <c r="AG29" s="497"/>
      <c r="AH29" s="517">
        <v>409</v>
      </c>
      <c r="AI29" s="518"/>
      <c r="AJ29" s="518"/>
      <c r="AK29" s="518"/>
      <c r="AL29" s="557"/>
      <c r="AM29" s="517">
        <v>1289433</v>
      </c>
      <c r="AN29" s="518"/>
      <c r="AO29" s="518"/>
      <c r="AP29" s="518"/>
      <c r="AQ29" s="518"/>
      <c r="AR29" s="557"/>
      <c r="AS29" s="517">
        <v>3153</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t="s">
        <v>173</v>
      </c>
      <c r="BO29" s="467"/>
      <c r="BP29" s="467"/>
      <c r="BQ29" s="467"/>
      <c r="BR29" s="467"/>
      <c r="BS29" s="467"/>
      <c r="BT29" s="467"/>
      <c r="BU29" s="468"/>
      <c r="BV29" s="466" t="s">
        <v>184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98.4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555572</v>
      </c>
      <c r="BO30" s="640"/>
      <c r="BP30" s="640"/>
      <c r="BQ30" s="640"/>
      <c r="BR30" s="640"/>
      <c r="BS30" s="640"/>
      <c r="BT30" s="640"/>
      <c r="BU30" s="641"/>
      <c r="BV30" s="639">
        <v>562232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193</v>
      </c>
      <c r="X33" s="455"/>
      <c r="Y33" s="455"/>
      <c r="Z33" s="455"/>
      <c r="AA33" s="455"/>
      <c r="AB33" s="455"/>
      <c r="AC33" s="455"/>
      <c r="AD33" s="455"/>
      <c r="AE33" s="455"/>
      <c r="AF33" s="455"/>
      <c r="AG33" s="455"/>
      <c r="AH33" s="455"/>
      <c r="AI33" s="455"/>
      <c r="AJ33" s="455"/>
      <c r="AK33" s="455"/>
      <c r="AL33" s="215"/>
      <c r="AM33" s="490" t="s">
        <v>194</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194</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神奈川県後期高齢者医療広域連合（一般会計）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8</v>
      </c>
      <c r="CP34" s="652"/>
      <c r="CQ34" s="653" t="str">
        <f>IF('各会計、関係団体の財政状況及び健全化判断比率'!BS7="","",'各会計、関係団体の財政状況及び健全化判断比率'!BS7)</f>
        <v>（株）パブリックサービス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神奈川県後期高齢者医療広域連合（事業会計）</v>
      </c>
      <c r="BZ35" s="653"/>
      <c r="CA35" s="653"/>
      <c r="CB35" s="653"/>
      <c r="CC35" s="653"/>
      <c r="CD35" s="653"/>
      <c r="CE35" s="653"/>
      <c r="CF35" s="653"/>
      <c r="CG35" s="653"/>
      <c r="CH35" s="653"/>
      <c r="CI35" s="653"/>
      <c r="CJ35" s="653"/>
      <c r="CK35" s="653"/>
      <c r="CL35" s="653"/>
      <c r="CM35" s="653"/>
      <c r="CN35" s="213"/>
      <c r="CO35" s="652">
        <f t="shared" ref="CO35:CO43" si="3">IF(CQ35="","",CO34+1)</f>
        <v>9</v>
      </c>
      <c r="CP35" s="652"/>
      <c r="CQ35" s="653" t="str">
        <f>IF('各会計、関係団体の財政状況及び健全化判断比率'!BS8="","",'各会計、関係団体の財政状況及び健全化判断比率'!BS8)</f>
        <v>逗子市土地開発公社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10</v>
      </c>
      <c r="CP36" s="652"/>
      <c r="CQ36" s="653" t="str">
        <f>IF('各会計、関係団体の財政状況及び健全化判断比率'!BS9="","",'各会計、関係団体の財政状況及び健全化判断比率'!BS9)</f>
        <v>（財）逗葉地域医療センター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11</v>
      </c>
      <c r="CP37" s="652"/>
      <c r="CQ37" s="653" t="str">
        <f>IF('各会計、関係団体の財政状況及び健全化判断比率'!BS10="","",'各会計、関係団体の財政状況及び健全化判断比率'!BS10)</f>
        <v>（公財）かながわ海岸美化財団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7nETaCm7Ohu+Z89YSScNfXE/U63S3PbweCP5ETM331EsXiKfSOaLmP9cPRegHRPDIMhCN/sOIikutrdCsvHc0g==" saltValue="k+BiryqgsRPcWNWDixPA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44" t="s">
        <v>553</v>
      </c>
      <c r="D34" s="1244"/>
      <c r="E34" s="1245"/>
      <c r="F34" s="32">
        <v>7.82</v>
      </c>
      <c r="G34" s="33">
        <v>8.92</v>
      </c>
      <c r="H34" s="33">
        <v>3.85</v>
      </c>
      <c r="I34" s="33">
        <v>6.77</v>
      </c>
      <c r="J34" s="34">
        <v>8.98</v>
      </c>
      <c r="K34" s="22"/>
      <c r="L34" s="22"/>
      <c r="M34" s="22"/>
      <c r="N34" s="22"/>
      <c r="O34" s="22"/>
      <c r="P34" s="22"/>
    </row>
    <row r="35" spans="1:16" ht="39" customHeight="1" x14ac:dyDescent="0.2">
      <c r="A35" s="22"/>
      <c r="B35" s="35"/>
      <c r="C35" s="1238" t="s">
        <v>554</v>
      </c>
      <c r="D35" s="1239"/>
      <c r="E35" s="1240"/>
      <c r="F35" s="36">
        <v>0.84</v>
      </c>
      <c r="G35" s="37">
        <v>1.73</v>
      </c>
      <c r="H35" s="37">
        <v>3.76</v>
      </c>
      <c r="I35" s="37">
        <v>5.05</v>
      </c>
      <c r="J35" s="38">
        <v>2.91</v>
      </c>
      <c r="K35" s="22"/>
      <c r="L35" s="22"/>
      <c r="M35" s="22"/>
      <c r="N35" s="22"/>
      <c r="O35" s="22"/>
      <c r="P35" s="22"/>
    </row>
    <row r="36" spans="1:16" ht="39" customHeight="1" x14ac:dyDescent="0.2">
      <c r="A36" s="22"/>
      <c r="B36" s="35"/>
      <c r="C36" s="1238" t="s">
        <v>555</v>
      </c>
      <c r="D36" s="1239"/>
      <c r="E36" s="1240"/>
      <c r="F36" s="36">
        <v>0.3</v>
      </c>
      <c r="G36" s="37">
        <v>0.31</v>
      </c>
      <c r="H36" s="37">
        <v>0.79</v>
      </c>
      <c r="I36" s="37">
        <v>0.36</v>
      </c>
      <c r="J36" s="38">
        <v>0.31</v>
      </c>
      <c r="K36" s="22"/>
      <c r="L36" s="22"/>
      <c r="M36" s="22"/>
      <c r="N36" s="22"/>
      <c r="O36" s="22"/>
      <c r="P36" s="22"/>
    </row>
    <row r="37" spans="1:16" ht="39" customHeight="1" x14ac:dyDescent="0.2">
      <c r="A37" s="22"/>
      <c r="B37" s="35"/>
      <c r="C37" s="1238" t="s">
        <v>556</v>
      </c>
      <c r="D37" s="1239"/>
      <c r="E37" s="1240"/>
      <c r="F37" s="36">
        <v>0.26</v>
      </c>
      <c r="G37" s="37">
        <v>0.61</v>
      </c>
      <c r="H37" s="37">
        <v>0.34</v>
      </c>
      <c r="I37" s="37">
        <v>0.34</v>
      </c>
      <c r="J37" s="38">
        <v>0.24</v>
      </c>
      <c r="K37" s="22"/>
      <c r="L37" s="22"/>
      <c r="M37" s="22"/>
      <c r="N37" s="22"/>
      <c r="O37" s="22"/>
      <c r="P37" s="22"/>
    </row>
    <row r="38" spans="1:16" ht="39" customHeight="1" x14ac:dyDescent="0.2">
      <c r="A38" s="22"/>
      <c r="B38" s="35"/>
      <c r="C38" s="1238" t="s">
        <v>557</v>
      </c>
      <c r="D38" s="1239"/>
      <c r="E38" s="1240"/>
      <c r="F38" s="36">
        <v>1.69</v>
      </c>
      <c r="G38" s="37">
        <v>1.66</v>
      </c>
      <c r="H38" s="37">
        <v>2.33</v>
      </c>
      <c r="I38" s="37">
        <v>1.96</v>
      </c>
      <c r="J38" s="38">
        <v>0.15</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558</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559</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m7+XFRaPtvVtzVCazFP5RAaIoVEH6Oq7aVu8zH3KEPsDgRWI/a6gZFiryBFBtmNZjboTeg+a/TYMstrdAQOZg==" saltValue="wL0P1J3JHNnwJ7ecD2RF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1666</v>
      </c>
      <c r="L45" s="60">
        <v>1599</v>
      </c>
      <c r="M45" s="60">
        <v>1910</v>
      </c>
      <c r="N45" s="60">
        <v>1868</v>
      </c>
      <c r="O45" s="61">
        <v>1855</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48"/>
      <c r="C48" s="1249"/>
      <c r="D48" s="62"/>
      <c r="E48" s="1254" t="s">
        <v>14</v>
      </c>
      <c r="F48" s="1254"/>
      <c r="G48" s="1254"/>
      <c r="H48" s="1254"/>
      <c r="I48" s="1254"/>
      <c r="J48" s="1255"/>
      <c r="K48" s="63">
        <v>430</v>
      </c>
      <c r="L48" s="64">
        <v>390</v>
      </c>
      <c r="M48" s="64">
        <v>335</v>
      </c>
      <c r="N48" s="64">
        <v>309</v>
      </c>
      <c r="O48" s="65">
        <v>295</v>
      </c>
      <c r="P48" s="48"/>
      <c r="Q48" s="48"/>
      <c r="R48" s="48"/>
      <c r="S48" s="48"/>
      <c r="T48" s="48"/>
      <c r="U48" s="48"/>
    </row>
    <row r="49" spans="1:21" ht="30.75" customHeight="1" x14ac:dyDescent="0.2">
      <c r="A49" s="48"/>
      <c r="B49" s="1248"/>
      <c r="C49" s="1249"/>
      <c r="D49" s="62"/>
      <c r="E49" s="1254" t="s">
        <v>15</v>
      </c>
      <c r="F49" s="1254"/>
      <c r="G49" s="1254"/>
      <c r="H49" s="1254"/>
      <c r="I49" s="1254"/>
      <c r="J49" s="1255"/>
      <c r="K49" s="63" t="s">
        <v>505</v>
      </c>
      <c r="L49" s="64" t="s">
        <v>505</v>
      </c>
      <c r="M49" s="64" t="s">
        <v>505</v>
      </c>
      <c r="N49" s="64" t="s">
        <v>505</v>
      </c>
      <c r="O49" s="65" t="s">
        <v>505</v>
      </c>
      <c r="P49" s="48"/>
      <c r="Q49" s="48"/>
      <c r="R49" s="48"/>
      <c r="S49" s="48"/>
      <c r="T49" s="48"/>
      <c r="U49" s="48"/>
    </row>
    <row r="50" spans="1:21" ht="30.75" customHeight="1" x14ac:dyDescent="0.2">
      <c r="A50" s="48"/>
      <c r="B50" s="1248"/>
      <c r="C50" s="1249"/>
      <c r="D50" s="62"/>
      <c r="E50" s="1254" t="s">
        <v>16</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x14ac:dyDescent="0.2">
      <c r="A51" s="48"/>
      <c r="B51" s="1250"/>
      <c r="C51" s="1251"/>
      <c r="D51" s="66"/>
      <c r="E51" s="1254" t="s">
        <v>17</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1692</v>
      </c>
      <c r="L52" s="64">
        <v>1491</v>
      </c>
      <c r="M52" s="64">
        <v>1494</v>
      </c>
      <c r="N52" s="64">
        <v>1529</v>
      </c>
      <c r="O52" s="65">
        <v>1535</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404</v>
      </c>
      <c r="L53" s="69">
        <v>498</v>
      </c>
      <c r="M53" s="69">
        <v>751</v>
      </c>
      <c r="N53" s="69">
        <v>648</v>
      </c>
      <c r="O53" s="70">
        <v>615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505</v>
      </c>
      <c r="L57" s="83" t="s">
        <v>505</v>
      </c>
      <c r="M57" s="83" t="s">
        <v>505</v>
      </c>
      <c r="N57" s="83" t="s">
        <v>505</v>
      </c>
      <c r="O57" s="84" t="s">
        <v>505</v>
      </c>
    </row>
    <row r="58" spans="1:21" ht="31.5" customHeight="1" thickBot="1" x14ac:dyDescent="0.25">
      <c r="B58" s="1264"/>
      <c r="C58" s="1265"/>
      <c r="D58" s="1269" t="s">
        <v>26</v>
      </c>
      <c r="E58" s="1270"/>
      <c r="F58" s="1270"/>
      <c r="G58" s="1270"/>
      <c r="H58" s="1270"/>
      <c r="I58" s="1270"/>
      <c r="J58" s="1271"/>
      <c r="K58" s="85" t="s">
        <v>505</v>
      </c>
      <c r="L58" s="86" t="s">
        <v>505</v>
      </c>
      <c r="M58" s="86" t="s">
        <v>505</v>
      </c>
      <c r="N58" s="86" t="s">
        <v>505</v>
      </c>
      <c r="O58" s="87" t="s">
        <v>505</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Li69gmJOturw7F2uCtkZEWVCenpgWaeTDASud1VTI9R+/UrACAHn++UZYk1suaTskRur0DR/tRXZR3f3APCg==" saltValue="tl3rHkT4llNjQGhNRMku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547</v>
      </c>
      <c r="J40" s="99" t="s">
        <v>548</v>
      </c>
      <c r="K40" s="99" t="s">
        <v>549</v>
      </c>
      <c r="L40" s="99" t="s">
        <v>550</v>
      </c>
      <c r="M40" s="100" t="s">
        <v>551</v>
      </c>
    </row>
    <row r="41" spans="2:13" ht="27.75" customHeight="1" x14ac:dyDescent="0.2">
      <c r="B41" s="1272" t="s">
        <v>29</v>
      </c>
      <c r="C41" s="1273"/>
      <c r="D41" s="101"/>
      <c r="E41" s="1278" t="s">
        <v>30</v>
      </c>
      <c r="F41" s="1278"/>
      <c r="G41" s="1278"/>
      <c r="H41" s="1279"/>
      <c r="I41" s="102">
        <v>19371</v>
      </c>
      <c r="J41" s="103">
        <v>19292</v>
      </c>
      <c r="K41" s="103">
        <v>19230</v>
      </c>
      <c r="L41" s="103">
        <v>19387</v>
      </c>
      <c r="M41" s="104">
        <v>19162</v>
      </c>
    </row>
    <row r="42" spans="2:13" ht="27.75" customHeight="1" x14ac:dyDescent="0.2">
      <c r="B42" s="1274"/>
      <c r="C42" s="1275"/>
      <c r="D42" s="105"/>
      <c r="E42" s="1280" t="s">
        <v>31</v>
      </c>
      <c r="F42" s="1280"/>
      <c r="G42" s="1280"/>
      <c r="H42" s="1281"/>
      <c r="I42" s="106">
        <v>1619</v>
      </c>
      <c r="J42" s="107">
        <v>1352</v>
      </c>
      <c r="K42" s="107">
        <v>1085</v>
      </c>
      <c r="L42" s="107">
        <v>818</v>
      </c>
      <c r="M42" s="108">
        <v>640</v>
      </c>
    </row>
    <row r="43" spans="2:13" ht="27.75" customHeight="1" x14ac:dyDescent="0.2">
      <c r="B43" s="1274"/>
      <c r="C43" s="1275"/>
      <c r="D43" s="105"/>
      <c r="E43" s="1280" t="s">
        <v>32</v>
      </c>
      <c r="F43" s="1280"/>
      <c r="G43" s="1280"/>
      <c r="H43" s="1281"/>
      <c r="I43" s="106">
        <v>2933</v>
      </c>
      <c r="J43" s="107">
        <v>2538</v>
      </c>
      <c r="K43" s="107">
        <v>2247</v>
      </c>
      <c r="L43" s="107">
        <v>2230</v>
      </c>
      <c r="M43" s="108">
        <v>1961</v>
      </c>
    </row>
    <row r="44" spans="2:13" ht="27.75" customHeight="1" x14ac:dyDescent="0.2">
      <c r="B44" s="1274"/>
      <c r="C44" s="1275"/>
      <c r="D44" s="105"/>
      <c r="E44" s="1280" t="s">
        <v>33</v>
      </c>
      <c r="F44" s="1280"/>
      <c r="G44" s="1280"/>
      <c r="H44" s="1281"/>
      <c r="I44" s="106" t="s">
        <v>505</v>
      </c>
      <c r="J44" s="107" t="s">
        <v>505</v>
      </c>
      <c r="K44" s="107" t="s">
        <v>505</v>
      </c>
      <c r="L44" s="107" t="s">
        <v>505</v>
      </c>
      <c r="M44" s="108" t="s">
        <v>505</v>
      </c>
    </row>
    <row r="45" spans="2:13" ht="27.75" customHeight="1" x14ac:dyDescent="0.2">
      <c r="B45" s="1274"/>
      <c r="C45" s="1275"/>
      <c r="D45" s="105"/>
      <c r="E45" s="1280" t="s">
        <v>34</v>
      </c>
      <c r="F45" s="1280"/>
      <c r="G45" s="1280"/>
      <c r="H45" s="1281"/>
      <c r="I45" s="106">
        <v>3510</v>
      </c>
      <c r="J45" s="107">
        <v>3452</v>
      </c>
      <c r="K45" s="107">
        <v>3499</v>
      </c>
      <c r="L45" s="107">
        <v>3561</v>
      </c>
      <c r="M45" s="108">
        <v>3718</v>
      </c>
    </row>
    <row r="46" spans="2:13" ht="27.75" customHeight="1" x14ac:dyDescent="0.2">
      <c r="B46" s="1274"/>
      <c r="C46" s="1275"/>
      <c r="D46" s="109"/>
      <c r="E46" s="1280" t="s">
        <v>35</v>
      </c>
      <c r="F46" s="1280"/>
      <c r="G46" s="1280"/>
      <c r="H46" s="1281"/>
      <c r="I46" s="106" t="s">
        <v>505</v>
      </c>
      <c r="J46" s="107" t="s">
        <v>505</v>
      </c>
      <c r="K46" s="107" t="s">
        <v>505</v>
      </c>
      <c r="L46" s="107" t="s">
        <v>505</v>
      </c>
      <c r="M46" s="108" t="s">
        <v>505</v>
      </c>
    </row>
    <row r="47" spans="2:13" ht="27.75" customHeight="1" x14ac:dyDescent="0.2">
      <c r="B47" s="1274"/>
      <c r="C47" s="1275"/>
      <c r="D47" s="110"/>
      <c r="E47" s="1282" t="s">
        <v>36</v>
      </c>
      <c r="F47" s="1283"/>
      <c r="G47" s="1283"/>
      <c r="H47" s="1284"/>
      <c r="I47" s="106" t="s">
        <v>505</v>
      </c>
      <c r="J47" s="107" t="s">
        <v>505</v>
      </c>
      <c r="K47" s="107" t="s">
        <v>505</v>
      </c>
      <c r="L47" s="107" t="s">
        <v>505</v>
      </c>
      <c r="M47" s="108" t="s">
        <v>505</v>
      </c>
    </row>
    <row r="48" spans="2:13" ht="27.75" customHeight="1" x14ac:dyDescent="0.2">
      <c r="B48" s="1274"/>
      <c r="C48" s="1275"/>
      <c r="D48" s="105"/>
      <c r="E48" s="1280" t="s">
        <v>37</v>
      </c>
      <c r="F48" s="1280"/>
      <c r="G48" s="1280"/>
      <c r="H48" s="1281"/>
      <c r="I48" s="106" t="s">
        <v>505</v>
      </c>
      <c r="J48" s="107" t="s">
        <v>505</v>
      </c>
      <c r="K48" s="107" t="s">
        <v>505</v>
      </c>
      <c r="L48" s="107" t="s">
        <v>505</v>
      </c>
      <c r="M48" s="108" t="s">
        <v>505</v>
      </c>
    </row>
    <row r="49" spans="2:13" ht="27.75" customHeight="1" x14ac:dyDescent="0.2">
      <c r="B49" s="1276"/>
      <c r="C49" s="1277"/>
      <c r="D49" s="105"/>
      <c r="E49" s="1280" t="s">
        <v>38</v>
      </c>
      <c r="F49" s="1280"/>
      <c r="G49" s="1280"/>
      <c r="H49" s="1281"/>
      <c r="I49" s="106" t="s">
        <v>505</v>
      </c>
      <c r="J49" s="107" t="s">
        <v>505</v>
      </c>
      <c r="K49" s="107" t="s">
        <v>505</v>
      </c>
      <c r="L49" s="107" t="s">
        <v>505</v>
      </c>
      <c r="M49" s="108" t="s">
        <v>505</v>
      </c>
    </row>
    <row r="50" spans="2:13" ht="27.75" customHeight="1" x14ac:dyDescent="0.2">
      <c r="B50" s="1285" t="s">
        <v>39</v>
      </c>
      <c r="C50" s="1286"/>
      <c r="D50" s="111"/>
      <c r="E50" s="1280" t="s">
        <v>40</v>
      </c>
      <c r="F50" s="1280"/>
      <c r="G50" s="1280"/>
      <c r="H50" s="1281"/>
      <c r="I50" s="106">
        <v>1152</v>
      </c>
      <c r="J50" s="107">
        <v>1545</v>
      </c>
      <c r="K50" s="107">
        <v>1655</v>
      </c>
      <c r="L50" s="107">
        <v>1493</v>
      </c>
      <c r="M50" s="108">
        <v>2621</v>
      </c>
    </row>
    <row r="51" spans="2:13" ht="27.75" customHeight="1" x14ac:dyDescent="0.2">
      <c r="B51" s="1274"/>
      <c r="C51" s="1275"/>
      <c r="D51" s="105"/>
      <c r="E51" s="1280" t="s">
        <v>41</v>
      </c>
      <c r="F51" s="1280"/>
      <c r="G51" s="1280"/>
      <c r="H51" s="1281"/>
      <c r="I51" s="106">
        <v>3175</v>
      </c>
      <c r="J51" s="107">
        <v>2976</v>
      </c>
      <c r="K51" s="107">
        <v>2528</v>
      </c>
      <c r="L51" s="107">
        <v>2607</v>
      </c>
      <c r="M51" s="108">
        <v>2480</v>
      </c>
    </row>
    <row r="52" spans="2:13" ht="27.75" customHeight="1" x14ac:dyDescent="0.2">
      <c r="B52" s="1276"/>
      <c r="C52" s="1277"/>
      <c r="D52" s="105"/>
      <c r="E52" s="1280" t="s">
        <v>42</v>
      </c>
      <c r="F52" s="1280"/>
      <c r="G52" s="1280"/>
      <c r="H52" s="1281"/>
      <c r="I52" s="106">
        <v>14729</v>
      </c>
      <c r="J52" s="107">
        <v>14831</v>
      </c>
      <c r="K52" s="107">
        <v>14667</v>
      </c>
      <c r="L52" s="107">
        <v>14655</v>
      </c>
      <c r="M52" s="108">
        <v>14532</v>
      </c>
    </row>
    <row r="53" spans="2:13" ht="27.75" customHeight="1" thickBot="1" x14ac:dyDescent="0.25">
      <c r="B53" s="1287" t="s">
        <v>43</v>
      </c>
      <c r="C53" s="1288"/>
      <c r="D53" s="112"/>
      <c r="E53" s="1289" t="s">
        <v>44</v>
      </c>
      <c r="F53" s="1289"/>
      <c r="G53" s="1289"/>
      <c r="H53" s="1290"/>
      <c r="I53" s="113">
        <v>8377</v>
      </c>
      <c r="J53" s="114">
        <v>7280</v>
      </c>
      <c r="K53" s="114">
        <v>7211</v>
      </c>
      <c r="L53" s="114">
        <v>7241</v>
      </c>
      <c r="M53" s="115">
        <v>5848</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U1/ZB9kLW1qiKnPXTZplW5mQe/3ljUfa5OOVm13rLXUzElY6u2p0hTBKd6fwBNcxPTa6sBEYYY/HsICCZ/DFQ==" saltValue="guM4JcS/k8ij91NWEqtv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99" t="s">
        <v>47</v>
      </c>
      <c r="D55" s="1299"/>
      <c r="E55" s="1300"/>
      <c r="F55" s="127">
        <v>777</v>
      </c>
      <c r="G55" s="127">
        <v>508</v>
      </c>
      <c r="H55" s="128">
        <v>1200</v>
      </c>
    </row>
    <row r="56" spans="2:8" ht="52.5" customHeight="1" x14ac:dyDescent="0.2">
      <c r="B56" s="129"/>
      <c r="C56" s="1301" t="s">
        <v>48</v>
      </c>
      <c r="D56" s="1301"/>
      <c r="E56" s="1302"/>
      <c r="F56" s="130" t="s">
        <v>505</v>
      </c>
      <c r="G56" s="130" t="s">
        <v>505</v>
      </c>
      <c r="H56" s="131" t="s">
        <v>505</v>
      </c>
    </row>
    <row r="57" spans="2:8" ht="53.25" customHeight="1" x14ac:dyDescent="0.2">
      <c r="B57" s="129"/>
      <c r="C57" s="1303" t="s">
        <v>49</v>
      </c>
      <c r="D57" s="1303"/>
      <c r="E57" s="1304"/>
      <c r="F57" s="132">
        <v>551</v>
      </c>
      <c r="G57" s="132">
        <v>562</v>
      </c>
      <c r="H57" s="133">
        <v>556</v>
      </c>
    </row>
    <row r="58" spans="2:8" ht="45.75" customHeight="1" x14ac:dyDescent="0.2">
      <c r="B58" s="134"/>
      <c r="C58" s="1291" t="s">
        <v>578</v>
      </c>
      <c r="D58" s="1292"/>
      <c r="E58" s="1293"/>
      <c r="F58" s="135">
        <v>484</v>
      </c>
      <c r="G58" s="135">
        <v>487</v>
      </c>
      <c r="H58" s="136">
        <v>491</v>
      </c>
    </row>
    <row r="59" spans="2:8" ht="45.75" customHeight="1" x14ac:dyDescent="0.2">
      <c r="B59" s="134"/>
      <c r="C59" s="1291" t="s">
        <v>579</v>
      </c>
      <c r="D59" s="1292"/>
      <c r="E59" s="1293"/>
      <c r="F59" s="135">
        <v>35</v>
      </c>
      <c r="G59" s="135">
        <v>48</v>
      </c>
      <c r="H59" s="136">
        <v>39</v>
      </c>
    </row>
    <row r="60" spans="2:8" ht="45.75" customHeight="1" x14ac:dyDescent="0.2">
      <c r="B60" s="134"/>
      <c r="C60" s="1291" t="s">
        <v>580</v>
      </c>
      <c r="D60" s="1292"/>
      <c r="E60" s="1293"/>
      <c r="F60" s="135">
        <v>27</v>
      </c>
      <c r="G60" s="135">
        <v>25</v>
      </c>
      <c r="H60" s="136">
        <v>25</v>
      </c>
    </row>
    <row r="61" spans="2:8" ht="45.75" customHeight="1" x14ac:dyDescent="0.2">
      <c r="B61" s="134"/>
      <c r="C61" s="1291" t="s">
        <v>581</v>
      </c>
      <c r="D61" s="1292"/>
      <c r="E61" s="1293"/>
      <c r="F61" s="135">
        <v>3</v>
      </c>
      <c r="G61" s="135">
        <v>2</v>
      </c>
      <c r="H61" s="136">
        <v>1</v>
      </c>
    </row>
    <row r="62" spans="2:8" ht="45.75" customHeight="1" thickBot="1" x14ac:dyDescent="0.25">
      <c r="B62" s="137"/>
      <c r="C62" s="1294" t="s">
        <v>582</v>
      </c>
      <c r="D62" s="1295"/>
      <c r="E62" s="1296"/>
      <c r="F62" s="138">
        <v>2</v>
      </c>
      <c r="G62" s="138">
        <v>0</v>
      </c>
      <c r="H62" s="139">
        <v>0</v>
      </c>
    </row>
    <row r="63" spans="2:8" ht="52.5" customHeight="1" thickBot="1" x14ac:dyDescent="0.25">
      <c r="B63" s="140"/>
      <c r="C63" s="1297" t="s">
        <v>50</v>
      </c>
      <c r="D63" s="1297"/>
      <c r="E63" s="1298"/>
      <c r="F63" s="141">
        <v>1328</v>
      </c>
      <c r="G63" s="141">
        <v>1070</v>
      </c>
      <c r="H63" s="142">
        <v>1756</v>
      </c>
    </row>
    <row r="64" spans="2:8" ht="15" customHeight="1" x14ac:dyDescent="0.2"/>
    <row r="65" ht="0" hidden="1" customHeight="1" x14ac:dyDescent="0.2"/>
    <row r="66" ht="0" hidden="1" customHeight="1" x14ac:dyDescent="0.2"/>
  </sheetData>
  <sheetProtection algorithmName="SHA-512" hashValue="ZdVXmadiyKa4zyZ77enJaHPuHwit/yyTI7ggRrqM3sILtIQWCAi2wnLczVTGK6EQhVp1ecOYKtVD/9VYRPhWHA==" saltValue="bSgp9vUgZDDOmGey0xf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586</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587</v>
      </c>
      <c r="AO51" s="1310"/>
      <c r="AP51" s="1310"/>
      <c r="AQ51" s="1310"/>
      <c r="AR51" s="1310"/>
      <c r="AS51" s="1310"/>
      <c r="AT51" s="1310"/>
      <c r="AU51" s="1310"/>
      <c r="AV51" s="1310"/>
      <c r="AW51" s="1310"/>
      <c r="AX51" s="1310"/>
      <c r="AY51" s="1310"/>
      <c r="AZ51" s="1310"/>
      <c r="BA51" s="1310"/>
      <c r="BB51" s="1310" t="s">
        <v>588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67.599999999999994</v>
      </c>
      <c r="BY51" s="1307"/>
      <c r="BZ51" s="1307"/>
      <c r="CA51" s="1307"/>
      <c r="CB51" s="1307"/>
      <c r="CC51" s="1307"/>
      <c r="CD51" s="1307"/>
      <c r="CE51" s="1307"/>
      <c r="CF51" s="1307">
        <v>67.400000000000006</v>
      </c>
      <c r="CG51" s="1307"/>
      <c r="CH51" s="1307"/>
      <c r="CI51" s="1307"/>
      <c r="CJ51" s="1307"/>
      <c r="CK51" s="1307"/>
      <c r="CL51" s="1307"/>
      <c r="CM51" s="1307"/>
      <c r="CN51" s="1307">
        <v>67.5</v>
      </c>
      <c r="CO51" s="1307"/>
      <c r="CP51" s="1307"/>
      <c r="CQ51" s="1307"/>
      <c r="CR51" s="1307"/>
      <c r="CS51" s="1307"/>
      <c r="CT51" s="1307"/>
      <c r="CU51" s="1307"/>
      <c r="CV51" s="1322"/>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44.5</v>
      </c>
      <c r="BY53" s="1307"/>
      <c r="BZ53" s="1307"/>
      <c r="CA53" s="1307"/>
      <c r="CB53" s="1307"/>
      <c r="CC53" s="1307"/>
      <c r="CD53" s="1307"/>
      <c r="CE53" s="1307"/>
      <c r="CF53" s="1307">
        <v>36.200000000000003</v>
      </c>
      <c r="CG53" s="1307"/>
      <c r="CH53" s="1307"/>
      <c r="CI53" s="1307"/>
      <c r="CJ53" s="1307"/>
      <c r="CK53" s="1307"/>
      <c r="CL53" s="1307"/>
      <c r="CM53" s="1307"/>
      <c r="CN53" s="1307">
        <v>43.7</v>
      </c>
      <c r="CO53" s="1307"/>
      <c r="CP53" s="1307"/>
      <c r="CQ53" s="1307"/>
      <c r="CR53" s="1307"/>
      <c r="CS53" s="1307"/>
      <c r="CT53" s="1307"/>
      <c r="CU53" s="1307"/>
      <c r="CV53" s="1322"/>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590</v>
      </c>
      <c r="AO55" s="1311"/>
      <c r="AP55" s="1311"/>
      <c r="AQ55" s="1311"/>
      <c r="AR55" s="1311"/>
      <c r="AS55" s="1311"/>
      <c r="AT55" s="1311"/>
      <c r="AU55" s="1311"/>
      <c r="AV55" s="1311"/>
      <c r="AW55" s="1311"/>
      <c r="AX55" s="1311"/>
      <c r="AY55" s="1311"/>
      <c r="AZ55" s="1311"/>
      <c r="BA55" s="1311"/>
      <c r="BB55" s="1310" t="s">
        <v>588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22"/>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591</v>
      </c>
    </row>
    <row r="64" spans="1:109" ht="13.2" x14ac:dyDescent="0.2">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13" t="s">
        <v>593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586</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587</v>
      </c>
      <c r="AO73" s="1310"/>
      <c r="AP73" s="1310"/>
      <c r="AQ73" s="1310"/>
      <c r="AR73" s="1310"/>
      <c r="AS73" s="1310"/>
      <c r="AT73" s="1310"/>
      <c r="AU73" s="1310"/>
      <c r="AV73" s="1310"/>
      <c r="AW73" s="1310"/>
      <c r="AX73" s="1310"/>
      <c r="AY73" s="1310"/>
      <c r="AZ73" s="1310"/>
      <c r="BA73" s="1310"/>
      <c r="BB73" s="1310" t="s">
        <v>588</v>
      </c>
      <c r="BC73" s="1310"/>
      <c r="BD73" s="1310"/>
      <c r="BE73" s="1310"/>
      <c r="BF73" s="1310"/>
      <c r="BG73" s="1310"/>
      <c r="BH73" s="1310"/>
      <c r="BI73" s="1310"/>
      <c r="BJ73" s="1310"/>
      <c r="BK73" s="1310"/>
      <c r="BL73" s="1310"/>
      <c r="BM73" s="1310"/>
      <c r="BN73" s="1310"/>
      <c r="BO73" s="1310"/>
      <c r="BP73" s="1307">
        <v>79.599999999999994</v>
      </c>
      <c r="BQ73" s="1307"/>
      <c r="BR73" s="1307"/>
      <c r="BS73" s="1307"/>
      <c r="BT73" s="1307"/>
      <c r="BU73" s="1307"/>
      <c r="BV73" s="1307"/>
      <c r="BW73" s="1307"/>
      <c r="BX73" s="1307">
        <v>67.599999999999994</v>
      </c>
      <c r="BY73" s="1307"/>
      <c r="BZ73" s="1307"/>
      <c r="CA73" s="1307"/>
      <c r="CB73" s="1307"/>
      <c r="CC73" s="1307"/>
      <c r="CD73" s="1307"/>
      <c r="CE73" s="1307"/>
      <c r="CF73" s="1307">
        <v>67.400000000000006</v>
      </c>
      <c r="CG73" s="1307"/>
      <c r="CH73" s="1307"/>
      <c r="CI73" s="1307"/>
      <c r="CJ73" s="1307"/>
      <c r="CK73" s="1307"/>
      <c r="CL73" s="1307"/>
      <c r="CM73" s="1307"/>
      <c r="CN73" s="1307">
        <v>67.5</v>
      </c>
      <c r="CO73" s="1307"/>
      <c r="CP73" s="1307"/>
      <c r="CQ73" s="1307"/>
      <c r="CR73" s="1307"/>
      <c r="CS73" s="1307"/>
      <c r="CT73" s="1307"/>
      <c r="CU73" s="1307"/>
      <c r="CV73" s="1307">
        <v>53.6</v>
      </c>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592</v>
      </c>
      <c r="BC75" s="1310"/>
      <c r="BD75" s="1310"/>
      <c r="BE75" s="1310"/>
      <c r="BF75" s="1310"/>
      <c r="BG75" s="1310"/>
      <c r="BH75" s="1310"/>
      <c r="BI75" s="1310"/>
      <c r="BJ75" s="1310"/>
      <c r="BK75" s="1310"/>
      <c r="BL75" s="1310"/>
      <c r="BM75" s="1310"/>
      <c r="BN75" s="1310"/>
      <c r="BO75" s="1310"/>
      <c r="BP75" s="1307">
        <v>4.7</v>
      </c>
      <c r="BQ75" s="1307"/>
      <c r="BR75" s="1307"/>
      <c r="BS75" s="1307"/>
      <c r="BT75" s="1307"/>
      <c r="BU75" s="1307"/>
      <c r="BV75" s="1307"/>
      <c r="BW75" s="1307"/>
      <c r="BX75" s="1307">
        <v>4.4000000000000004</v>
      </c>
      <c r="BY75" s="1307"/>
      <c r="BZ75" s="1307"/>
      <c r="CA75" s="1307"/>
      <c r="CB75" s="1307"/>
      <c r="CC75" s="1307"/>
      <c r="CD75" s="1307"/>
      <c r="CE75" s="1307"/>
      <c r="CF75" s="1307">
        <v>5.0999999999999996</v>
      </c>
      <c r="CG75" s="1307"/>
      <c r="CH75" s="1307"/>
      <c r="CI75" s="1307"/>
      <c r="CJ75" s="1307"/>
      <c r="CK75" s="1307"/>
      <c r="CL75" s="1307"/>
      <c r="CM75" s="1307"/>
      <c r="CN75" s="1307">
        <v>5.8</v>
      </c>
      <c r="CO75" s="1307"/>
      <c r="CP75" s="1307"/>
      <c r="CQ75" s="1307"/>
      <c r="CR75" s="1307"/>
      <c r="CS75" s="1307"/>
      <c r="CT75" s="1307"/>
      <c r="CU75" s="1307"/>
      <c r="CV75" s="1307">
        <v>6.2</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590</v>
      </c>
      <c r="AO77" s="1311"/>
      <c r="AP77" s="1311"/>
      <c r="AQ77" s="1311"/>
      <c r="AR77" s="1311"/>
      <c r="AS77" s="1311"/>
      <c r="AT77" s="1311"/>
      <c r="AU77" s="1311"/>
      <c r="AV77" s="1311"/>
      <c r="AW77" s="1311"/>
      <c r="AX77" s="1311"/>
      <c r="AY77" s="1311"/>
      <c r="AZ77" s="1311"/>
      <c r="BA77" s="1311"/>
      <c r="BB77" s="1310" t="s">
        <v>588</v>
      </c>
      <c r="BC77" s="1310"/>
      <c r="BD77" s="1310"/>
      <c r="BE77" s="1310"/>
      <c r="BF77" s="1310"/>
      <c r="BG77" s="1310"/>
      <c r="BH77" s="1310"/>
      <c r="BI77" s="1310"/>
      <c r="BJ77" s="1310"/>
      <c r="BK77" s="1310"/>
      <c r="BL77" s="1310"/>
      <c r="BM77" s="1310"/>
      <c r="BN77" s="1310"/>
      <c r="BO77" s="1310"/>
      <c r="BP77" s="1307">
        <v>61.3</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592</v>
      </c>
      <c r="BC79" s="1310"/>
      <c r="BD79" s="1310"/>
      <c r="BE79" s="1310"/>
      <c r="BF79" s="1310"/>
      <c r="BG79" s="1310"/>
      <c r="BH79" s="1310"/>
      <c r="BI79" s="1310"/>
      <c r="BJ79" s="1310"/>
      <c r="BK79" s="1310"/>
      <c r="BL79" s="1310"/>
      <c r="BM79" s="1310"/>
      <c r="BN79" s="1310"/>
      <c r="BO79" s="1310"/>
      <c r="BP79" s="1307">
        <v>9.3000000000000007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BNqx9N8HbVrM/GMXZkw3hj3m9FcvZhUEX5zf7rqPftTZO0Zd4G9pZ6SI7mwAnuY1rJrg9tU9wML515gq3xe5w==" saltValue="XPb/Jq4AAM+NgPfAT7ku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545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HG4iSJzjXRtkxFGWrPk0wsQhziLTZgZx+HX1EsveF6Hs9bmrWno4ikYNhOxs4BQcDn5xNDcaGrayqvhgRVy7A==" saltValue="8Rz9ArWkoS+ego5XRQkN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545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3A5gu/ZYaNjHxiZrvYuHp3Fm4Tsey0vsxoQ2JwlLq7h0KeM7aFulavf4CjJFafEsvsMiJW+x801Naji9vtPtw==" saltValue="15QwQ4nmkMcWodvMXDML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544</v>
      </c>
      <c r="G2" s="156"/>
      <c r="H2" s="157"/>
    </row>
    <row r="3" spans="1:8" x14ac:dyDescent="0.2">
      <c r="A3" s="153" t="s">
        <v>537</v>
      </c>
      <c r="B3" s="158"/>
      <c r="C3" s="159"/>
      <c r="D3" s="160">
        <v>20550</v>
      </c>
      <c r="E3" s="161"/>
      <c r="F3" s="162">
        <v>53896</v>
      </c>
      <c r="G3" s="163"/>
      <c r="H3" s="164"/>
    </row>
    <row r="4" spans="1:8" x14ac:dyDescent="0.2">
      <c r="A4" s="165"/>
      <c r="B4" s="166"/>
      <c r="C4" s="167"/>
      <c r="D4" s="168">
        <v>17341</v>
      </c>
      <c r="E4" s="169"/>
      <c r="F4" s="170">
        <v>20608</v>
      </c>
      <c r="G4" s="171"/>
      <c r="H4" s="172"/>
    </row>
    <row r="5" spans="1:8" x14ac:dyDescent="0.2">
      <c r="A5" s="153" t="s">
        <v>539</v>
      </c>
      <c r="B5" s="158"/>
      <c r="C5" s="159"/>
      <c r="D5" s="160">
        <v>19448</v>
      </c>
      <c r="E5" s="161"/>
      <c r="F5" s="162">
        <v>47278</v>
      </c>
      <c r="G5" s="163"/>
      <c r="H5" s="164"/>
    </row>
    <row r="6" spans="1:8" x14ac:dyDescent="0.2">
      <c r="A6" s="165"/>
      <c r="B6" s="166"/>
      <c r="C6" s="167"/>
      <c r="D6" s="168">
        <v>6688</v>
      </c>
      <c r="E6" s="169"/>
      <c r="F6" s="170">
        <v>24096</v>
      </c>
      <c r="G6" s="171"/>
      <c r="H6" s="172"/>
    </row>
    <row r="7" spans="1:8" x14ac:dyDescent="0.2">
      <c r="A7" s="153" t="s">
        <v>540</v>
      </c>
      <c r="B7" s="158"/>
      <c r="C7" s="159"/>
      <c r="D7" s="160">
        <v>26712</v>
      </c>
      <c r="E7" s="161"/>
      <c r="F7" s="162">
        <v>44504</v>
      </c>
      <c r="G7" s="163"/>
      <c r="H7" s="164"/>
    </row>
    <row r="8" spans="1:8" x14ac:dyDescent="0.2">
      <c r="A8" s="165"/>
      <c r="B8" s="166"/>
      <c r="C8" s="167"/>
      <c r="D8" s="168">
        <v>16559</v>
      </c>
      <c r="E8" s="169"/>
      <c r="F8" s="170">
        <v>25876</v>
      </c>
      <c r="G8" s="171"/>
      <c r="H8" s="172"/>
    </row>
    <row r="9" spans="1:8" x14ac:dyDescent="0.2">
      <c r="A9" s="153" t="s">
        <v>541</v>
      </c>
      <c r="B9" s="158"/>
      <c r="C9" s="159"/>
      <c r="D9" s="160">
        <v>25748</v>
      </c>
      <c r="E9" s="161"/>
      <c r="F9" s="162">
        <v>47820</v>
      </c>
      <c r="G9" s="163"/>
      <c r="H9" s="164"/>
    </row>
    <row r="10" spans="1:8" x14ac:dyDescent="0.2">
      <c r="A10" s="165"/>
      <c r="B10" s="166"/>
      <c r="C10" s="167"/>
      <c r="D10" s="168">
        <v>14817</v>
      </c>
      <c r="E10" s="169"/>
      <c r="F10" s="170">
        <v>25855</v>
      </c>
      <c r="G10" s="171"/>
      <c r="H10" s="172"/>
    </row>
    <row r="11" spans="1:8" x14ac:dyDescent="0.2">
      <c r="A11" s="153" t="s">
        <v>542</v>
      </c>
      <c r="B11" s="158"/>
      <c r="C11" s="159"/>
      <c r="D11" s="160">
        <v>18270</v>
      </c>
      <c r="E11" s="161"/>
      <c r="F11" s="162">
        <v>41934</v>
      </c>
      <c r="G11" s="163"/>
      <c r="H11" s="164"/>
    </row>
    <row r="12" spans="1:8" x14ac:dyDescent="0.2">
      <c r="A12" s="165"/>
      <c r="B12" s="166"/>
      <c r="C12" s="173"/>
      <c r="D12" s="168">
        <v>8328</v>
      </c>
      <c r="E12" s="169"/>
      <c r="F12" s="170">
        <v>23352</v>
      </c>
      <c r="G12" s="171"/>
      <c r="H12" s="172"/>
    </row>
    <row r="13" spans="1:8" x14ac:dyDescent="0.2">
      <c r="A13" s="153"/>
      <c r="B13" s="158"/>
      <c r="C13" s="174"/>
      <c r="D13" s="175">
        <v>22146</v>
      </c>
      <c r="E13" s="176"/>
      <c r="F13" s="177">
        <v>47086</v>
      </c>
      <c r="G13" s="178"/>
      <c r="H13" s="164"/>
    </row>
    <row r="14" spans="1:8" x14ac:dyDescent="0.2">
      <c r="A14" s="165"/>
      <c r="B14" s="166"/>
      <c r="C14" s="167"/>
      <c r="D14" s="168">
        <v>12747</v>
      </c>
      <c r="E14" s="169"/>
      <c r="F14" s="170">
        <v>23957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7.82</v>
      </c>
      <c r="C19" s="179">
        <f>ROUND(VALUE(SUBSTITUTE(実質収支比率等に係る経年分析!G$48,"▲","-")),2)</f>
        <v>8.92</v>
      </c>
      <c r="D19" s="179">
        <f>ROUND(VALUE(SUBSTITUTE(実質収支比率等に係る経年分析!H$48,"▲","-")),2)</f>
        <v>3.85</v>
      </c>
      <c r="E19" s="179">
        <f>ROUND(VALUE(SUBSTITUTE(実質収支比率等に係る経年分析!I$48,"▲","-")),2)</f>
        <v>6.78</v>
      </c>
      <c r="F19" s="179">
        <f>ROUND(VALUE(SUBSTITUTE(実質収支比率等に係る経年分析!J$48,"▲","-")),2)</f>
        <v>8.99</v>
      </c>
    </row>
    <row r="20" spans="1:11" x14ac:dyDescent="0.2">
      <c r="A20" s="179" t="s">
        <v>54</v>
      </c>
      <c r="B20" s="179">
        <f>ROUND(VALUE(SUBSTITUTE(実質収支比率等に係る経年分析!F$47,"▲","-")),2)</f>
        <v>4.76</v>
      </c>
      <c r="C20" s="179">
        <f>ROUND(VALUE(SUBSTITUTE(実質収支比率等に係る経年分析!G$47,"▲","-")),2)</f>
        <v>6.6</v>
      </c>
      <c r="D20" s="179">
        <f>ROUND(VALUE(SUBSTITUTE(実質収支比率等に係る経年分析!H$47,"▲","-")),2)</f>
        <v>6.56</v>
      </c>
      <c r="E20" s="179">
        <f>ROUND(VALUE(SUBSTITUTE(実質収支比率等に係る経年分析!I$47,"▲","-")),2)</f>
        <v>4.26</v>
      </c>
      <c r="F20" s="179">
        <f>ROUND(VALUE(SUBSTITUTE(実質収支比率等に係る経年分析!J$47,"▲","-")),2)</f>
        <v>9.91</v>
      </c>
    </row>
    <row r="21" spans="1:11" x14ac:dyDescent="0.2">
      <c r="A21" s="179" t="s">
        <v>55</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3.03</v>
      </c>
      <c r="D21" s="179">
        <f>IF(ISNUMBER(VALUE(SUBSTITUTE(実質収支比率等に係る経年分析!H$49,"▲","-"))),ROUND(VALUE(SUBSTITUTE(実質収支比率等に係る経年分析!H$49,"▲","-")),2),NA())</f>
        <v>-4.53</v>
      </c>
      <c r="E21" s="179">
        <f>IF(ISNUMBER(VALUE(SUBSTITUTE(実質収支比率等に係る経年分析!I$49,"▲","-"))),ROUND(VALUE(SUBSTITUTE(実質収支比率等に係る経年分析!I$49,"▲","-")),2),NA())</f>
        <v>0.69</v>
      </c>
      <c r="F21" s="179">
        <f>IF(ISNUMBER(VALUE(SUBSTITUTE(実質収支比率等に係る経年分析!J$49,"▲","-"))),ROUND(VALUE(SUBSTITUTE(実質収支比率等に係る経年分析!J$49,"▲","-")),2),NA())</f>
        <v>8.0399999999999991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2">
      <c r="A34" s="180" t="str">
        <f>IF(連結実質赤字比率に係る赤字・黒字の構成分析!C$36="",NA(),連結実質赤字比率に係る赤字・黒字の構成分析!C$36)</f>
        <v>後期高齢者医療事業特別会計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0.31</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8.98</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1692</v>
      </c>
      <c r="E42" s="181"/>
      <c r="F42" s="181"/>
      <c r="G42" s="181">
        <f>'実質公債費比率（分子）の構造'!L$52</f>
        <v>1491</v>
      </c>
      <c r="H42" s="181"/>
      <c r="I42" s="181"/>
      <c r="J42" s="181">
        <f>'実質公債費比率（分子）の構造'!M$52</f>
        <v>1494</v>
      </c>
      <c r="K42" s="181"/>
      <c r="L42" s="181"/>
      <c r="M42" s="181">
        <f>'実質公債費比率（分子）の構造'!N$52</f>
        <v>1529</v>
      </c>
      <c r="N42" s="181"/>
      <c r="O42" s="181"/>
      <c r="P42" s="181">
        <f>'実質公債費比率（分子）の構造'!O$52</f>
        <v>1535</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430</v>
      </c>
      <c r="C46" s="181"/>
      <c r="D46" s="181"/>
      <c r="E46" s="181">
        <f>'実質公債費比率（分子）の構造'!L$48</f>
        <v>390</v>
      </c>
      <c r="F46" s="181"/>
      <c r="G46" s="181"/>
      <c r="H46" s="181">
        <f>'実質公債費比率（分子）の構造'!M$48</f>
        <v>335</v>
      </c>
      <c r="I46" s="181"/>
      <c r="J46" s="181"/>
      <c r="K46" s="181">
        <f>'実質公債費比率（分子）の構造'!N$48</f>
        <v>309</v>
      </c>
      <c r="L46" s="181"/>
      <c r="M46" s="181"/>
      <c r="N46" s="181">
        <f>'実質公債費比率（分子）の構造'!O$48</f>
        <v>295</v>
      </c>
      <c r="O46" s="181"/>
      <c r="P46" s="181"/>
    </row>
    <row r="47" spans="1:16" x14ac:dyDescent="0.2">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1666</v>
      </c>
      <c r="C49" s="181"/>
      <c r="D49" s="181"/>
      <c r="E49" s="181">
        <f>'実質公債費比率（分子）の構造'!L$45</f>
        <v>1599</v>
      </c>
      <c r="F49" s="181"/>
      <c r="G49" s="181"/>
      <c r="H49" s="181">
        <f>'実質公債費比率（分子）の構造'!M$45</f>
        <v>1910</v>
      </c>
      <c r="I49" s="181"/>
      <c r="J49" s="181"/>
      <c r="K49" s="181">
        <f>'実質公債費比率（分子）の構造'!N$45</f>
        <v>1868</v>
      </c>
      <c r="L49" s="181"/>
      <c r="M49" s="181"/>
      <c r="N49" s="181">
        <f>'実質公債費比率（分子）の構造'!O$45</f>
        <v>1855</v>
      </c>
      <c r="O49" s="181"/>
      <c r="P49" s="181"/>
    </row>
    <row r="50" spans="1:16" x14ac:dyDescent="0.2">
      <c r="A50" s="181" t="s">
        <v>69</v>
      </c>
      <c r="B50" s="181" t="e">
        <f>NA()</f>
        <v>#N/A</v>
      </c>
      <c r="C50" s="181">
        <f>IF(ISNUMBER('実質公債費比率（分子）の構造'!K$53),'実質公債費比率（分子）の構造'!K$53,NA())</f>
        <v>404</v>
      </c>
      <c r="D50" s="181" t="e">
        <f>NA()</f>
        <v>#N/A</v>
      </c>
      <c r="E50" s="181" t="e">
        <f>NA()</f>
        <v>#N/A</v>
      </c>
      <c r="F50" s="181">
        <f>IF(ISNUMBER('実質公債費比率（分子）の構造'!L$53),'実質公債費比率（分子）の構造'!L$53,NA())</f>
        <v>498</v>
      </c>
      <c r="G50" s="181" t="e">
        <f>NA()</f>
        <v>#N/A</v>
      </c>
      <c r="H50" s="181" t="e">
        <f>NA()</f>
        <v>#N/A</v>
      </c>
      <c r="I50" s="181">
        <f>IF(ISNUMBER('実質公債費比率（分子）の構造'!M$53),'実質公債費比率（分子）の構造'!M$53,NA())</f>
        <v>751</v>
      </c>
      <c r="J50" s="181" t="e">
        <f>NA()</f>
        <v>#N/A</v>
      </c>
      <c r="K50" s="181" t="e">
        <f>NA()</f>
        <v>#N/A</v>
      </c>
      <c r="L50" s="181">
        <f>IF(ISNUMBER('実質公債費比率（分子）の構造'!N$53),'実質公債費比率（分子）の構造'!N$53,NA())</f>
        <v>648</v>
      </c>
      <c r="M50" s="181" t="e">
        <f>NA()</f>
        <v>#N/A</v>
      </c>
      <c r="N50" s="181" t="e">
        <f>NA()</f>
        <v>#N/A</v>
      </c>
      <c r="O50" s="181">
        <f>IF(ISNUMBER('実質公債費比率（分子）の構造'!O$53),'実質公債費比率（分子）の構造'!O$53,NA())</f>
        <v>615</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14729</v>
      </c>
      <c r="E56" s="180"/>
      <c r="F56" s="180"/>
      <c r="G56" s="180">
        <f>'将来負担比率（分子）の構造'!J$52</f>
        <v>14831</v>
      </c>
      <c r="H56" s="180"/>
      <c r="I56" s="180"/>
      <c r="J56" s="180">
        <f>'将来負担比率（分子）の構造'!K$52</f>
        <v>14667</v>
      </c>
      <c r="K56" s="180"/>
      <c r="L56" s="180"/>
      <c r="M56" s="180">
        <f>'将来負担比率（分子）の構造'!L$52</f>
        <v>14655</v>
      </c>
      <c r="N56" s="180"/>
      <c r="O56" s="180"/>
      <c r="P56" s="180">
        <f>'将来負担比率（分子）の構造'!M$52</f>
        <v>14532</v>
      </c>
    </row>
    <row r="57" spans="1:16" x14ac:dyDescent="0.2">
      <c r="A57" s="180" t="s">
        <v>41</v>
      </c>
      <c r="B57" s="180"/>
      <c r="C57" s="180"/>
      <c r="D57" s="180">
        <f>'将来負担比率（分子）の構造'!I$51</f>
        <v>3175</v>
      </c>
      <c r="E57" s="180"/>
      <c r="F57" s="180"/>
      <c r="G57" s="180">
        <f>'将来負担比率（分子）の構造'!J$51</f>
        <v>2976</v>
      </c>
      <c r="H57" s="180"/>
      <c r="I57" s="180"/>
      <c r="J57" s="180">
        <f>'将来負担比率（分子）の構造'!K$51</f>
        <v>2528</v>
      </c>
      <c r="K57" s="180"/>
      <c r="L57" s="180"/>
      <c r="M57" s="180">
        <f>'将来負担比率（分子）の構造'!L$51</f>
        <v>2607</v>
      </c>
      <c r="N57" s="180"/>
      <c r="O57" s="180"/>
      <c r="P57" s="180">
        <f>'将来負担比率（分子）の構造'!M$51</f>
        <v>2480</v>
      </c>
    </row>
    <row r="58" spans="1:16" x14ac:dyDescent="0.2">
      <c r="A58" s="180" t="s">
        <v>40</v>
      </c>
      <c r="B58" s="180"/>
      <c r="C58" s="180"/>
      <c r="D58" s="180">
        <f>'将来負担比率（分子）の構造'!I$50</f>
        <v>1152</v>
      </c>
      <c r="E58" s="180"/>
      <c r="F58" s="180"/>
      <c r="G58" s="180">
        <f>'将来負担比率（分子）の構造'!J$50</f>
        <v>1545</v>
      </c>
      <c r="H58" s="180"/>
      <c r="I58" s="180"/>
      <c r="J58" s="180">
        <f>'将来負担比率（分子）の構造'!K$50</f>
        <v>1655</v>
      </c>
      <c r="K58" s="180"/>
      <c r="L58" s="180"/>
      <c r="M58" s="180">
        <f>'将来負担比率（分子）の構造'!L$50</f>
        <v>1493</v>
      </c>
      <c r="N58" s="180"/>
      <c r="O58" s="180"/>
      <c r="P58" s="180">
        <f>'将来負担比率（分子）の構造'!M$50</f>
        <v>2621</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3510</v>
      </c>
      <c r="C62" s="180"/>
      <c r="D62" s="180"/>
      <c r="E62" s="180">
        <f>'将来負担比率（分子）の構造'!J$45</f>
        <v>3452</v>
      </c>
      <c r="F62" s="180"/>
      <c r="G62" s="180"/>
      <c r="H62" s="180">
        <f>'将来負担比率（分子）の構造'!K$45</f>
        <v>3499</v>
      </c>
      <c r="I62" s="180"/>
      <c r="J62" s="180"/>
      <c r="K62" s="180">
        <f>'将来負担比率（分子）の構造'!L$45</f>
        <v>3561</v>
      </c>
      <c r="L62" s="180"/>
      <c r="M62" s="180"/>
      <c r="N62" s="180">
        <f>'将来負担比率（分子）の構造'!M$45</f>
        <v>3718</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2933</v>
      </c>
      <c r="C64" s="180"/>
      <c r="D64" s="180"/>
      <c r="E64" s="180">
        <f>'将来負担比率（分子）の構造'!J$43</f>
        <v>2538</v>
      </c>
      <c r="F64" s="180"/>
      <c r="G64" s="180"/>
      <c r="H64" s="180">
        <f>'将来負担比率（分子）の構造'!K$43</f>
        <v>2247</v>
      </c>
      <c r="I64" s="180"/>
      <c r="J64" s="180"/>
      <c r="K64" s="180">
        <f>'将来負担比率（分子）の構造'!L$43</f>
        <v>2230</v>
      </c>
      <c r="L64" s="180"/>
      <c r="M64" s="180"/>
      <c r="N64" s="180">
        <f>'将来負担比率（分子）の構造'!M$43</f>
        <v>1961</v>
      </c>
      <c r="O64" s="180"/>
      <c r="P64" s="180"/>
    </row>
    <row r="65" spans="1:16" x14ac:dyDescent="0.2">
      <c r="A65" s="180" t="s">
        <v>31</v>
      </c>
      <c r="B65" s="180">
        <f>'将来負担比率（分子）の構造'!I$42</f>
        <v>1619</v>
      </c>
      <c r="C65" s="180"/>
      <c r="D65" s="180"/>
      <c r="E65" s="180">
        <f>'将来負担比率（分子）の構造'!J$42</f>
        <v>1352</v>
      </c>
      <c r="F65" s="180"/>
      <c r="G65" s="180"/>
      <c r="H65" s="180">
        <f>'将来負担比率（分子）の構造'!K$42</f>
        <v>1085</v>
      </c>
      <c r="I65" s="180"/>
      <c r="J65" s="180"/>
      <c r="K65" s="180">
        <f>'将来負担比率（分子）の構造'!L$42</f>
        <v>818</v>
      </c>
      <c r="L65" s="180"/>
      <c r="M65" s="180"/>
      <c r="N65" s="180">
        <f>'将来負担比率（分子）の構造'!M$42</f>
        <v>640</v>
      </c>
      <c r="O65" s="180"/>
      <c r="P65" s="180"/>
    </row>
    <row r="66" spans="1:16" x14ac:dyDescent="0.2">
      <c r="A66" s="180" t="s">
        <v>30</v>
      </c>
      <c r="B66" s="180">
        <f>'将来負担比率（分子）の構造'!I$41</f>
        <v>19371</v>
      </c>
      <c r="C66" s="180"/>
      <c r="D66" s="180"/>
      <c r="E66" s="180">
        <f>'将来負担比率（分子）の構造'!J$41</f>
        <v>19292</v>
      </c>
      <c r="F66" s="180"/>
      <c r="G66" s="180"/>
      <c r="H66" s="180">
        <f>'将来負担比率（分子）の構造'!K$41</f>
        <v>19230</v>
      </c>
      <c r="I66" s="180"/>
      <c r="J66" s="180"/>
      <c r="K66" s="180">
        <f>'将来負担比率（分子）の構造'!L$41</f>
        <v>19387</v>
      </c>
      <c r="L66" s="180"/>
      <c r="M66" s="180"/>
      <c r="N66" s="180">
        <f>'将来負担比率（分子）の構造'!M$41</f>
        <v>19162</v>
      </c>
      <c r="O66" s="180"/>
      <c r="P66" s="180"/>
    </row>
    <row r="67" spans="1:16" x14ac:dyDescent="0.2">
      <c r="A67" s="180" t="s">
        <v>73</v>
      </c>
      <c r="B67" s="180" t="e">
        <f>NA()</f>
        <v>#N/A</v>
      </c>
      <c r="C67" s="180">
        <f>IF(ISNUMBER('将来負担比率（分子）の構造'!I$53), IF('将来負担比率（分子）の構造'!I$53 &lt; 0, 0, '将来負担比率（分子）の構造'!I$53), NA())</f>
        <v>8377</v>
      </c>
      <c r="D67" s="180" t="e">
        <f>NA()</f>
        <v>#N/A</v>
      </c>
      <c r="E67" s="180" t="e">
        <f>NA()</f>
        <v>#N/A</v>
      </c>
      <c r="F67" s="180">
        <f>IF(ISNUMBER('将来負担比率（分子）の構造'!J$53), IF('将来負担比率（分子）の構造'!J$53 &lt; 0, 0, '将来負担比率（分子）の構造'!J$53), NA())</f>
        <v>7280</v>
      </c>
      <c r="G67" s="180" t="e">
        <f>NA()</f>
        <v>#N/A</v>
      </c>
      <c r="H67" s="180" t="e">
        <f>NA()</f>
        <v>#N/A</v>
      </c>
      <c r="I67" s="180">
        <f>IF(ISNUMBER('将来負担比率（分子）の構造'!K$53), IF('将来負担比率（分子）の構造'!K$53 &lt; 0, 0, '将来負担比率（分子）の構造'!K$53), NA())</f>
        <v>7211</v>
      </c>
      <c r="J67" s="180" t="e">
        <f>NA()</f>
        <v>#N/A</v>
      </c>
      <c r="K67" s="180" t="e">
        <f>NA()</f>
        <v>#N/A</v>
      </c>
      <c r="L67" s="180">
        <f>IF(ISNUMBER('将来負担比率（分子）の構造'!L$53), IF('将来負担比率（分子）の構造'!L$53 &lt; 0, 0, '将来負担比率（分子）の構造'!L$53), NA())</f>
        <v>7241</v>
      </c>
      <c r="M67" s="180" t="e">
        <f>NA()</f>
        <v>#N/A</v>
      </c>
      <c r="N67" s="180" t="e">
        <f>NA()</f>
        <v>#N/A</v>
      </c>
      <c r="O67" s="180">
        <f>IF(ISNUMBER('将来負担比率（分子）の構造'!M$53), IF('将来負担比率（分子）の構造'!M$53 &lt; 0, 0, '将来負担比率（分子）の構造'!M$53), NA())</f>
        <v>5848</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777</v>
      </c>
      <c r="C72" s="184">
        <f>基金残高に係る経年分析!G55</f>
        <v>508</v>
      </c>
      <c r="D72" s="184">
        <f>基金残高に係る経年分析!H55</f>
        <v>1200</v>
      </c>
    </row>
    <row r="73" spans="1:16" x14ac:dyDescent="0.2">
      <c r="A73" s="183" t="s">
        <v>76</v>
      </c>
      <c r="B73" s="184" t="str">
        <f>基金残高に係る経年分析!F56</f>
        <v>-</v>
      </c>
      <c r="C73" s="184" t="str">
        <f>基金残高に係る経年分析!G56</f>
        <v>-</v>
      </c>
      <c r="D73" s="184" t="str">
        <f>基金残高に係る経年分析!H56</f>
        <v>-</v>
      </c>
    </row>
    <row r="74" spans="1:16" x14ac:dyDescent="0.2">
      <c r="A74" s="183" t="s">
        <v>77</v>
      </c>
      <c r="B74" s="184">
        <f>基金残高に係る経年分析!F57</f>
        <v>551</v>
      </c>
      <c r="C74" s="184">
        <f>基金残高に係る経年分析!G57</f>
        <v>562</v>
      </c>
      <c r="D74" s="184">
        <f>基金残高に係る経年分析!H57</f>
        <v>556</v>
      </c>
    </row>
  </sheetData>
  <sheetProtection algorithmName="SHA-512" hashValue="vndccDWSzZRm1niRorWDc8QWr4Fj/06j4VmxWPk6Q9qo5jKCQ8PhsqTNgATMDMqinam+d117AeRKFMOo9H9lmQ==" saltValue="/52cIyeXtDnMtqR0pd95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221</v>
      </c>
      <c r="C5" s="666"/>
      <c r="D5" s="666"/>
      <c r="E5" s="666"/>
      <c r="F5" s="666"/>
      <c r="G5" s="666"/>
      <c r="H5" s="666"/>
      <c r="I5" s="666"/>
      <c r="J5" s="666"/>
      <c r="K5" s="666"/>
      <c r="L5" s="666"/>
      <c r="M5" s="666"/>
      <c r="N5" s="666"/>
      <c r="O5" s="666"/>
      <c r="P5" s="666"/>
      <c r="Q5" s="667"/>
      <c r="R5" s="668">
        <v>9545758</v>
      </c>
      <c r="S5" s="669"/>
      <c r="T5" s="669"/>
      <c r="U5" s="669"/>
      <c r="V5" s="669"/>
      <c r="W5" s="669"/>
      <c r="X5" s="669"/>
      <c r="Y5" s="670"/>
      <c r="Z5" s="671">
        <v>49.2</v>
      </c>
      <c r="AA5" s="671"/>
      <c r="AB5" s="671"/>
      <c r="AC5" s="671"/>
      <c r="AD5" s="672">
        <v>8950004</v>
      </c>
      <c r="AE5" s="672"/>
      <c r="AF5" s="672"/>
      <c r="AG5" s="672"/>
      <c r="AH5" s="672"/>
      <c r="AI5" s="672"/>
      <c r="AJ5" s="672"/>
      <c r="AK5" s="672"/>
      <c r="AL5" s="673">
        <v>76.5</v>
      </c>
      <c r="AM5" s="674"/>
      <c r="AN5" s="674"/>
      <c r="AO5" s="675"/>
      <c r="AP5" s="665" t="s">
        <v>222</v>
      </c>
      <c r="AQ5" s="666"/>
      <c r="AR5" s="666"/>
      <c r="AS5" s="666"/>
      <c r="AT5" s="666"/>
      <c r="AU5" s="666"/>
      <c r="AV5" s="666"/>
      <c r="AW5" s="666"/>
      <c r="AX5" s="666"/>
      <c r="AY5" s="666"/>
      <c r="AZ5" s="666"/>
      <c r="BA5" s="666"/>
      <c r="BB5" s="666"/>
      <c r="BC5" s="666"/>
      <c r="BD5" s="666"/>
      <c r="BE5" s="666"/>
      <c r="BF5" s="667"/>
      <c r="BG5" s="679">
        <v>8950004</v>
      </c>
      <c r="BH5" s="680"/>
      <c r="BI5" s="680"/>
      <c r="BJ5" s="680"/>
      <c r="BK5" s="680"/>
      <c r="BL5" s="680"/>
      <c r="BM5" s="680"/>
      <c r="BN5" s="681"/>
      <c r="BO5" s="682">
        <v>93.8</v>
      </c>
      <c r="BP5" s="682"/>
      <c r="BQ5" s="682"/>
      <c r="BR5" s="682"/>
      <c r="BS5" s="683">
        <v>15262</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2">
      <c r="B6" s="676" t="s">
        <v>226</v>
      </c>
      <c r="C6" s="677"/>
      <c r="D6" s="677"/>
      <c r="E6" s="677"/>
      <c r="F6" s="677"/>
      <c r="G6" s="677"/>
      <c r="H6" s="677"/>
      <c r="I6" s="677"/>
      <c r="J6" s="677"/>
      <c r="K6" s="677"/>
      <c r="L6" s="677"/>
      <c r="M6" s="677"/>
      <c r="N6" s="677"/>
      <c r="O6" s="677"/>
      <c r="P6" s="677"/>
      <c r="Q6" s="678"/>
      <c r="R6" s="679">
        <v>96232</v>
      </c>
      <c r="S6" s="680"/>
      <c r="T6" s="680"/>
      <c r="U6" s="680"/>
      <c r="V6" s="680"/>
      <c r="W6" s="680"/>
      <c r="X6" s="680"/>
      <c r="Y6" s="681"/>
      <c r="Z6" s="682">
        <v>0.5</v>
      </c>
      <c r="AA6" s="682"/>
      <c r="AB6" s="682"/>
      <c r="AC6" s="682"/>
      <c r="AD6" s="683">
        <v>96232</v>
      </c>
      <c r="AE6" s="683"/>
      <c r="AF6" s="683"/>
      <c r="AG6" s="683"/>
      <c r="AH6" s="683"/>
      <c r="AI6" s="683"/>
      <c r="AJ6" s="683"/>
      <c r="AK6" s="683"/>
      <c r="AL6" s="684">
        <v>0.8</v>
      </c>
      <c r="AM6" s="685"/>
      <c r="AN6" s="685"/>
      <c r="AO6" s="686"/>
      <c r="AP6" s="676" t="s">
        <v>227</v>
      </c>
      <c r="AQ6" s="677"/>
      <c r="AR6" s="677"/>
      <c r="AS6" s="677"/>
      <c r="AT6" s="677"/>
      <c r="AU6" s="677"/>
      <c r="AV6" s="677"/>
      <c r="AW6" s="677"/>
      <c r="AX6" s="677"/>
      <c r="AY6" s="677"/>
      <c r="AZ6" s="677"/>
      <c r="BA6" s="677"/>
      <c r="BB6" s="677"/>
      <c r="BC6" s="677"/>
      <c r="BD6" s="677"/>
      <c r="BE6" s="677"/>
      <c r="BF6" s="678"/>
      <c r="BG6" s="679">
        <v>8950004</v>
      </c>
      <c r="BH6" s="680"/>
      <c r="BI6" s="680"/>
      <c r="BJ6" s="680"/>
      <c r="BK6" s="680"/>
      <c r="BL6" s="680"/>
      <c r="BM6" s="680"/>
      <c r="BN6" s="681"/>
      <c r="BO6" s="682">
        <v>93.8</v>
      </c>
      <c r="BP6" s="682"/>
      <c r="BQ6" s="682"/>
      <c r="BR6" s="682"/>
      <c r="BS6" s="683">
        <v>15262</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218291</v>
      </c>
      <c r="CS6" s="680"/>
      <c r="CT6" s="680"/>
      <c r="CU6" s="680"/>
      <c r="CV6" s="680"/>
      <c r="CW6" s="680"/>
      <c r="CX6" s="680"/>
      <c r="CY6" s="681"/>
      <c r="CZ6" s="673">
        <v>1.2</v>
      </c>
      <c r="DA6" s="674"/>
      <c r="DB6" s="674"/>
      <c r="DC6" s="693"/>
      <c r="DD6" s="688" t="s">
        <v>229</v>
      </c>
      <c r="DE6" s="680"/>
      <c r="DF6" s="680"/>
      <c r="DG6" s="680"/>
      <c r="DH6" s="680"/>
      <c r="DI6" s="680"/>
      <c r="DJ6" s="680"/>
      <c r="DK6" s="680"/>
      <c r="DL6" s="680"/>
      <c r="DM6" s="680"/>
      <c r="DN6" s="680"/>
      <c r="DO6" s="680"/>
      <c r="DP6" s="681"/>
      <c r="DQ6" s="688">
        <v>218129</v>
      </c>
      <c r="DR6" s="680"/>
      <c r="DS6" s="680"/>
      <c r="DT6" s="680"/>
      <c r="DU6" s="680"/>
      <c r="DV6" s="680"/>
      <c r="DW6" s="680"/>
      <c r="DX6" s="680"/>
      <c r="DY6" s="680"/>
      <c r="DZ6" s="680"/>
      <c r="EA6" s="680"/>
      <c r="EB6" s="680"/>
      <c r="EC6" s="689"/>
    </row>
    <row r="7" spans="2:143" ht="11.25" customHeight="1" x14ac:dyDescent="0.2">
      <c r="B7" s="676" t="s">
        <v>230</v>
      </c>
      <c r="C7" s="677"/>
      <c r="D7" s="677"/>
      <c r="E7" s="677"/>
      <c r="F7" s="677"/>
      <c r="G7" s="677"/>
      <c r="H7" s="677"/>
      <c r="I7" s="677"/>
      <c r="J7" s="677"/>
      <c r="K7" s="677"/>
      <c r="L7" s="677"/>
      <c r="M7" s="677"/>
      <c r="N7" s="677"/>
      <c r="O7" s="677"/>
      <c r="P7" s="677"/>
      <c r="Q7" s="678"/>
      <c r="R7" s="679">
        <v>14008</v>
      </c>
      <c r="S7" s="680"/>
      <c r="T7" s="680"/>
      <c r="U7" s="680"/>
      <c r="V7" s="680"/>
      <c r="W7" s="680"/>
      <c r="X7" s="680"/>
      <c r="Y7" s="681"/>
      <c r="Z7" s="682">
        <v>0.1</v>
      </c>
      <c r="AA7" s="682"/>
      <c r="AB7" s="682"/>
      <c r="AC7" s="682"/>
      <c r="AD7" s="683">
        <v>14008</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5282214</v>
      </c>
      <c r="BH7" s="680"/>
      <c r="BI7" s="680"/>
      <c r="BJ7" s="680"/>
      <c r="BK7" s="680"/>
      <c r="BL7" s="680"/>
      <c r="BM7" s="680"/>
      <c r="BN7" s="681"/>
      <c r="BO7" s="682">
        <v>55.3</v>
      </c>
      <c r="BP7" s="682"/>
      <c r="BQ7" s="682"/>
      <c r="BR7" s="682"/>
      <c r="BS7" s="683">
        <v>15262</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2866278</v>
      </c>
      <c r="CS7" s="680"/>
      <c r="CT7" s="680"/>
      <c r="CU7" s="680"/>
      <c r="CV7" s="680"/>
      <c r="CW7" s="680"/>
      <c r="CX7" s="680"/>
      <c r="CY7" s="681"/>
      <c r="CZ7" s="682">
        <v>15.7</v>
      </c>
      <c r="DA7" s="682"/>
      <c r="DB7" s="682"/>
      <c r="DC7" s="682"/>
      <c r="DD7" s="688">
        <v>19318</v>
      </c>
      <c r="DE7" s="680"/>
      <c r="DF7" s="680"/>
      <c r="DG7" s="680"/>
      <c r="DH7" s="680"/>
      <c r="DI7" s="680"/>
      <c r="DJ7" s="680"/>
      <c r="DK7" s="680"/>
      <c r="DL7" s="680"/>
      <c r="DM7" s="680"/>
      <c r="DN7" s="680"/>
      <c r="DO7" s="680"/>
      <c r="DP7" s="681"/>
      <c r="DQ7" s="688">
        <v>2600995</v>
      </c>
      <c r="DR7" s="680"/>
      <c r="DS7" s="680"/>
      <c r="DT7" s="680"/>
      <c r="DU7" s="680"/>
      <c r="DV7" s="680"/>
      <c r="DW7" s="680"/>
      <c r="DX7" s="680"/>
      <c r="DY7" s="680"/>
      <c r="DZ7" s="680"/>
      <c r="EA7" s="680"/>
      <c r="EB7" s="680"/>
      <c r="EC7" s="689"/>
    </row>
    <row r="8" spans="2:143" ht="11.25" customHeight="1" x14ac:dyDescent="0.2">
      <c r="B8" s="676" t="s">
        <v>233</v>
      </c>
      <c r="C8" s="677"/>
      <c r="D8" s="677"/>
      <c r="E8" s="677"/>
      <c r="F8" s="677"/>
      <c r="G8" s="677"/>
      <c r="H8" s="677"/>
      <c r="I8" s="677"/>
      <c r="J8" s="677"/>
      <c r="K8" s="677"/>
      <c r="L8" s="677"/>
      <c r="M8" s="677"/>
      <c r="N8" s="677"/>
      <c r="O8" s="677"/>
      <c r="P8" s="677"/>
      <c r="Q8" s="678"/>
      <c r="R8" s="679">
        <v>58692</v>
      </c>
      <c r="S8" s="680"/>
      <c r="T8" s="680"/>
      <c r="U8" s="680"/>
      <c r="V8" s="680"/>
      <c r="W8" s="680"/>
      <c r="X8" s="680"/>
      <c r="Y8" s="681"/>
      <c r="Z8" s="682">
        <v>0.3</v>
      </c>
      <c r="AA8" s="682"/>
      <c r="AB8" s="682"/>
      <c r="AC8" s="682"/>
      <c r="AD8" s="683">
        <v>58692</v>
      </c>
      <c r="AE8" s="683"/>
      <c r="AF8" s="683"/>
      <c r="AG8" s="683"/>
      <c r="AH8" s="683"/>
      <c r="AI8" s="683"/>
      <c r="AJ8" s="683"/>
      <c r="AK8" s="683"/>
      <c r="AL8" s="684">
        <v>0.5</v>
      </c>
      <c r="AM8" s="685"/>
      <c r="AN8" s="685"/>
      <c r="AO8" s="686"/>
      <c r="AP8" s="676" t="s">
        <v>234</v>
      </c>
      <c r="AQ8" s="677"/>
      <c r="AR8" s="677"/>
      <c r="AS8" s="677"/>
      <c r="AT8" s="677"/>
      <c r="AU8" s="677"/>
      <c r="AV8" s="677"/>
      <c r="AW8" s="677"/>
      <c r="AX8" s="677"/>
      <c r="AY8" s="677"/>
      <c r="AZ8" s="677"/>
      <c r="BA8" s="677"/>
      <c r="BB8" s="677"/>
      <c r="BC8" s="677"/>
      <c r="BD8" s="677"/>
      <c r="BE8" s="677"/>
      <c r="BF8" s="678"/>
      <c r="BG8" s="679">
        <v>103952</v>
      </c>
      <c r="BH8" s="680"/>
      <c r="BI8" s="680"/>
      <c r="BJ8" s="680"/>
      <c r="BK8" s="680"/>
      <c r="BL8" s="680"/>
      <c r="BM8" s="680"/>
      <c r="BN8" s="681"/>
      <c r="BO8" s="682">
        <v>1.1000000000000001</v>
      </c>
      <c r="BP8" s="682"/>
      <c r="BQ8" s="682"/>
      <c r="BR8" s="682"/>
      <c r="BS8" s="688" t="s">
        <v>229</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7443802</v>
      </c>
      <c r="CS8" s="680"/>
      <c r="CT8" s="680"/>
      <c r="CU8" s="680"/>
      <c r="CV8" s="680"/>
      <c r="CW8" s="680"/>
      <c r="CX8" s="680"/>
      <c r="CY8" s="681"/>
      <c r="CZ8" s="682">
        <v>40.700000000000003</v>
      </c>
      <c r="DA8" s="682"/>
      <c r="DB8" s="682"/>
      <c r="DC8" s="682"/>
      <c r="DD8" s="688">
        <v>7887</v>
      </c>
      <c r="DE8" s="680"/>
      <c r="DF8" s="680"/>
      <c r="DG8" s="680"/>
      <c r="DH8" s="680"/>
      <c r="DI8" s="680"/>
      <c r="DJ8" s="680"/>
      <c r="DK8" s="680"/>
      <c r="DL8" s="680"/>
      <c r="DM8" s="680"/>
      <c r="DN8" s="680"/>
      <c r="DO8" s="680"/>
      <c r="DP8" s="681"/>
      <c r="DQ8" s="688">
        <v>4225499</v>
      </c>
      <c r="DR8" s="680"/>
      <c r="DS8" s="680"/>
      <c r="DT8" s="680"/>
      <c r="DU8" s="680"/>
      <c r="DV8" s="680"/>
      <c r="DW8" s="680"/>
      <c r="DX8" s="680"/>
      <c r="DY8" s="680"/>
      <c r="DZ8" s="680"/>
      <c r="EA8" s="680"/>
      <c r="EB8" s="680"/>
      <c r="EC8" s="689"/>
    </row>
    <row r="9" spans="2:143" ht="11.25" customHeight="1" x14ac:dyDescent="0.2">
      <c r="B9" s="676" t="s">
        <v>236</v>
      </c>
      <c r="C9" s="677"/>
      <c r="D9" s="677"/>
      <c r="E9" s="677"/>
      <c r="F9" s="677"/>
      <c r="G9" s="677"/>
      <c r="H9" s="677"/>
      <c r="I9" s="677"/>
      <c r="J9" s="677"/>
      <c r="K9" s="677"/>
      <c r="L9" s="677"/>
      <c r="M9" s="677"/>
      <c r="N9" s="677"/>
      <c r="O9" s="677"/>
      <c r="P9" s="677"/>
      <c r="Q9" s="678"/>
      <c r="R9" s="679">
        <v>51374</v>
      </c>
      <c r="S9" s="680"/>
      <c r="T9" s="680"/>
      <c r="U9" s="680"/>
      <c r="V9" s="680"/>
      <c r="W9" s="680"/>
      <c r="X9" s="680"/>
      <c r="Y9" s="681"/>
      <c r="Z9" s="682">
        <v>0.3</v>
      </c>
      <c r="AA9" s="682"/>
      <c r="AB9" s="682"/>
      <c r="AC9" s="682"/>
      <c r="AD9" s="683">
        <v>51374</v>
      </c>
      <c r="AE9" s="683"/>
      <c r="AF9" s="683"/>
      <c r="AG9" s="683"/>
      <c r="AH9" s="683"/>
      <c r="AI9" s="683"/>
      <c r="AJ9" s="683"/>
      <c r="AK9" s="683"/>
      <c r="AL9" s="684">
        <v>0.4</v>
      </c>
      <c r="AM9" s="685"/>
      <c r="AN9" s="685"/>
      <c r="AO9" s="686"/>
      <c r="AP9" s="676" t="s">
        <v>237</v>
      </c>
      <c r="AQ9" s="677"/>
      <c r="AR9" s="677"/>
      <c r="AS9" s="677"/>
      <c r="AT9" s="677"/>
      <c r="AU9" s="677"/>
      <c r="AV9" s="677"/>
      <c r="AW9" s="677"/>
      <c r="AX9" s="677"/>
      <c r="AY9" s="677"/>
      <c r="AZ9" s="677"/>
      <c r="BA9" s="677"/>
      <c r="BB9" s="677"/>
      <c r="BC9" s="677"/>
      <c r="BD9" s="677"/>
      <c r="BE9" s="677"/>
      <c r="BF9" s="678"/>
      <c r="BG9" s="679">
        <v>4908708</v>
      </c>
      <c r="BH9" s="680"/>
      <c r="BI9" s="680"/>
      <c r="BJ9" s="680"/>
      <c r="BK9" s="680"/>
      <c r="BL9" s="680"/>
      <c r="BM9" s="680"/>
      <c r="BN9" s="681"/>
      <c r="BO9" s="682">
        <v>51.4</v>
      </c>
      <c r="BP9" s="682"/>
      <c r="BQ9" s="682"/>
      <c r="BR9" s="682"/>
      <c r="BS9" s="688" t="s">
        <v>229</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1544798</v>
      </c>
      <c r="CS9" s="680"/>
      <c r="CT9" s="680"/>
      <c r="CU9" s="680"/>
      <c r="CV9" s="680"/>
      <c r="CW9" s="680"/>
      <c r="CX9" s="680"/>
      <c r="CY9" s="681"/>
      <c r="CZ9" s="682">
        <v>8.4</v>
      </c>
      <c r="DA9" s="682"/>
      <c r="DB9" s="682"/>
      <c r="DC9" s="682"/>
      <c r="DD9" s="688">
        <v>46667</v>
      </c>
      <c r="DE9" s="680"/>
      <c r="DF9" s="680"/>
      <c r="DG9" s="680"/>
      <c r="DH9" s="680"/>
      <c r="DI9" s="680"/>
      <c r="DJ9" s="680"/>
      <c r="DK9" s="680"/>
      <c r="DL9" s="680"/>
      <c r="DM9" s="680"/>
      <c r="DN9" s="680"/>
      <c r="DO9" s="680"/>
      <c r="DP9" s="681"/>
      <c r="DQ9" s="688">
        <v>1117906</v>
      </c>
      <c r="DR9" s="680"/>
      <c r="DS9" s="680"/>
      <c r="DT9" s="680"/>
      <c r="DU9" s="680"/>
      <c r="DV9" s="680"/>
      <c r="DW9" s="680"/>
      <c r="DX9" s="680"/>
      <c r="DY9" s="680"/>
      <c r="DZ9" s="680"/>
      <c r="EA9" s="680"/>
      <c r="EB9" s="680"/>
      <c r="EC9" s="689"/>
    </row>
    <row r="10" spans="2:143" ht="11.25" customHeight="1" x14ac:dyDescent="0.2">
      <c r="B10" s="676" t="s">
        <v>239</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240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128797</v>
      </c>
      <c r="BH10" s="680"/>
      <c r="BI10" s="680"/>
      <c r="BJ10" s="680"/>
      <c r="BK10" s="680"/>
      <c r="BL10" s="680"/>
      <c r="BM10" s="680"/>
      <c r="BN10" s="681"/>
      <c r="BO10" s="682">
        <v>1.3</v>
      </c>
      <c r="BP10" s="682"/>
      <c r="BQ10" s="682"/>
      <c r="BR10" s="682"/>
      <c r="BS10" s="688" t="s">
        <v>173</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37951</v>
      </c>
      <c r="CS10" s="680"/>
      <c r="CT10" s="680"/>
      <c r="CU10" s="680"/>
      <c r="CV10" s="680"/>
      <c r="CW10" s="680"/>
      <c r="CX10" s="680"/>
      <c r="CY10" s="681"/>
      <c r="CZ10" s="682">
        <v>0.2</v>
      </c>
      <c r="DA10" s="682"/>
      <c r="DB10" s="682"/>
      <c r="DC10" s="682"/>
      <c r="DD10" s="688" t="s">
        <v>229</v>
      </c>
      <c r="DE10" s="680"/>
      <c r="DF10" s="680"/>
      <c r="DG10" s="680"/>
      <c r="DH10" s="680"/>
      <c r="DI10" s="680"/>
      <c r="DJ10" s="680"/>
      <c r="DK10" s="680"/>
      <c r="DL10" s="680"/>
      <c r="DM10" s="680"/>
      <c r="DN10" s="680"/>
      <c r="DO10" s="680"/>
      <c r="DP10" s="681"/>
      <c r="DQ10" s="688">
        <v>1533</v>
      </c>
      <c r="DR10" s="680"/>
      <c r="DS10" s="680"/>
      <c r="DT10" s="680"/>
      <c r="DU10" s="680"/>
      <c r="DV10" s="680"/>
      <c r="DW10" s="680"/>
      <c r="DX10" s="680"/>
      <c r="DY10" s="680"/>
      <c r="DZ10" s="680"/>
      <c r="EA10" s="680"/>
      <c r="EB10" s="680"/>
      <c r="EC10" s="689"/>
    </row>
    <row r="11" spans="2:143" ht="11.25" customHeight="1" x14ac:dyDescent="0.2">
      <c r="B11" s="676" t="s">
        <v>243</v>
      </c>
      <c r="C11" s="677"/>
      <c r="D11" s="677"/>
      <c r="E11" s="677"/>
      <c r="F11" s="677"/>
      <c r="G11" s="677"/>
      <c r="H11" s="677"/>
      <c r="I11" s="677"/>
      <c r="J11" s="677"/>
      <c r="K11" s="677"/>
      <c r="L11" s="677"/>
      <c r="M11" s="677"/>
      <c r="N11" s="677"/>
      <c r="O11" s="677"/>
      <c r="P11" s="677"/>
      <c r="Q11" s="678"/>
      <c r="R11" s="679" t="s">
        <v>229</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229</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140757</v>
      </c>
      <c r="BH11" s="680"/>
      <c r="BI11" s="680"/>
      <c r="BJ11" s="680"/>
      <c r="BK11" s="680"/>
      <c r="BL11" s="680"/>
      <c r="BM11" s="680"/>
      <c r="BN11" s="681"/>
      <c r="BO11" s="682">
        <v>1.5</v>
      </c>
      <c r="BP11" s="682"/>
      <c r="BQ11" s="682"/>
      <c r="BR11" s="682"/>
      <c r="BS11" s="688">
        <v>15262</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19831</v>
      </c>
      <c r="CS11" s="680"/>
      <c r="CT11" s="680"/>
      <c r="CU11" s="680"/>
      <c r="CV11" s="680"/>
      <c r="CW11" s="680"/>
      <c r="CX11" s="680"/>
      <c r="CY11" s="681"/>
      <c r="CZ11" s="682">
        <v>0.1</v>
      </c>
      <c r="DA11" s="682"/>
      <c r="DB11" s="682"/>
      <c r="DC11" s="682"/>
      <c r="DD11" s="688" t="s">
        <v>173</v>
      </c>
      <c r="DE11" s="680"/>
      <c r="DF11" s="680"/>
      <c r="DG11" s="680"/>
      <c r="DH11" s="680"/>
      <c r="DI11" s="680"/>
      <c r="DJ11" s="680"/>
      <c r="DK11" s="680"/>
      <c r="DL11" s="680"/>
      <c r="DM11" s="680"/>
      <c r="DN11" s="680"/>
      <c r="DO11" s="680"/>
      <c r="DP11" s="681"/>
      <c r="DQ11" s="688">
        <v>17928</v>
      </c>
      <c r="DR11" s="680"/>
      <c r="DS11" s="680"/>
      <c r="DT11" s="680"/>
      <c r="DU11" s="680"/>
      <c r="DV11" s="680"/>
      <c r="DW11" s="680"/>
      <c r="DX11" s="680"/>
      <c r="DY11" s="680"/>
      <c r="DZ11" s="680"/>
      <c r="EA11" s="680"/>
      <c r="EB11" s="680"/>
      <c r="EC11" s="689"/>
    </row>
    <row r="12" spans="2:143" ht="11.25" customHeight="1" x14ac:dyDescent="0.2">
      <c r="B12" s="676" t="s">
        <v>246</v>
      </c>
      <c r="C12" s="677"/>
      <c r="D12" s="677"/>
      <c r="E12" s="677"/>
      <c r="F12" s="677"/>
      <c r="G12" s="677"/>
      <c r="H12" s="677"/>
      <c r="I12" s="677"/>
      <c r="J12" s="677"/>
      <c r="K12" s="677"/>
      <c r="L12" s="677"/>
      <c r="M12" s="677"/>
      <c r="N12" s="677"/>
      <c r="O12" s="677"/>
      <c r="P12" s="677"/>
      <c r="Q12" s="678"/>
      <c r="R12" s="679">
        <v>900379</v>
      </c>
      <c r="S12" s="680"/>
      <c r="T12" s="680"/>
      <c r="U12" s="680"/>
      <c r="V12" s="680"/>
      <c r="W12" s="680"/>
      <c r="X12" s="680"/>
      <c r="Y12" s="681"/>
      <c r="Z12" s="682">
        <v>4.5999999999999996</v>
      </c>
      <c r="AA12" s="682"/>
      <c r="AB12" s="682"/>
      <c r="AC12" s="682"/>
      <c r="AD12" s="683">
        <v>900379</v>
      </c>
      <c r="AE12" s="683"/>
      <c r="AF12" s="683"/>
      <c r="AG12" s="683"/>
      <c r="AH12" s="683"/>
      <c r="AI12" s="683"/>
      <c r="AJ12" s="683"/>
      <c r="AK12" s="683"/>
      <c r="AL12" s="684">
        <v>7.7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3382248</v>
      </c>
      <c r="BH12" s="680"/>
      <c r="BI12" s="680"/>
      <c r="BJ12" s="680"/>
      <c r="BK12" s="680"/>
      <c r="BL12" s="680"/>
      <c r="BM12" s="680"/>
      <c r="BN12" s="681"/>
      <c r="BO12" s="682">
        <v>35.4</v>
      </c>
      <c r="BP12" s="682"/>
      <c r="BQ12" s="682"/>
      <c r="BR12" s="682"/>
      <c r="BS12" s="688" t="s">
        <v>126</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99591</v>
      </c>
      <c r="CS12" s="680"/>
      <c r="CT12" s="680"/>
      <c r="CU12" s="680"/>
      <c r="CV12" s="680"/>
      <c r="CW12" s="680"/>
      <c r="CX12" s="680"/>
      <c r="CY12" s="681"/>
      <c r="CZ12" s="682">
        <v>0.5</v>
      </c>
      <c r="DA12" s="682"/>
      <c r="DB12" s="682"/>
      <c r="DC12" s="682"/>
      <c r="DD12" s="688" t="s">
        <v>173</v>
      </c>
      <c r="DE12" s="680"/>
      <c r="DF12" s="680"/>
      <c r="DG12" s="680"/>
      <c r="DH12" s="680"/>
      <c r="DI12" s="680"/>
      <c r="DJ12" s="680"/>
      <c r="DK12" s="680"/>
      <c r="DL12" s="680"/>
      <c r="DM12" s="680"/>
      <c r="DN12" s="680"/>
      <c r="DO12" s="680"/>
      <c r="DP12" s="681"/>
      <c r="DQ12" s="688">
        <v>93287</v>
      </c>
      <c r="DR12" s="680"/>
      <c r="DS12" s="680"/>
      <c r="DT12" s="680"/>
      <c r="DU12" s="680"/>
      <c r="DV12" s="680"/>
      <c r="DW12" s="680"/>
      <c r="DX12" s="680"/>
      <c r="DY12" s="680"/>
      <c r="DZ12" s="680"/>
      <c r="EA12" s="680"/>
      <c r="EB12" s="680"/>
      <c r="EC12" s="689"/>
    </row>
    <row r="13" spans="2:143" ht="11.25" customHeight="1" x14ac:dyDescent="0.2">
      <c r="B13" s="676" t="s">
        <v>249</v>
      </c>
      <c r="C13" s="677"/>
      <c r="D13" s="677"/>
      <c r="E13" s="677"/>
      <c r="F13" s="677"/>
      <c r="G13" s="677"/>
      <c r="H13" s="677"/>
      <c r="I13" s="677"/>
      <c r="J13" s="677"/>
      <c r="K13" s="677"/>
      <c r="L13" s="677"/>
      <c r="M13" s="677"/>
      <c r="N13" s="677"/>
      <c r="O13" s="677"/>
      <c r="P13" s="677"/>
      <c r="Q13" s="678"/>
      <c r="R13" s="679" t="s">
        <v>229</v>
      </c>
      <c r="S13" s="680"/>
      <c r="T13" s="680"/>
      <c r="U13" s="680"/>
      <c r="V13" s="680"/>
      <c r="W13" s="680"/>
      <c r="X13" s="680"/>
      <c r="Y13" s="681"/>
      <c r="Z13" s="682" t="s">
        <v>126</v>
      </c>
      <c r="AA13" s="682"/>
      <c r="AB13" s="682"/>
      <c r="AC13" s="682"/>
      <c r="AD13" s="683" t="s">
        <v>229</v>
      </c>
      <c r="AE13" s="683"/>
      <c r="AF13" s="683"/>
      <c r="AG13" s="683"/>
      <c r="AH13" s="683"/>
      <c r="AI13" s="683"/>
      <c r="AJ13" s="683"/>
      <c r="AK13" s="683"/>
      <c r="AL13" s="684" t="s">
        <v>173</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3350703</v>
      </c>
      <c r="BH13" s="680"/>
      <c r="BI13" s="680"/>
      <c r="BJ13" s="680"/>
      <c r="BK13" s="680"/>
      <c r="BL13" s="680"/>
      <c r="BM13" s="680"/>
      <c r="BN13" s="681"/>
      <c r="BO13" s="682">
        <v>35.1</v>
      </c>
      <c r="BP13" s="682"/>
      <c r="BQ13" s="682"/>
      <c r="BR13" s="682"/>
      <c r="BS13" s="688" t="s">
        <v>126</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1701423</v>
      </c>
      <c r="CS13" s="680"/>
      <c r="CT13" s="680"/>
      <c r="CU13" s="680"/>
      <c r="CV13" s="680"/>
      <c r="CW13" s="680"/>
      <c r="CX13" s="680"/>
      <c r="CY13" s="681"/>
      <c r="CZ13" s="682">
        <v>9.3000000000000007</v>
      </c>
      <c r="DA13" s="682"/>
      <c r="DB13" s="682"/>
      <c r="DC13" s="682"/>
      <c r="DD13" s="688">
        <v>698306</v>
      </c>
      <c r="DE13" s="680"/>
      <c r="DF13" s="680"/>
      <c r="DG13" s="680"/>
      <c r="DH13" s="680"/>
      <c r="DI13" s="680"/>
      <c r="DJ13" s="680"/>
      <c r="DK13" s="680"/>
      <c r="DL13" s="680"/>
      <c r="DM13" s="680"/>
      <c r="DN13" s="680"/>
      <c r="DO13" s="680"/>
      <c r="DP13" s="681"/>
      <c r="DQ13" s="688">
        <v>1052516</v>
      </c>
      <c r="DR13" s="680"/>
      <c r="DS13" s="680"/>
      <c r="DT13" s="680"/>
      <c r="DU13" s="680"/>
      <c r="DV13" s="680"/>
      <c r="DW13" s="680"/>
      <c r="DX13" s="680"/>
      <c r="DY13" s="680"/>
      <c r="DZ13" s="680"/>
      <c r="EA13" s="680"/>
      <c r="EB13" s="680"/>
      <c r="EC13" s="689"/>
    </row>
    <row r="14" spans="2:143" ht="11.25" customHeight="1" x14ac:dyDescent="0.2">
      <c r="B14" s="676" t="s">
        <v>252</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173</v>
      </c>
      <c r="AA14" s="682"/>
      <c r="AB14" s="682"/>
      <c r="AC14" s="682"/>
      <c r="AD14" s="683" t="s">
        <v>229</v>
      </c>
      <c r="AE14" s="683"/>
      <c r="AF14" s="683"/>
      <c r="AG14" s="683"/>
      <c r="AH14" s="683"/>
      <c r="AI14" s="683"/>
      <c r="AJ14" s="683"/>
      <c r="AK14" s="683"/>
      <c r="AL14" s="684" t="s">
        <v>126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56007</v>
      </c>
      <c r="BH14" s="680"/>
      <c r="BI14" s="680"/>
      <c r="BJ14" s="680"/>
      <c r="BK14" s="680"/>
      <c r="BL14" s="680"/>
      <c r="BM14" s="680"/>
      <c r="BN14" s="681"/>
      <c r="BO14" s="682">
        <v>0.6</v>
      </c>
      <c r="BP14" s="682"/>
      <c r="BQ14" s="682"/>
      <c r="BR14" s="682"/>
      <c r="BS14" s="688" t="s">
        <v>126</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962041</v>
      </c>
      <c r="CS14" s="680"/>
      <c r="CT14" s="680"/>
      <c r="CU14" s="680"/>
      <c r="CV14" s="680"/>
      <c r="CW14" s="680"/>
      <c r="CX14" s="680"/>
      <c r="CY14" s="681"/>
      <c r="CZ14" s="682">
        <v>5.3</v>
      </c>
      <c r="DA14" s="682"/>
      <c r="DB14" s="682"/>
      <c r="DC14" s="682"/>
      <c r="DD14" s="688">
        <v>107016</v>
      </c>
      <c r="DE14" s="680"/>
      <c r="DF14" s="680"/>
      <c r="DG14" s="680"/>
      <c r="DH14" s="680"/>
      <c r="DI14" s="680"/>
      <c r="DJ14" s="680"/>
      <c r="DK14" s="680"/>
      <c r="DL14" s="680"/>
      <c r="DM14" s="680"/>
      <c r="DN14" s="680"/>
      <c r="DO14" s="680"/>
      <c r="DP14" s="681"/>
      <c r="DQ14" s="688">
        <v>856648</v>
      </c>
      <c r="DR14" s="680"/>
      <c r="DS14" s="680"/>
      <c r="DT14" s="680"/>
      <c r="DU14" s="680"/>
      <c r="DV14" s="680"/>
      <c r="DW14" s="680"/>
      <c r="DX14" s="680"/>
      <c r="DY14" s="680"/>
      <c r="DZ14" s="680"/>
      <c r="EA14" s="680"/>
      <c r="EB14" s="680"/>
      <c r="EC14" s="689"/>
    </row>
    <row r="15" spans="2:143" ht="11.25" customHeight="1" x14ac:dyDescent="0.2">
      <c r="B15" s="676" t="s">
        <v>255</v>
      </c>
      <c r="C15" s="677"/>
      <c r="D15" s="677"/>
      <c r="E15" s="677"/>
      <c r="F15" s="677"/>
      <c r="G15" s="677"/>
      <c r="H15" s="677"/>
      <c r="I15" s="677"/>
      <c r="J15" s="677"/>
      <c r="K15" s="677"/>
      <c r="L15" s="677"/>
      <c r="M15" s="677"/>
      <c r="N15" s="677"/>
      <c r="O15" s="677"/>
      <c r="P15" s="677"/>
      <c r="Q15" s="678"/>
      <c r="R15" s="679">
        <v>51065</v>
      </c>
      <c r="S15" s="680"/>
      <c r="T15" s="680"/>
      <c r="U15" s="680"/>
      <c r="V15" s="680"/>
      <c r="W15" s="680"/>
      <c r="X15" s="680"/>
      <c r="Y15" s="681"/>
      <c r="Z15" s="682">
        <v>0.3</v>
      </c>
      <c r="AA15" s="682"/>
      <c r="AB15" s="682"/>
      <c r="AC15" s="682"/>
      <c r="AD15" s="683">
        <v>51065</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229535</v>
      </c>
      <c r="BH15" s="680"/>
      <c r="BI15" s="680"/>
      <c r="BJ15" s="680"/>
      <c r="BK15" s="680"/>
      <c r="BL15" s="680"/>
      <c r="BM15" s="680"/>
      <c r="BN15" s="681"/>
      <c r="BO15" s="682">
        <v>2.4</v>
      </c>
      <c r="BP15" s="682"/>
      <c r="BQ15" s="682"/>
      <c r="BR15" s="682"/>
      <c r="BS15" s="688" t="s">
        <v>229</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1534361</v>
      </c>
      <c r="CS15" s="680"/>
      <c r="CT15" s="680"/>
      <c r="CU15" s="680"/>
      <c r="CV15" s="680"/>
      <c r="CW15" s="680"/>
      <c r="CX15" s="680"/>
      <c r="CY15" s="681"/>
      <c r="CZ15" s="682">
        <v>8.4</v>
      </c>
      <c r="DA15" s="682"/>
      <c r="DB15" s="682"/>
      <c r="DC15" s="682"/>
      <c r="DD15" s="688">
        <v>209193</v>
      </c>
      <c r="DE15" s="680"/>
      <c r="DF15" s="680"/>
      <c r="DG15" s="680"/>
      <c r="DH15" s="680"/>
      <c r="DI15" s="680"/>
      <c r="DJ15" s="680"/>
      <c r="DK15" s="680"/>
      <c r="DL15" s="680"/>
      <c r="DM15" s="680"/>
      <c r="DN15" s="680"/>
      <c r="DO15" s="680"/>
      <c r="DP15" s="681"/>
      <c r="DQ15" s="688">
        <v>1301800</v>
      </c>
      <c r="DR15" s="680"/>
      <c r="DS15" s="680"/>
      <c r="DT15" s="680"/>
      <c r="DU15" s="680"/>
      <c r="DV15" s="680"/>
      <c r="DW15" s="680"/>
      <c r="DX15" s="680"/>
      <c r="DY15" s="680"/>
      <c r="DZ15" s="680"/>
      <c r="EA15" s="680"/>
      <c r="EB15" s="680"/>
      <c r="EC15" s="689"/>
    </row>
    <row r="16" spans="2:143" ht="11.25" customHeight="1" x14ac:dyDescent="0.2">
      <c r="B16" s="676" t="s">
        <v>258</v>
      </c>
      <c r="C16" s="677"/>
      <c r="D16" s="677"/>
      <c r="E16" s="677"/>
      <c r="F16" s="677"/>
      <c r="G16" s="677"/>
      <c r="H16" s="677"/>
      <c r="I16" s="677"/>
      <c r="J16" s="677"/>
      <c r="K16" s="677"/>
      <c r="L16" s="677"/>
      <c r="M16" s="677"/>
      <c r="N16" s="677"/>
      <c r="O16" s="677"/>
      <c r="P16" s="677"/>
      <c r="Q16" s="678"/>
      <c r="R16" s="679" t="s">
        <v>173</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229</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126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126</v>
      </c>
      <c r="CS16" s="680"/>
      <c r="CT16" s="680"/>
      <c r="CU16" s="680"/>
      <c r="CV16" s="680"/>
      <c r="CW16" s="680"/>
      <c r="CX16" s="680"/>
      <c r="CY16" s="681"/>
      <c r="CZ16" s="682" t="s">
        <v>229</v>
      </c>
      <c r="DA16" s="682"/>
      <c r="DB16" s="682"/>
      <c r="DC16" s="682"/>
      <c r="DD16" s="688" t="s">
        <v>126</v>
      </c>
      <c r="DE16" s="680"/>
      <c r="DF16" s="680"/>
      <c r="DG16" s="680"/>
      <c r="DH16" s="680"/>
      <c r="DI16" s="680"/>
      <c r="DJ16" s="680"/>
      <c r="DK16" s="680"/>
      <c r="DL16" s="680"/>
      <c r="DM16" s="680"/>
      <c r="DN16" s="680"/>
      <c r="DO16" s="680"/>
      <c r="DP16" s="681"/>
      <c r="DQ16" s="688" t="s">
        <v>229</v>
      </c>
      <c r="DR16" s="680"/>
      <c r="DS16" s="680"/>
      <c r="DT16" s="680"/>
      <c r="DU16" s="680"/>
      <c r="DV16" s="680"/>
      <c r="DW16" s="680"/>
      <c r="DX16" s="680"/>
      <c r="DY16" s="680"/>
      <c r="DZ16" s="680"/>
      <c r="EA16" s="680"/>
      <c r="EB16" s="680"/>
      <c r="EC16" s="689"/>
    </row>
    <row r="17" spans="2:133" ht="11.25" customHeight="1" x14ac:dyDescent="0.2">
      <c r="B17" s="676" t="s">
        <v>261</v>
      </c>
      <c r="C17" s="677"/>
      <c r="D17" s="677"/>
      <c r="E17" s="677"/>
      <c r="F17" s="677"/>
      <c r="G17" s="677"/>
      <c r="H17" s="677"/>
      <c r="I17" s="677"/>
      <c r="J17" s="677"/>
      <c r="K17" s="677"/>
      <c r="L17" s="677"/>
      <c r="M17" s="677"/>
      <c r="N17" s="677"/>
      <c r="O17" s="677"/>
      <c r="P17" s="677"/>
      <c r="Q17" s="678"/>
      <c r="R17" s="679">
        <v>41032</v>
      </c>
      <c r="S17" s="680"/>
      <c r="T17" s="680"/>
      <c r="U17" s="680"/>
      <c r="V17" s="680"/>
      <c r="W17" s="680"/>
      <c r="X17" s="680"/>
      <c r="Y17" s="681"/>
      <c r="Z17" s="682">
        <v>0.2</v>
      </c>
      <c r="AA17" s="682"/>
      <c r="AB17" s="682"/>
      <c r="AC17" s="682"/>
      <c r="AD17" s="683">
        <v>41032</v>
      </c>
      <c r="AE17" s="683"/>
      <c r="AF17" s="683"/>
      <c r="AG17" s="683"/>
      <c r="AH17" s="683"/>
      <c r="AI17" s="683"/>
      <c r="AJ17" s="683"/>
      <c r="AK17" s="683"/>
      <c r="AL17" s="684">
        <v>0.4</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1855929</v>
      </c>
      <c r="CS17" s="680"/>
      <c r="CT17" s="680"/>
      <c r="CU17" s="680"/>
      <c r="CV17" s="680"/>
      <c r="CW17" s="680"/>
      <c r="CX17" s="680"/>
      <c r="CY17" s="681"/>
      <c r="CZ17" s="682">
        <v>10.199999999999999</v>
      </c>
      <c r="DA17" s="682"/>
      <c r="DB17" s="682"/>
      <c r="DC17" s="682"/>
      <c r="DD17" s="688" t="s">
        <v>229</v>
      </c>
      <c r="DE17" s="680"/>
      <c r="DF17" s="680"/>
      <c r="DG17" s="680"/>
      <c r="DH17" s="680"/>
      <c r="DI17" s="680"/>
      <c r="DJ17" s="680"/>
      <c r="DK17" s="680"/>
      <c r="DL17" s="680"/>
      <c r="DM17" s="680"/>
      <c r="DN17" s="680"/>
      <c r="DO17" s="680"/>
      <c r="DP17" s="681"/>
      <c r="DQ17" s="688">
        <v>1832259</v>
      </c>
      <c r="DR17" s="680"/>
      <c r="DS17" s="680"/>
      <c r="DT17" s="680"/>
      <c r="DU17" s="680"/>
      <c r="DV17" s="680"/>
      <c r="DW17" s="680"/>
      <c r="DX17" s="680"/>
      <c r="DY17" s="680"/>
      <c r="DZ17" s="680"/>
      <c r="EA17" s="680"/>
      <c r="EB17" s="680"/>
      <c r="EC17" s="689"/>
    </row>
    <row r="18" spans="2:133" ht="11.25" customHeight="1" x14ac:dyDescent="0.2">
      <c r="B18" s="676" t="s">
        <v>264</v>
      </c>
      <c r="C18" s="677"/>
      <c r="D18" s="677"/>
      <c r="E18" s="677"/>
      <c r="F18" s="677"/>
      <c r="G18" s="677"/>
      <c r="H18" s="677"/>
      <c r="I18" s="677"/>
      <c r="J18" s="677"/>
      <c r="K18" s="677"/>
      <c r="L18" s="677"/>
      <c r="M18" s="677"/>
      <c r="N18" s="677"/>
      <c r="O18" s="677"/>
      <c r="P18" s="677"/>
      <c r="Q18" s="678"/>
      <c r="R18" s="679">
        <v>1235807</v>
      </c>
      <c r="S18" s="680"/>
      <c r="T18" s="680"/>
      <c r="U18" s="680"/>
      <c r="V18" s="680"/>
      <c r="W18" s="680"/>
      <c r="X18" s="680"/>
      <c r="Y18" s="681"/>
      <c r="Z18" s="682">
        <v>6.4</v>
      </c>
      <c r="AA18" s="682"/>
      <c r="AB18" s="682"/>
      <c r="AC18" s="682"/>
      <c r="AD18" s="683">
        <v>1167993</v>
      </c>
      <c r="AE18" s="683"/>
      <c r="AF18" s="683"/>
      <c r="AG18" s="683"/>
      <c r="AH18" s="683"/>
      <c r="AI18" s="683"/>
      <c r="AJ18" s="683"/>
      <c r="AK18" s="683"/>
      <c r="AL18" s="684">
        <v>10</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173</v>
      </c>
      <c r="BP18" s="682"/>
      <c r="BQ18" s="682"/>
      <c r="BR18" s="682"/>
      <c r="BS18" s="688" t="s">
        <v>229</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126</v>
      </c>
      <c r="DA18" s="682"/>
      <c r="DB18" s="682"/>
      <c r="DC18" s="682"/>
      <c r="DD18" s="688" t="s">
        <v>229</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2">
      <c r="B19" s="676" t="s">
        <v>267</v>
      </c>
      <c r="C19" s="677"/>
      <c r="D19" s="677"/>
      <c r="E19" s="677"/>
      <c r="F19" s="677"/>
      <c r="G19" s="677"/>
      <c r="H19" s="677"/>
      <c r="I19" s="677"/>
      <c r="J19" s="677"/>
      <c r="K19" s="677"/>
      <c r="L19" s="677"/>
      <c r="M19" s="677"/>
      <c r="N19" s="677"/>
      <c r="O19" s="677"/>
      <c r="P19" s="677"/>
      <c r="Q19" s="678"/>
      <c r="R19" s="679">
        <v>1167993</v>
      </c>
      <c r="S19" s="680"/>
      <c r="T19" s="680"/>
      <c r="U19" s="680"/>
      <c r="V19" s="680"/>
      <c r="W19" s="680"/>
      <c r="X19" s="680"/>
      <c r="Y19" s="681"/>
      <c r="Z19" s="682">
        <v>6</v>
      </c>
      <c r="AA19" s="682"/>
      <c r="AB19" s="682"/>
      <c r="AC19" s="682"/>
      <c r="AD19" s="683">
        <v>1167993</v>
      </c>
      <c r="AE19" s="683"/>
      <c r="AF19" s="683"/>
      <c r="AG19" s="683"/>
      <c r="AH19" s="683"/>
      <c r="AI19" s="683"/>
      <c r="AJ19" s="683"/>
      <c r="AK19" s="683"/>
      <c r="AL19" s="684">
        <v>10</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595754</v>
      </c>
      <c r="BH19" s="680"/>
      <c r="BI19" s="680"/>
      <c r="BJ19" s="680"/>
      <c r="BK19" s="680"/>
      <c r="BL19" s="680"/>
      <c r="BM19" s="680"/>
      <c r="BN19" s="681"/>
      <c r="BO19" s="682">
        <v>6.2</v>
      </c>
      <c r="BP19" s="682"/>
      <c r="BQ19" s="682"/>
      <c r="BR19" s="682"/>
      <c r="BS19" s="688" t="s">
        <v>229</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229</v>
      </c>
      <c r="CS19" s="680"/>
      <c r="CT19" s="680"/>
      <c r="CU19" s="680"/>
      <c r="CV19" s="680"/>
      <c r="CW19" s="680"/>
      <c r="CX19" s="680"/>
      <c r="CY19" s="681"/>
      <c r="CZ19" s="682" t="s">
        <v>229</v>
      </c>
      <c r="DA19" s="682"/>
      <c r="DB19" s="682"/>
      <c r="DC19" s="682"/>
      <c r="DD19" s="688" t="s">
        <v>229</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2">
      <c r="B20" s="676" t="s">
        <v>270</v>
      </c>
      <c r="C20" s="677"/>
      <c r="D20" s="677"/>
      <c r="E20" s="677"/>
      <c r="F20" s="677"/>
      <c r="G20" s="677"/>
      <c r="H20" s="677"/>
      <c r="I20" s="677"/>
      <c r="J20" s="677"/>
      <c r="K20" s="677"/>
      <c r="L20" s="677"/>
      <c r="M20" s="677"/>
      <c r="N20" s="677"/>
      <c r="O20" s="677"/>
      <c r="P20" s="677"/>
      <c r="Q20" s="678"/>
      <c r="R20" s="679">
        <v>67625</v>
      </c>
      <c r="S20" s="680"/>
      <c r="T20" s="680"/>
      <c r="U20" s="680"/>
      <c r="V20" s="680"/>
      <c r="W20" s="680"/>
      <c r="X20" s="680"/>
      <c r="Y20" s="681"/>
      <c r="Z20" s="682">
        <v>0.3</v>
      </c>
      <c r="AA20" s="682"/>
      <c r="AB20" s="682"/>
      <c r="AC20" s="682"/>
      <c r="AD20" s="683" t="s">
        <v>173</v>
      </c>
      <c r="AE20" s="683"/>
      <c r="AF20" s="683"/>
      <c r="AG20" s="683"/>
      <c r="AH20" s="683"/>
      <c r="AI20" s="683"/>
      <c r="AJ20" s="683"/>
      <c r="AK20" s="683"/>
      <c r="AL20" s="684" t="s">
        <v>229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595754</v>
      </c>
      <c r="BH20" s="680"/>
      <c r="BI20" s="680"/>
      <c r="BJ20" s="680"/>
      <c r="BK20" s="680"/>
      <c r="BL20" s="680"/>
      <c r="BM20" s="680"/>
      <c r="BN20" s="681"/>
      <c r="BO20" s="682">
        <v>6.2</v>
      </c>
      <c r="BP20" s="682"/>
      <c r="BQ20" s="682"/>
      <c r="BR20" s="682"/>
      <c r="BS20" s="688" t="s">
        <v>126</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18284296</v>
      </c>
      <c r="CS20" s="680"/>
      <c r="CT20" s="680"/>
      <c r="CU20" s="680"/>
      <c r="CV20" s="680"/>
      <c r="CW20" s="680"/>
      <c r="CX20" s="680"/>
      <c r="CY20" s="681"/>
      <c r="CZ20" s="682">
        <v>100</v>
      </c>
      <c r="DA20" s="682"/>
      <c r="DB20" s="682"/>
      <c r="DC20" s="682"/>
      <c r="DD20" s="688">
        <v>1088387</v>
      </c>
      <c r="DE20" s="680"/>
      <c r="DF20" s="680"/>
      <c r="DG20" s="680"/>
      <c r="DH20" s="680"/>
      <c r="DI20" s="680"/>
      <c r="DJ20" s="680"/>
      <c r="DK20" s="680"/>
      <c r="DL20" s="680"/>
      <c r="DM20" s="680"/>
      <c r="DN20" s="680"/>
      <c r="DO20" s="680"/>
      <c r="DP20" s="681"/>
      <c r="DQ20" s="688">
        <v>13318500</v>
      </c>
      <c r="DR20" s="680"/>
      <c r="DS20" s="680"/>
      <c r="DT20" s="680"/>
      <c r="DU20" s="680"/>
      <c r="DV20" s="680"/>
      <c r="DW20" s="680"/>
      <c r="DX20" s="680"/>
      <c r="DY20" s="680"/>
      <c r="DZ20" s="680"/>
      <c r="EA20" s="680"/>
      <c r="EB20" s="680"/>
      <c r="EC20" s="689"/>
    </row>
    <row r="21" spans="2:133" ht="11.25" customHeight="1" x14ac:dyDescent="0.2">
      <c r="B21" s="676" t="s">
        <v>273</v>
      </c>
      <c r="C21" s="677"/>
      <c r="D21" s="677"/>
      <c r="E21" s="677"/>
      <c r="F21" s="677"/>
      <c r="G21" s="677"/>
      <c r="H21" s="677"/>
      <c r="I21" s="677"/>
      <c r="J21" s="677"/>
      <c r="K21" s="677"/>
      <c r="L21" s="677"/>
      <c r="M21" s="677"/>
      <c r="N21" s="677"/>
      <c r="O21" s="677"/>
      <c r="P21" s="677"/>
      <c r="Q21" s="678"/>
      <c r="R21" s="679">
        <v>189</v>
      </c>
      <c r="S21" s="680"/>
      <c r="T21" s="680"/>
      <c r="U21" s="680"/>
      <c r="V21" s="680"/>
      <c r="W21" s="680"/>
      <c r="X21" s="680"/>
      <c r="Y21" s="681"/>
      <c r="Z21" s="682">
        <v>0</v>
      </c>
      <c r="AA21" s="682"/>
      <c r="AB21" s="682"/>
      <c r="AC21" s="682"/>
      <c r="AD21" s="683" t="s">
        <v>229</v>
      </c>
      <c r="AE21" s="683"/>
      <c r="AF21" s="683"/>
      <c r="AG21" s="683"/>
      <c r="AH21" s="683"/>
      <c r="AI21" s="683"/>
      <c r="AJ21" s="683"/>
      <c r="AK21" s="683"/>
      <c r="AL21" s="684" t="s">
        <v>126</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229</v>
      </c>
      <c r="BH21" s="680"/>
      <c r="BI21" s="680"/>
      <c r="BJ21" s="680"/>
      <c r="BK21" s="680"/>
      <c r="BL21" s="680"/>
      <c r="BM21" s="680"/>
      <c r="BN21" s="681"/>
      <c r="BO21" s="682" t="s">
        <v>126</v>
      </c>
      <c r="BP21" s="682"/>
      <c r="BQ21" s="682"/>
      <c r="BR21" s="682"/>
      <c r="BS21" s="688" t="s">
        <v>229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275</v>
      </c>
      <c r="C22" s="677"/>
      <c r="D22" s="677"/>
      <c r="E22" s="677"/>
      <c r="F22" s="677"/>
      <c r="G22" s="677"/>
      <c r="H22" s="677"/>
      <c r="I22" s="677"/>
      <c r="J22" s="677"/>
      <c r="K22" s="677"/>
      <c r="L22" s="677"/>
      <c r="M22" s="677"/>
      <c r="N22" s="677"/>
      <c r="O22" s="677"/>
      <c r="P22" s="677"/>
      <c r="Q22" s="678"/>
      <c r="R22" s="679">
        <v>11994347</v>
      </c>
      <c r="S22" s="680"/>
      <c r="T22" s="680"/>
      <c r="U22" s="680"/>
      <c r="V22" s="680"/>
      <c r="W22" s="680"/>
      <c r="X22" s="680"/>
      <c r="Y22" s="681"/>
      <c r="Z22" s="682">
        <v>61.9</v>
      </c>
      <c r="AA22" s="682"/>
      <c r="AB22" s="682"/>
      <c r="AC22" s="682"/>
      <c r="AD22" s="683">
        <v>11330779</v>
      </c>
      <c r="AE22" s="683"/>
      <c r="AF22" s="683"/>
      <c r="AG22" s="683"/>
      <c r="AH22" s="683"/>
      <c r="AI22" s="683"/>
      <c r="AJ22" s="683"/>
      <c r="AK22" s="683"/>
      <c r="AL22" s="684">
        <v>96.8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126</v>
      </c>
      <c r="BP22" s="682"/>
      <c r="BQ22" s="682"/>
      <c r="BR22" s="682"/>
      <c r="BS22" s="688" t="s">
        <v>229</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278</v>
      </c>
      <c r="C23" s="677"/>
      <c r="D23" s="677"/>
      <c r="E23" s="677"/>
      <c r="F23" s="677"/>
      <c r="G23" s="677"/>
      <c r="H23" s="677"/>
      <c r="I23" s="677"/>
      <c r="J23" s="677"/>
      <c r="K23" s="677"/>
      <c r="L23" s="677"/>
      <c r="M23" s="677"/>
      <c r="N23" s="677"/>
      <c r="O23" s="677"/>
      <c r="P23" s="677"/>
      <c r="Q23" s="678"/>
      <c r="R23" s="679">
        <v>7525</v>
      </c>
      <c r="S23" s="680"/>
      <c r="T23" s="680"/>
      <c r="U23" s="680"/>
      <c r="V23" s="680"/>
      <c r="W23" s="680"/>
      <c r="X23" s="680"/>
      <c r="Y23" s="681"/>
      <c r="Z23" s="682">
        <v>0</v>
      </c>
      <c r="AA23" s="682"/>
      <c r="AB23" s="682"/>
      <c r="AC23" s="682"/>
      <c r="AD23" s="683">
        <v>7525</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595754</v>
      </c>
      <c r="BH23" s="680"/>
      <c r="BI23" s="680"/>
      <c r="BJ23" s="680"/>
      <c r="BK23" s="680"/>
      <c r="BL23" s="680"/>
      <c r="BM23" s="680"/>
      <c r="BN23" s="681"/>
      <c r="BO23" s="682">
        <v>6.2</v>
      </c>
      <c r="BP23" s="682"/>
      <c r="BQ23" s="682"/>
      <c r="BR23" s="682"/>
      <c r="BS23" s="688" t="s">
        <v>229</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2">
      <c r="B24" s="676" t="s">
        <v>285</v>
      </c>
      <c r="C24" s="677"/>
      <c r="D24" s="677"/>
      <c r="E24" s="677"/>
      <c r="F24" s="677"/>
      <c r="G24" s="677"/>
      <c r="H24" s="677"/>
      <c r="I24" s="677"/>
      <c r="J24" s="677"/>
      <c r="K24" s="677"/>
      <c r="L24" s="677"/>
      <c r="M24" s="677"/>
      <c r="N24" s="677"/>
      <c r="O24" s="677"/>
      <c r="P24" s="677"/>
      <c r="Q24" s="678"/>
      <c r="R24" s="679">
        <v>430244</v>
      </c>
      <c r="S24" s="680"/>
      <c r="T24" s="680"/>
      <c r="U24" s="680"/>
      <c r="V24" s="680"/>
      <c r="W24" s="680"/>
      <c r="X24" s="680"/>
      <c r="Y24" s="681"/>
      <c r="Z24" s="682">
        <v>2.2000000000000002</v>
      </c>
      <c r="AA24" s="682"/>
      <c r="AB24" s="682"/>
      <c r="AC24" s="682"/>
      <c r="AD24" s="683" t="s">
        <v>229</v>
      </c>
      <c r="AE24" s="683"/>
      <c r="AF24" s="683"/>
      <c r="AG24" s="683"/>
      <c r="AH24" s="683"/>
      <c r="AI24" s="683"/>
      <c r="AJ24" s="683"/>
      <c r="AK24" s="683"/>
      <c r="AL24" s="684" t="s">
        <v>229</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173</v>
      </c>
      <c r="BP24" s="682"/>
      <c r="BQ24" s="682"/>
      <c r="BR24" s="682"/>
      <c r="BS24" s="688" t="s">
        <v>173</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10248595</v>
      </c>
      <c r="CS24" s="669"/>
      <c r="CT24" s="669"/>
      <c r="CU24" s="669"/>
      <c r="CV24" s="669"/>
      <c r="CW24" s="669"/>
      <c r="CX24" s="669"/>
      <c r="CY24" s="670"/>
      <c r="CZ24" s="673">
        <v>56.1</v>
      </c>
      <c r="DA24" s="674"/>
      <c r="DB24" s="674"/>
      <c r="DC24" s="693"/>
      <c r="DD24" s="712">
        <v>7332073</v>
      </c>
      <c r="DE24" s="669"/>
      <c r="DF24" s="669"/>
      <c r="DG24" s="669"/>
      <c r="DH24" s="669"/>
      <c r="DI24" s="669"/>
      <c r="DJ24" s="669"/>
      <c r="DK24" s="670"/>
      <c r="DL24" s="712">
        <v>7299839</v>
      </c>
      <c r="DM24" s="669"/>
      <c r="DN24" s="669"/>
      <c r="DO24" s="669"/>
      <c r="DP24" s="669"/>
      <c r="DQ24" s="669"/>
      <c r="DR24" s="669"/>
      <c r="DS24" s="669"/>
      <c r="DT24" s="669"/>
      <c r="DU24" s="669"/>
      <c r="DV24" s="670"/>
      <c r="DW24" s="673">
        <v>58.1</v>
      </c>
      <c r="DX24" s="674"/>
      <c r="DY24" s="674"/>
      <c r="DZ24" s="674"/>
      <c r="EA24" s="674"/>
      <c r="EB24" s="674"/>
      <c r="EC24" s="675"/>
    </row>
    <row r="25" spans="2:133" ht="11.25" customHeight="1" x14ac:dyDescent="0.2">
      <c r="B25" s="676" t="s">
        <v>288</v>
      </c>
      <c r="C25" s="677"/>
      <c r="D25" s="677"/>
      <c r="E25" s="677"/>
      <c r="F25" s="677"/>
      <c r="G25" s="677"/>
      <c r="H25" s="677"/>
      <c r="I25" s="677"/>
      <c r="J25" s="677"/>
      <c r="K25" s="677"/>
      <c r="L25" s="677"/>
      <c r="M25" s="677"/>
      <c r="N25" s="677"/>
      <c r="O25" s="677"/>
      <c r="P25" s="677"/>
      <c r="Q25" s="678"/>
      <c r="R25" s="679">
        <v>248240</v>
      </c>
      <c r="S25" s="680"/>
      <c r="T25" s="680"/>
      <c r="U25" s="680"/>
      <c r="V25" s="680"/>
      <c r="W25" s="680"/>
      <c r="X25" s="680"/>
      <c r="Y25" s="681"/>
      <c r="Z25" s="682">
        <v>1.3</v>
      </c>
      <c r="AA25" s="682"/>
      <c r="AB25" s="682"/>
      <c r="AC25" s="682"/>
      <c r="AD25" s="683">
        <v>37641</v>
      </c>
      <c r="AE25" s="683"/>
      <c r="AF25" s="683"/>
      <c r="AG25" s="683"/>
      <c r="AH25" s="683"/>
      <c r="AI25" s="683"/>
      <c r="AJ25" s="683"/>
      <c r="AK25" s="683"/>
      <c r="AL25" s="684">
        <v>0.3</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240</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4345360</v>
      </c>
      <c r="CS25" s="715"/>
      <c r="CT25" s="715"/>
      <c r="CU25" s="715"/>
      <c r="CV25" s="715"/>
      <c r="CW25" s="715"/>
      <c r="CX25" s="715"/>
      <c r="CY25" s="716"/>
      <c r="CZ25" s="684">
        <v>23.8</v>
      </c>
      <c r="DA25" s="713"/>
      <c r="DB25" s="713"/>
      <c r="DC25" s="717"/>
      <c r="DD25" s="688">
        <v>4175523</v>
      </c>
      <c r="DE25" s="715"/>
      <c r="DF25" s="715"/>
      <c r="DG25" s="715"/>
      <c r="DH25" s="715"/>
      <c r="DI25" s="715"/>
      <c r="DJ25" s="715"/>
      <c r="DK25" s="716"/>
      <c r="DL25" s="688">
        <v>4165666</v>
      </c>
      <c r="DM25" s="715"/>
      <c r="DN25" s="715"/>
      <c r="DO25" s="715"/>
      <c r="DP25" s="715"/>
      <c r="DQ25" s="715"/>
      <c r="DR25" s="715"/>
      <c r="DS25" s="715"/>
      <c r="DT25" s="715"/>
      <c r="DU25" s="715"/>
      <c r="DV25" s="716"/>
      <c r="DW25" s="684">
        <v>33.200000000000003</v>
      </c>
      <c r="DX25" s="713"/>
      <c r="DY25" s="713"/>
      <c r="DZ25" s="713"/>
      <c r="EA25" s="713"/>
      <c r="EB25" s="713"/>
      <c r="EC25" s="714"/>
    </row>
    <row r="26" spans="2:133" ht="11.25" customHeight="1" x14ac:dyDescent="0.2">
      <c r="B26" s="676" t="s">
        <v>291</v>
      </c>
      <c r="C26" s="677"/>
      <c r="D26" s="677"/>
      <c r="E26" s="677"/>
      <c r="F26" s="677"/>
      <c r="G26" s="677"/>
      <c r="H26" s="677"/>
      <c r="I26" s="677"/>
      <c r="J26" s="677"/>
      <c r="K26" s="677"/>
      <c r="L26" s="677"/>
      <c r="M26" s="677"/>
      <c r="N26" s="677"/>
      <c r="O26" s="677"/>
      <c r="P26" s="677"/>
      <c r="Q26" s="678"/>
      <c r="R26" s="679">
        <v>255063</v>
      </c>
      <c r="S26" s="680"/>
      <c r="T26" s="680"/>
      <c r="U26" s="680"/>
      <c r="V26" s="680"/>
      <c r="W26" s="680"/>
      <c r="X26" s="680"/>
      <c r="Y26" s="681"/>
      <c r="Z26" s="682">
        <v>1.3</v>
      </c>
      <c r="AA26" s="682"/>
      <c r="AB26" s="682"/>
      <c r="AC26" s="682"/>
      <c r="AD26" s="683" t="s">
        <v>240</v>
      </c>
      <c r="AE26" s="683"/>
      <c r="AF26" s="683"/>
      <c r="AG26" s="683"/>
      <c r="AH26" s="683"/>
      <c r="AI26" s="683"/>
      <c r="AJ26" s="683"/>
      <c r="AK26" s="683"/>
      <c r="AL26" s="684" t="s">
        <v>126</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173</v>
      </c>
      <c r="BH26" s="680"/>
      <c r="BI26" s="680"/>
      <c r="BJ26" s="680"/>
      <c r="BK26" s="680"/>
      <c r="BL26" s="680"/>
      <c r="BM26" s="680"/>
      <c r="BN26" s="681"/>
      <c r="BO26" s="682" t="s">
        <v>173</v>
      </c>
      <c r="BP26" s="682"/>
      <c r="BQ26" s="682"/>
      <c r="BR26" s="682"/>
      <c r="BS26" s="688" t="s">
        <v>126</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2820408</v>
      </c>
      <c r="CS26" s="680"/>
      <c r="CT26" s="680"/>
      <c r="CU26" s="680"/>
      <c r="CV26" s="680"/>
      <c r="CW26" s="680"/>
      <c r="CX26" s="680"/>
      <c r="CY26" s="681"/>
      <c r="CZ26" s="684">
        <v>15.4</v>
      </c>
      <c r="DA26" s="713"/>
      <c r="DB26" s="713"/>
      <c r="DC26" s="717"/>
      <c r="DD26" s="688">
        <v>2684487</v>
      </c>
      <c r="DE26" s="680"/>
      <c r="DF26" s="680"/>
      <c r="DG26" s="680"/>
      <c r="DH26" s="680"/>
      <c r="DI26" s="680"/>
      <c r="DJ26" s="680"/>
      <c r="DK26" s="681"/>
      <c r="DL26" s="688" t="s">
        <v>126</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2">
      <c r="B27" s="676" t="s">
        <v>294</v>
      </c>
      <c r="C27" s="677"/>
      <c r="D27" s="677"/>
      <c r="E27" s="677"/>
      <c r="F27" s="677"/>
      <c r="G27" s="677"/>
      <c r="H27" s="677"/>
      <c r="I27" s="677"/>
      <c r="J27" s="677"/>
      <c r="K27" s="677"/>
      <c r="L27" s="677"/>
      <c r="M27" s="677"/>
      <c r="N27" s="677"/>
      <c r="O27" s="677"/>
      <c r="P27" s="677"/>
      <c r="Q27" s="678"/>
      <c r="R27" s="679">
        <v>2452742</v>
      </c>
      <c r="S27" s="680"/>
      <c r="T27" s="680"/>
      <c r="U27" s="680"/>
      <c r="V27" s="680"/>
      <c r="W27" s="680"/>
      <c r="X27" s="680"/>
      <c r="Y27" s="681"/>
      <c r="Z27" s="682">
        <v>12.7</v>
      </c>
      <c r="AA27" s="682"/>
      <c r="AB27" s="682"/>
      <c r="AC27" s="682"/>
      <c r="AD27" s="683" t="s">
        <v>173</v>
      </c>
      <c r="AE27" s="683"/>
      <c r="AF27" s="683"/>
      <c r="AG27" s="683"/>
      <c r="AH27" s="683"/>
      <c r="AI27" s="683"/>
      <c r="AJ27" s="683"/>
      <c r="AK27" s="683"/>
      <c r="AL27" s="684" t="s">
        <v>229</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9545758</v>
      </c>
      <c r="BH27" s="680"/>
      <c r="BI27" s="680"/>
      <c r="BJ27" s="680"/>
      <c r="BK27" s="680"/>
      <c r="BL27" s="680"/>
      <c r="BM27" s="680"/>
      <c r="BN27" s="681"/>
      <c r="BO27" s="682">
        <v>100</v>
      </c>
      <c r="BP27" s="682"/>
      <c r="BQ27" s="682"/>
      <c r="BR27" s="682"/>
      <c r="BS27" s="688">
        <v>15262</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4047306</v>
      </c>
      <c r="CS27" s="715"/>
      <c r="CT27" s="715"/>
      <c r="CU27" s="715"/>
      <c r="CV27" s="715"/>
      <c r="CW27" s="715"/>
      <c r="CX27" s="715"/>
      <c r="CY27" s="716"/>
      <c r="CZ27" s="684">
        <v>22.1</v>
      </c>
      <c r="DA27" s="713"/>
      <c r="DB27" s="713"/>
      <c r="DC27" s="717"/>
      <c r="DD27" s="688">
        <v>1324291</v>
      </c>
      <c r="DE27" s="715"/>
      <c r="DF27" s="715"/>
      <c r="DG27" s="715"/>
      <c r="DH27" s="715"/>
      <c r="DI27" s="715"/>
      <c r="DJ27" s="715"/>
      <c r="DK27" s="716"/>
      <c r="DL27" s="688">
        <v>1302914</v>
      </c>
      <c r="DM27" s="715"/>
      <c r="DN27" s="715"/>
      <c r="DO27" s="715"/>
      <c r="DP27" s="715"/>
      <c r="DQ27" s="715"/>
      <c r="DR27" s="715"/>
      <c r="DS27" s="715"/>
      <c r="DT27" s="715"/>
      <c r="DU27" s="715"/>
      <c r="DV27" s="716"/>
      <c r="DW27" s="684">
        <v>10.4</v>
      </c>
      <c r="DX27" s="713"/>
      <c r="DY27" s="713"/>
      <c r="DZ27" s="713"/>
      <c r="EA27" s="713"/>
      <c r="EB27" s="713"/>
      <c r="EC27" s="714"/>
    </row>
    <row r="28" spans="2:133" ht="11.25" customHeight="1" x14ac:dyDescent="0.2">
      <c r="B28" s="721" t="s">
        <v>297</v>
      </c>
      <c r="C28" s="722"/>
      <c r="D28" s="722"/>
      <c r="E28" s="722"/>
      <c r="F28" s="722"/>
      <c r="G28" s="722"/>
      <c r="H28" s="722"/>
      <c r="I28" s="722"/>
      <c r="J28" s="722"/>
      <c r="K28" s="722"/>
      <c r="L28" s="722"/>
      <c r="M28" s="722"/>
      <c r="N28" s="722"/>
      <c r="O28" s="722"/>
      <c r="P28" s="722"/>
      <c r="Q28" s="723"/>
      <c r="R28" s="679">
        <v>290875</v>
      </c>
      <c r="S28" s="680"/>
      <c r="T28" s="680"/>
      <c r="U28" s="680"/>
      <c r="V28" s="680"/>
      <c r="W28" s="680"/>
      <c r="X28" s="680"/>
      <c r="Y28" s="681"/>
      <c r="Z28" s="682">
        <v>1.5</v>
      </c>
      <c r="AA28" s="682"/>
      <c r="AB28" s="682"/>
      <c r="AC28" s="682"/>
      <c r="AD28" s="683">
        <v>290875</v>
      </c>
      <c r="AE28" s="683"/>
      <c r="AF28" s="683"/>
      <c r="AG28" s="683"/>
      <c r="AH28" s="683"/>
      <c r="AI28" s="683"/>
      <c r="AJ28" s="683"/>
      <c r="AK28" s="683"/>
      <c r="AL28" s="684">
        <v>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1855929</v>
      </c>
      <c r="CS28" s="680"/>
      <c r="CT28" s="680"/>
      <c r="CU28" s="680"/>
      <c r="CV28" s="680"/>
      <c r="CW28" s="680"/>
      <c r="CX28" s="680"/>
      <c r="CY28" s="681"/>
      <c r="CZ28" s="684">
        <v>10.199999999999999</v>
      </c>
      <c r="DA28" s="713"/>
      <c r="DB28" s="713"/>
      <c r="DC28" s="717"/>
      <c r="DD28" s="688">
        <v>1832259</v>
      </c>
      <c r="DE28" s="680"/>
      <c r="DF28" s="680"/>
      <c r="DG28" s="680"/>
      <c r="DH28" s="680"/>
      <c r="DI28" s="680"/>
      <c r="DJ28" s="680"/>
      <c r="DK28" s="681"/>
      <c r="DL28" s="688">
        <v>1831259</v>
      </c>
      <c r="DM28" s="680"/>
      <c r="DN28" s="680"/>
      <c r="DO28" s="680"/>
      <c r="DP28" s="680"/>
      <c r="DQ28" s="680"/>
      <c r="DR28" s="680"/>
      <c r="DS28" s="680"/>
      <c r="DT28" s="680"/>
      <c r="DU28" s="680"/>
      <c r="DV28" s="681"/>
      <c r="DW28" s="684">
        <v>14.6</v>
      </c>
      <c r="DX28" s="713"/>
      <c r="DY28" s="713"/>
      <c r="DZ28" s="713"/>
      <c r="EA28" s="713"/>
      <c r="EB28" s="713"/>
      <c r="EC28" s="714"/>
    </row>
    <row r="29" spans="2:133" ht="11.25" customHeight="1" x14ac:dyDescent="0.2">
      <c r="B29" s="676" t="s">
        <v>299</v>
      </c>
      <c r="C29" s="677"/>
      <c r="D29" s="677"/>
      <c r="E29" s="677"/>
      <c r="F29" s="677"/>
      <c r="G29" s="677"/>
      <c r="H29" s="677"/>
      <c r="I29" s="677"/>
      <c r="J29" s="677"/>
      <c r="K29" s="677"/>
      <c r="L29" s="677"/>
      <c r="M29" s="677"/>
      <c r="N29" s="677"/>
      <c r="O29" s="677"/>
      <c r="P29" s="677"/>
      <c r="Q29" s="678"/>
      <c r="R29" s="679">
        <v>1037534</v>
      </c>
      <c r="S29" s="680"/>
      <c r="T29" s="680"/>
      <c r="U29" s="680"/>
      <c r="V29" s="680"/>
      <c r="W29" s="680"/>
      <c r="X29" s="680"/>
      <c r="Y29" s="681"/>
      <c r="Z29" s="682">
        <v>5.4</v>
      </c>
      <c r="AA29" s="682"/>
      <c r="AB29" s="682"/>
      <c r="AC29" s="682"/>
      <c r="AD29" s="683" t="s">
        <v>229</v>
      </c>
      <c r="AE29" s="683"/>
      <c r="AF29" s="683"/>
      <c r="AG29" s="683"/>
      <c r="AH29" s="683"/>
      <c r="AI29" s="683"/>
      <c r="AJ29" s="683"/>
      <c r="AK29" s="683"/>
      <c r="AL29" s="684" t="s">
        <v>229</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1855929</v>
      </c>
      <c r="CS29" s="715"/>
      <c r="CT29" s="715"/>
      <c r="CU29" s="715"/>
      <c r="CV29" s="715"/>
      <c r="CW29" s="715"/>
      <c r="CX29" s="715"/>
      <c r="CY29" s="716"/>
      <c r="CZ29" s="684">
        <v>10.199999999999999</v>
      </c>
      <c r="DA29" s="713"/>
      <c r="DB29" s="713"/>
      <c r="DC29" s="717"/>
      <c r="DD29" s="688">
        <v>1832259</v>
      </c>
      <c r="DE29" s="715"/>
      <c r="DF29" s="715"/>
      <c r="DG29" s="715"/>
      <c r="DH29" s="715"/>
      <c r="DI29" s="715"/>
      <c r="DJ29" s="715"/>
      <c r="DK29" s="716"/>
      <c r="DL29" s="688">
        <v>1831259</v>
      </c>
      <c r="DM29" s="715"/>
      <c r="DN29" s="715"/>
      <c r="DO29" s="715"/>
      <c r="DP29" s="715"/>
      <c r="DQ29" s="715"/>
      <c r="DR29" s="715"/>
      <c r="DS29" s="715"/>
      <c r="DT29" s="715"/>
      <c r="DU29" s="715"/>
      <c r="DV29" s="716"/>
      <c r="DW29" s="684">
        <v>14.6</v>
      </c>
      <c r="DX29" s="713"/>
      <c r="DY29" s="713"/>
      <c r="DZ29" s="713"/>
      <c r="EA29" s="713"/>
      <c r="EB29" s="713"/>
      <c r="EC29" s="714"/>
    </row>
    <row r="30" spans="2:133" ht="11.25" customHeight="1" x14ac:dyDescent="0.2">
      <c r="B30" s="676" t="s">
        <v>304</v>
      </c>
      <c r="C30" s="677"/>
      <c r="D30" s="677"/>
      <c r="E30" s="677"/>
      <c r="F30" s="677"/>
      <c r="G30" s="677"/>
      <c r="H30" s="677"/>
      <c r="I30" s="677"/>
      <c r="J30" s="677"/>
      <c r="K30" s="677"/>
      <c r="L30" s="677"/>
      <c r="M30" s="677"/>
      <c r="N30" s="677"/>
      <c r="O30" s="677"/>
      <c r="P30" s="677"/>
      <c r="Q30" s="678"/>
      <c r="R30" s="679">
        <v>50815</v>
      </c>
      <c r="S30" s="680"/>
      <c r="T30" s="680"/>
      <c r="U30" s="680"/>
      <c r="V30" s="680"/>
      <c r="W30" s="680"/>
      <c r="X30" s="680"/>
      <c r="Y30" s="681"/>
      <c r="Z30" s="682">
        <v>0.3</v>
      </c>
      <c r="AA30" s="682"/>
      <c r="AB30" s="682"/>
      <c r="AC30" s="682"/>
      <c r="AD30" s="683">
        <v>35696</v>
      </c>
      <c r="AE30" s="683"/>
      <c r="AF30" s="683"/>
      <c r="AG30" s="683"/>
      <c r="AH30" s="683"/>
      <c r="AI30" s="683"/>
      <c r="AJ30" s="683"/>
      <c r="AK30" s="683"/>
      <c r="AL30" s="684">
        <v>0.3</v>
      </c>
      <c r="AM30" s="685"/>
      <c r="AN30" s="685"/>
      <c r="AO30" s="686"/>
      <c r="AP30" s="727" t="s">
        <v>305</v>
      </c>
      <c r="AQ30" s="728"/>
      <c r="AR30" s="728"/>
      <c r="AS30" s="728"/>
      <c r="AT30" s="733" t="s">
        <v>306</v>
      </c>
      <c r="AU30" s="230"/>
      <c r="AV30" s="230"/>
      <c r="AW30" s="230"/>
      <c r="AX30" s="665" t="s">
        <v>182</v>
      </c>
      <c r="AY30" s="666"/>
      <c r="AZ30" s="666"/>
      <c r="BA30" s="666"/>
      <c r="BB30" s="666"/>
      <c r="BC30" s="666"/>
      <c r="BD30" s="666"/>
      <c r="BE30" s="666"/>
      <c r="BF30" s="667"/>
      <c r="BG30" s="739">
        <v>99.7</v>
      </c>
      <c r="BH30" s="740"/>
      <c r="BI30" s="740"/>
      <c r="BJ30" s="740"/>
      <c r="BK30" s="740"/>
      <c r="BL30" s="740"/>
      <c r="BM30" s="674">
        <v>98.7</v>
      </c>
      <c r="BN30" s="740"/>
      <c r="BO30" s="740"/>
      <c r="BP30" s="740"/>
      <c r="BQ30" s="741"/>
      <c r="BR30" s="739">
        <v>99.7</v>
      </c>
      <c r="BS30" s="740"/>
      <c r="BT30" s="740"/>
      <c r="BU30" s="740"/>
      <c r="BV30" s="740"/>
      <c r="BW30" s="740"/>
      <c r="BX30" s="674">
        <v>98.2</v>
      </c>
      <c r="BY30" s="740"/>
      <c r="BZ30" s="740"/>
      <c r="CA30" s="740"/>
      <c r="CB30" s="741"/>
      <c r="CD30" s="744"/>
      <c r="CE30" s="745"/>
      <c r="CF30" s="694" t="s">
        <v>307</v>
      </c>
      <c r="CG30" s="695"/>
      <c r="CH30" s="695"/>
      <c r="CI30" s="695"/>
      <c r="CJ30" s="695"/>
      <c r="CK30" s="695"/>
      <c r="CL30" s="695"/>
      <c r="CM30" s="695"/>
      <c r="CN30" s="695"/>
      <c r="CO30" s="695"/>
      <c r="CP30" s="695"/>
      <c r="CQ30" s="696"/>
      <c r="CR30" s="679">
        <v>1730441</v>
      </c>
      <c r="CS30" s="680"/>
      <c r="CT30" s="680"/>
      <c r="CU30" s="680"/>
      <c r="CV30" s="680"/>
      <c r="CW30" s="680"/>
      <c r="CX30" s="680"/>
      <c r="CY30" s="681"/>
      <c r="CZ30" s="684">
        <v>9.5</v>
      </c>
      <c r="DA30" s="713"/>
      <c r="DB30" s="713"/>
      <c r="DC30" s="717"/>
      <c r="DD30" s="688">
        <v>1706771</v>
      </c>
      <c r="DE30" s="680"/>
      <c r="DF30" s="680"/>
      <c r="DG30" s="680"/>
      <c r="DH30" s="680"/>
      <c r="DI30" s="680"/>
      <c r="DJ30" s="680"/>
      <c r="DK30" s="681"/>
      <c r="DL30" s="688">
        <v>1705771</v>
      </c>
      <c r="DM30" s="680"/>
      <c r="DN30" s="680"/>
      <c r="DO30" s="680"/>
      <c r="DP30" s="680"/>
      <c r="DQ30" s="680"/>
      <c r="DR30" s="680"/>
      <c r="DS30" s="680"/>
      <c r="DT30" s="680"/>
      <c r="DU30" s="680"/>
      <c r="DV30" s="681"/>
      <c r="DW30" s="684">
        <v>13.6</v>
      </c>
      <c r="DX30" s="713"/>
      <c r="DY30" s="713"/>
      <c r="DZ30" s="713"/>
      <c r="EA30" s="713"/>
      <c r="EB30" s="713"/>
      <c r="EC30" s="714"/>
    </row>
    <row r="31" spans="2:133" ht="11.25" customHeight="1" x14ac:dyDescent="0.2">
      <c r="B31" s="676" t="s">
        <v>308</v>
      </c>
      <c r="C31" s="677"/>
      <c r="D31" s="677"/>
      <c r="E31" s="677"/>
      <c r="F31" s="677"/>
      <c r="G31" s="677"/>
      <c r="H31" s="677"/>
      <c r="I31" s="677"/>
      <c r="J31" s="677"/>
      <c r="K31" s="677"/>
      <c r="L31" s="677"/>
      <c r="M31" s="677"/>
      <c r="N31" s="677"/>
      <c r="O31" s="677"/>
      <c r="P31" s="677"/>
      <c r="Q31" s="678"/>
      <c r="R31" s="679">
        <v>80707</v>
      </c>
      <c r="S31" s="680"/>
      <c r="T31" s="680"/>
      <c r="U31" s="680"/>
      <c r="V31" s="680"/>
      <c r="W31" s="680"/>
      <c r="X31" s="680"/>
      <c r="Y31" s="681"/>
      <c r="Z31" s="682">
        <v>0.4</v>
      </c>
      <c r="AA31" s="682"/>
      <c r="AB31" s="682"/>
      <c r="AC31" s="682"/>
      <c r="AD31" s="683" t="s">
        <v>229</v>
      </c>
      <c r="AE31" s="683"/>
      <c r="AF31" s="683"/>
      <c r="AG31" s="683"/>
      <c r="AH31" s="683"/>
      <c r="AI31" s="683"/>
      <c r="AJ31" s="683"/>
      <c r="AK31" s="683"/>
      <c r="AL31" s="684" t="s">
        <v>229</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99.7</v>
      </c>
      <c r="BH31" s="715"/>
      <c r="BI31" s="715"/>
      <c r="BJ31" s="715"/>
      <c r="BK31" s="715"/>
      <c r="BL31" s="715"/>
      <c r="BM31" s="685">
        <v>98.9</v>
      </c>
      <c r="BN31" s="737"/>
      <c r="BO31" s="737"/>
      <c r="BP31" s="737"/>
      <c r="BQ31" s="738"/>
      <c r="BR31" s="736">
        <v>99.7</v>
      </c>
      <c r="BS31" s="715"/>
      <c r="BT31" s="715"/>
      <c r="BU31" s="715"/>
      <c r="BV31" s="715"/>
      <c r="BW31" s="715"/>
      <c r="BX31" s="685">
        <v>98.5</v>
      </c>
      <c r="BY31" s="737"/>
      <c r="BZ31" s="737"/>
      <c r="CA31" s="737"/>
      <c r="CB31" s="738"/>
      <c r="CD31" s="744"/>
      <c r="CE31" s="745"/>
      <c r="CF31" s="694" t="s">
        <v>311</v>
      </c>
      <c r="CG31" s="695"/>
      <c r="CH31" s="695"/>
      <c r="CI31" s="695"/>
      <c r="CJ31" s="695"/>
      <c r="CK31" s="695"/>
      <c r="CL31" s="695"/>
      <c r="CM31" s="695"/>
      <c r="CN31" s="695"/>
      <c r="CO31" s="695"/>
      <c r="CP31" s="695"/>
      <c r="CQ31" s="696"/>
      <c r="CR31" s="679">
        <v>125488</v>
      </c>
      <c r="CS31" s="715"/>
      <c r="CT31" s="715"/>
      <c r="CU31" s="715"/>
      <c r="CV31" s="715"/>
      <c r="CW31" s="715"/>
      <c r="CX31" s="715"/>
      <c r="CY31" s="716"/>
      <c r="CZ31" s="684">
        <v>0.7</v>
      </c>
      <c r="DA31" s="713"/>
      <c r="DB31" s="713"/>
      <c r="DC31" s="717"/>
      <c r="DD31" s="688">
        <v>125488</v>
      </c>
      <c r="DE31" s="715"/>
      <c r="DF31" s="715"/>
      <c r="DG31" s="715"/>
      <c r="DH31" s="715"/>
      <c r="DI31" s="715"/>
      <c r="DJ31" s="715"/>
      <c r="DK31" s="716"/>
      <c r="DL31" s="688">
        <v>125488</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2">
      <c r="B32" s="676" t="s">
        <v>312</v>
      </c>
      <c r="C32" s="677"/>
      <c r="D32" s="677"/>
      <c r="E32" s="677"/>
      <c r="F32" s="677"/>
      <c r="G32" s="677"/>
      <c r="H32" s="677"/>
      <c r="I32" s="677"/>
      <c r="J32" s="677"/>
      <c r="K32" s="677"/>
      <c r="L32" s="677"/>
      <c r="M32" s="677"/>
      <c r="N32" s="677"/>
      <c r="O32" s="677"/>
      <c r="P32" s="677"/>
      <c r="Q32" s="678"/>
      <c r="R32" s="679">
        <v>76959</v>
      </c>
      <c r="S32" s="680"/>
      <c r="T32" s="680"/>
      <c r="U32" s="680"/>
      <c r="V32" s="680"/>
      <c r="W32" s="680"/>
      <c r="X32" s="680"/>
      <c r="Y32" s="681"/>
      <c r="Z32" s="682">
        <v>0.4</v>
      </c>
      <c r="AA32" s="682"/>
      <c r="AB32" s="682"/>
      <c r="AC32" s="682"/>
      <c r="AD32" s="683" t="s">
        <v>173</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99.7</v>
      </c>
      <c r="BH32" s="749"/>
      <c r="BI32" s="749"/>
      <c r="BJ32" s="749"/>
      <c r="BK32" s="749"/>
      <c r="BL32" s="749"/>
      <c r="BM32" s="750">
        <v>98.7</v>
      </c>
      <c r="BN32" s="749"/>
      <c r="BO32" s="749"/>
      <c r="BP32" s="749"/>
      <c r="BQ32" s="751"/>
      <c r="BR32" s="748">
        <v>99.6</v>
      </c>
      <c r="BS32" s="749"/>
      <c r="BT32" s="749"/>
      <c r="BU32" s="749"/>
      <c r="BV32" s="749"/>
      <c r="BW32" s="749"/>
      <c r="BX32" s="750">
        <v>98.2</v>
      </c>
      <c r="BY32" s="749"/>
      <c r="BZ32" s="749"/>
      <c r="CA32" s="749"/>
      <c r="CB32" s="751"/>
      <c r="CD32" s="746"/>
      <c r="CE32" s="747"/>
      <c r="CF32" s="694" t="s">
        <v>314</v>
      </c>
      <c r="CG32" s="695"/>
      <c r="CH32" s="695"/>
      <c r="CI32" s="695"/>
      <c r="CJ32" s="695"/>
      <c r="CK32" s="695"/>
      <c r="CL32" s="695"/>
      <c r="CM32" s="695"/>
      <c r="CN32" s="695"/>
      <c r="CO32" s="695"/>
      <c r="CP32" s="695"/>
      <c r="CQ32" s="696"/>
      <c r="CR32" s="679" t="s">
        <v>229</v>
      </c>
      <c r="CS32" s="680"/>
      <c r="CT32" s="680"/>
      <c r="CU32" s="680"/>
      <c r="CV32" s="680"/>
      <c r="CW32" s="680"/>
      <c r="CX32" s="680"/>
      <c r="CY32" s="681"/>
      <c r="CZ32" s="684" t="s">
        <v>229</v>
      </c>
      <c r="DA32" s="713"/>
      <c r="DB32" s="713"/>
      <c r="DC32" s="717"/>
      <c r="DD32" s="688" t="s">
        <v>229</v>
      </c>
      <c r="DE32" s="680"/>
      <c r="DF32" s="680"/>
      <c r="DG32" s="680"/>
      <c r="DH32" s="680"/>
      <c r="DI32" s="680"/>
      <c r="DJ32" s="680"/>
      <c r="DK32" s="681"/>
      <c r="DL32" s="688" t="s">
        <v>173</v>
      </c>
      <c r="DM32" s="680"/>
      <c r="DN32" s="680"/>
      <c r="DO32" s="680"/>
      <c r="DP32" s="680"/>
      <c r="DQ32" s="680"/>
      <c r="DR32" s="680"/>
      <c r="DS32" s="680"/>
      <c r="DT32" s="680"/>
      <c r="DU32" s="680"/>
      <c r="DV32" s="681"/>
      <c r="DW32" s="684" t="s">
        <v>229</v>
      </c>
      <c r="DX32" s="713"/>
      <c r="DY32" s="713"/>
      <c r="DZ32" s="713"/>
      <c r="EA32" s="713"/>
      <c r="EB32" s="713"/>
      <c r="EC32" s="714"/>
    </row>
    <row r="33" spans="2:133" ht="11.25" customHeight="1" x14ac:dyDescent="0.2">
      <c r="B33" s="676" t="s">
        <v>315</v>
      </c>
      <c r="C33" s="677"/>
      <c r="D33" s="677"/>
      <c r="E33" s="677"/>
      <c r="F33" s="677"/>
      <c r="G33" s="677"/>
      <c r="H33" s="677"/>
      <c r="I33" s="677"/>
      <c r="J33" s="677"/>
      <c r="K33" s="677"/>
      <c r="L33" s="677"/>
      <c r="M33" s="677"/>
      <c r="N33" s="677"/>
      <c r="O33" s="677"/>
      <c r="P33" s="677"/>
      <c r="Q33" s="678"/>
      <c r="R33" s="679">
        <v>813352</v>
      </c>
      <c r="S33" s="680"/>
      <c r="T33" s="680"/>
      <c r="U33" s="680"/>
      <c r="V33" s="680"/>
      <c r="W33" s="680"/>
      <c r="X33" s="680"/>
      <c r="Y33" s="681"/>
      <c r="Z33" s="682">
        <v>4.2</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6947314</v>
      </c>
      <c r="CS33" s="715"/>
      <c r="CT33" s="715"/>
      <c r="CU33" s="715"/>
      <c r="CV33" s="715"/>
      <c r="CW33" s="715"/>
      <c r="CX33" s="715"/>
      <c r="CY33" s="716"/>
      <c r="CZ33" s="684">
        <v>38</v>
      </c>
      <c r="DA33" s="713"/>
      <c r="DB33" s="713"/>
      <c r="DC33" s="717"/>
      <c r="DD33" s="688">
        <v>5817299</v>
      </c>
      <c r="DE33" s="715"/>
      <c r="DF33" s="715"/>
      <c r="DG33" s="715"/>
      <c r="DH33" s="715"/>
      <c r="DI33" s="715"/>
      <c r="DJ33" s="715"/>
      <c r="DK33" s="716"/>
      <c r="DL33" s="688">
        <v>4317338</v>
      </c>
      <c r="DM33" s="715"/>
      <c r="DN33" s="715"/>
      <c r="DO33" s="715"/>
      <c r="DP33" s="715"/>
      <c r="DQ33" s="715"/>
      <c r="DR33" s="715"/>
      <c r="DS33" s="715"/>
      <c r="DT33" s="715"/>
      <c r="DU33" s="715"/>
      <c r="DV33" s="716"/>
      <c r="DW33" s="684">
        <v>34.4</v>
      </c>
      <c r="DX33" s="713"/>
      <c r="DY33" s="713"/>
      <c r="DZ33" s="713"/>
      <c r="EA33" s="713"/>
      <c r="EB33" s="713"/>
      <c r="EC33" s="714"/>
    </row>
    <row r="34" spans="2:133" ht="11.25" customHeight="1" x14ac:dyDescent="0.2">
      <c r="B34" s="676" t="s">
        <v>317</v>
      </c>
      <c r="C34" s="677"/>
      <c r="D34" s="677"/>
      <c r="E34" s="677"/>
      <c r="F34" s="677"/>
      <c r="G34" s="677"/>
      <c r="H34" s="677"/>
      <c r="I34" s="677"/>
      <c r="J34" s="677"/>
      <c r="K34" s="677"/>
      <c r="L34" s="677"/>
      <c r="M34" s="677"/>
      <c r="N34" s="677"/>
      <c r="O34" s="677"/>
      <c r="P34" s="677"/>
      <c r="Q34" s="678"/>
      <c r="R34" s="679">
        <v>141785</v>
      </c>
      <c r="S34" s="680"/>
      <c r="T34" s="680"/>
      <c r="U34" s="680"/>
      <c r="V34" s="680"/>
      <c r="W34" s="680"/>
      <c r="X34" s="680"/>
      <c r="Y34" s="681"/>
      <c r="Z34" s="682">
        <v>0.7</v>
      </c>
      <c r="AA34" s="682"/>
      <c r="AB34" s="682"/>
      <c r="AC34" s="682"/>
      <c r="AD34" s="683">
        <v>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2850460</v>
      </c>
      <c r="CS34" s="680"/>
      <c r="CT34" s="680"/>
      <c r="CU34" s="680"/>
      <c r="CV34" s="680"/>
      <c r="CW34" s="680"/>
      <c r="CX34" s="680"/>
      <c r="CY34" s="681"/>
      <c r="CZ34" s="684">
        <v>15.6</v>
      </c>
      <c r="DA34" s="713"/>
      <c r="DB34" s="713"/>
      <c r="DC34" s="717"/>
      <c r="DD34" s="688">
        <v>2195325</v>
      </c>
      <c r="DE34" s="680"/>
      <c r="DF34" s="680"/>
      <c r="DG34" s="680"/>
      <c r="DH34" s="680"/>
      <c r="DI34" s="680"/>
      <c r="DJ34" s="680"/>
      <c r="DK34" s="681"/>
      <c r="DL34" s="688">
        <v>2025023</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2">
      <c r="B35" s="676" t="s">
        <v>321</v>
      </c>
      <c r="C35" s="677"/>
      <c r="D35" s="677"/>
      <c r="E35" s="677"/>
      <c r="F35" s="677"/>
      <c r="G35" s="677"/>
      <c r="H35" s="677"/>
      <c r="I35" s="677"/>
      <c r="J35" s="677"/>
      <c r="K35" s="677"/>
      <c r="L35" s="677"/>
      <c r="M35" s="677"/>
      <c r="N35" s="677"/>
      <c r="O35" s="677"/>
      <c r="P35" s="677"/>
      <c r="Q35" s="678"/>
      <c r="R35" s="679">
        <v>1506000</v>
      </c>
      <c r="S35" s="680"/>
      <c r="T35" s="680"/>
      <c r="U35" s="680"/>
      <c r="V35" s="680"/>
      <c r="W35" s="680"/>
      <c r="X35" s="680"/>
      <c r="Y35" s="681"/>
      <c r="Z35" s="682">
        <v>7.8</v>
      </c>
      <c r="AA35" s="682"/>
      <c r="AB35" s="682"/>
      <c r="AC35" s="682"/>
      <c r="AD35" s="683" t="s">
        <v>240</v>
      </c>
      <c r="AE35" s="683"/>
      <c r="AF35" s="683"/>
      <c r="AG35" s="683"/>
      <c r="AH35" s="683"/>
      <c r="AI35" s="683"/>
      <c r="AJ35" s="683"/>
      <c r="AK35" s="683"/>
      <c r="AL35" s="684" t="s">
        <v>240</v>
      </c>
      <c r="AM35" s="685"/>
      <c r="AN35" s="685"/>
      <c r="AO35" s="686"/>
      <c r="AP35" s="234"/>
      <c r="AQ35" s="752" t="s">
        <v>322</v>
      </c>
      <c r="AR35" s="753"/>
      <c r="AS35" s="753"/>
      <c r="AT35" s="753"/>
      <c r="AU35" s="753"/>
      <c r="AV35" s="753"/>
      <c r="AW35" s="753"/>
      <c r="AX35" s="753"/>
      <c r="AY35" s="754"/>
      <c r="AZ35" s="668">
        <v>2633723</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19292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138232</v>
      </c>
      <c r="CS35" s="715"/>
      <c r="CT35" s="715"/>
      <c r="CU35" s="715"/>
      <c r="CV35" s="715"/>
      <c r="CW35" s="715"/>
      <c r="CX35" s="715"/>
      <c r="CY35" s="716"/>
      <c r="CZ35" s="684">
        <v>0.8</v>
      </c>
      <c r="DA35" s="713"/>
      <c r="DB35" s="713"/>
      <c r="DC35" s="717"/>
      <c r="DD35" s="688">
        <v>94892</v>
      </c>
      <c r="DE35" s="715"/>
      <c r="DF35" s="715"/>
      <c r="DG35" s="715"/>
      <c r="DH35" s="715"/>
      <c r="DI35" s="715"/>
      <c r="DJ35" s="715"/>
      <c r="DK35" s="716"/>
      <c r="DL35" s="688">
        <v>94892</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2">
      <c r="B36" s="676" t="s">
        <v>325</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229</v>
      </c>
      <c r="AA36" s="682"/>
      <c r="AB36" s="682"/>
      <c r="AC36" s="682"/>
      <c r="AD36" s="683" t="s">
        <v>126</v>
      </c>
      <c r="AE36" s="683"/>
      <c r="AF36" s="683"/>
      <c r="AG36" s="683"/>
      <c r="AH36" s="683"/>
      <c r="AI36" s="683"/>
      <c r="AJ36" s="683"/>
      <c r="AK36" s="683"/>
      <c r="AL36" s="684" t="s">
        <v>229</v>
      </c>
      <c r="AM36" s="685"/>
      <c r="AN36" s="685"/>
      <c r="AO36" s="686"/>
      <c r="AQ36" s="756" t="s">
        <v>326</v>
      </c>
      <c r="AR36" s="757"/>
      <c r="AS36" s="757"/>
      <c r="AT36" s="757"/>
      <c r="AU36" s="757"/>
      <c r="AV36" s="757"/>
      <c r="AW36" s="757"/>
      <c r="AX36" s="757"/>
      <c r="AY36" s="758"/>
      <c r="AZ36" s="679">
        <v>524495</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5072</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526127</v>
      </c>
      <c r="CS36" s="680"/>
      <c r="CT36" s="680"/>
      <c r="CU36" s="680"/>
      <c r="CV36" s="680"/>
      <c r="CW36" s="680"/>
      <c r="CX36" s="680"/>
      <c r="CY36" s="681"/>
      <c r="CZ36" s="684">
        <v>2.9</v>
      </c>
      <c r="DA36" s="713"/>
      <c r="DB36" s="713"/>
      <c r="DC36" s="717"/>
      <c r="DD36" s="688">
        <v>455571</v>
      </c>
      <c r="DE36" s="680"/>
      <c r="DF36" s="680"/>
      <c r="DG36" s="680"/>
      <c r="DH36" s="680"/>
      <c r="DI36" s="680"/>
      <c r="DJ36" s="680"/>
      <c r="DK36" s="681"/>
      <c r="DL36" s="688">
        <v>328803</v>
      </c>
      <c r="DM36" s="680"/>
      <c r="DN36" s="680"/>
      <c r="DO36" s="680"/>
      <c r="DP36" s="680"/>
      <c r="DQ36" s="680"/>
      <c r="DR36" s="680"/>
      <c r="DS36" s="680"/>
      <c r="DT36" s="680"/>
      <c r="DU36" s="680"/>
      <c r="DV36" s="681"/>
      <c r="DW36" s="684">
        <v>2.6</v>
      </c>
      <c r="DX36" s="713"/>
      <c r="DY36" s="713"/>
      <c r="DZ36" s="713"/>
      <c r="EA36" s="713"/>
      <c r="EB36" s="713"/>
      <c r="EC36" s="714"/>
    </row>
    <row r="37" spans="2:133" ht="11.25" customHeight="1" x14ac:dyDescent="0.2">
      <c r="B37" s="676" t="s">
        <v>329</v>
      </c>
      <c r="C37" s="677"/>
      <c r="D37" s="677"/>
      <c r="E37" s="677"/>
      <c r="F37" s="677"/>
      <c r="G37" s="677"/>
      <c r="H37" s="677"/>
      <c r="I37" s="677"/>
      <c r="J37" s="677"/>
      <c r="K37" s="677"/>
      <c r="L37" s="677"/>
      <c r="M37" s="677"/>
      <c r="N37" s="677"/>
      <c r="O37" s="677"/>
      <c r="P37" s="677"/>
      <c r="Q37" s="678"/>
      <c r="R37" s="679">
        <v>860000</v>
      </c>
      <c r="S37" s="680"/>
      <c r="T37" s="680"/>
      <c r="U37" s="680"/>
      <c r="V37" s="680"/>
      <c r="W37" s="680"/>
      <c r="X37" s="680"/>
      <c r="Y37" s="681"/>
      <c r="Z37" s="682">
        <v>4.4000000000000004</v>
      </c>
      <c r="AA37" s="682"/>
      <c r="AB37" s="682"/>
      <c r="AC37" s="682"/>
      <c r="AD37" s="683" t="s">
        <v>229</v>
      </c>
      <c r="AE37" s="683"/>
      <c r="AF37" s="683"/>
      <c r="AG37" s="683"/>
      <c r="AH37" s="683"/>
      <c r="AI37" s="683"/>
      <c r="AJ37" s="683"/>
      <c r="AK37" s="683"/>
      <c r="AL37" s="684" t="s">
        <v>229</v>
      </c>
      <c r="AM37" s="685"/>
      <c r="AN37" s="685"/>
      <c r="AO37" s="686"/>
      <c r="AQ37" s="756" t="s">
        <v>330</v>
      </c>
      <c r="AR37" s="757"/>
      <c r="AS37" s="757"/>
      <c r="AT37" s="757"/>
      <c r="AU37" s="757"/>
      <c r="AV37" s="757"/>
      <c r="AW37" s="757"/>
      <c r="AX37" s="757"/>
      <c r="AY37" s="758"/>
      <c r="AZ37" s="679">
        <v>516</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8679</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3173</v>
      </c>
      <c r="CS37" s="715"/>
      <c r="CT37" s="715"/>
      <c r="CU37" s="715"/>
      <c r="CV37" s="715"/>
      <c r="CW37" s="715"/>
      <c r="CX37" s="715"/>
      <c r="CY37" s="716"/>
      <c r="CZ37" s="684">
        <v>0</v>
      </c>
      <c r="DA37" s="713"/>
      <c r="DB37" s="713"/>
      <c r="DC37" s="717"/>
      <c r="DD37" s="688">
        <v>3173</v>
      </c>
      <c r="DE37" s="715"/>
      <c r="DF37" s="715"/>
      <c r="DG37" s="715"/>
      <c r="DH37" s="715"/>
      <c r="DI37" s="715"/>
      <c r="DJ37" s="715"/>
      <c r="DK37" s="716"/>
      <c r="DL37" s="688">
        <v>3173</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333</v>
      </c>
      <c r="C38" s="725"/>
      <c r="D38" s="725"/>
      <c r="E38" s="725"/>
      <c r="F38" s="725"/>
      <c r="G38" s="725"/>
      <c r="H38" s="725"/>
      <c r="I38" s="725"/>
      <c r="J38" s="725"/>
      <c r="K38" s="725"/>
      <c r="L38" s="725"/>
      <c r="M38" s="725"/>
      <c r="N38" s="725"/>
      <c r="O38" s="725"/>
      <c r="P38" s="725"/>
      <c r="Q38" s="726"/>
      <c r="R38" s="759">
        <v>19386188</v>
      </c>
      <c r="S38" s="760"/>
      <c r="T38" s="760"/>
      <c r="U38" s="760"/>
      <c r="V38" s="760"/>
      <c r="W38" s="760"/>
      <c r="X38" s="760"/>
      <c r="Y38" s="761"/>
      <c r="Z38" s="762">
        <v>100</v>
      </c>
      <c r="AA38" s="762"/>
      <c r="AB38" s="762"/>
      <c r="AC38" s="762"/>
      <c r="AD38" s="763">
        <v>11702517</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229</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13308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2633723</v>
      </c>
      <c r="CS38" s="680"/>
      <c r="CT38" s="680"/>
      <c r="CU38" s="680"/>
      <c r="CV38" s="680"/>
      <c r="CW38" s="680"/>
      <c r="CX38" s="680"/>
      <c r="CY38" s="681"/>
      <c r="CZ38" s="684">
        <v>14.4</v>
      </c>
      <c r="DA38" s="713"/>
      <c r="DB38" s="713"/>
      <c r="DC38" s="717"/>
      <c r="DD38" s="688">
        <v>2341984</v>
      </c>
      <c r="DE38" s="680"/>
      <c r="DF38" s="680"/>
      <c r="DG38" s="680"/>
      <c r="DH38" s="680"/>
      <c r="DI38" s="680"/>
      <c r="DJ38" s="680"/>
      <c r="DK38" s="681"/>
      <c r="DL38" s="688">
        <v>1868620</v>
      </c>
      <c r="DM38" s="680"/>
      <c r="DN38" s="680"/>
      <c r="DO38" s="680"/>
      <c r="DP38" s="680"/>
      <c r="DQ38" s="680"/>
      <c r="DR38" s="680"/>
      <c r="DS38" s="680"/>
      <c r="DT38" s="680"/>
      <c r="DU38" s="680"/>
      <c r="DV38" s="681"/>
      <c r="DW38" s="684">
        <v>14.9</v>
      </c>
      <c r="DX38" s="713"/>
      <c r="DY38" s="713"/>
      <c r="DZ38" s="713"/>
      <c r="EA38" s="713"/>
      <c r="EB38" s="713"/>
      <c r="EC38" s="714"/>
    </row>
    <row r="39" spans="2:133" ht="11.25" customHeight="1" x14ac:dyDescent="0.2">
      <c r="AQ39" s="756" t="s">
        <v>337</v>
      </c>
      <c r="AR39" s="757"/>
      <c r="AS39" s="757"/>
      <c r="AT39" s="757"/>
      <c r="AU39" s="757"/>
      <c r="AV39" s="757"/>
      <c r="AW39" s="757"/>
      <c r="AX39" s="757"/>
      <c r="AY39" s="758"/>
      <c r="AZ39" s="679" t="s">
        <v>229</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100</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762772</v>
      </c>
      <c r="CS39" s="715"/>
      <c r="CT39" s="715"/>
      <c r="CU39" s="715"/>
      <c r="CV39" s="715"/>
      <c r="CW39" s="715"/>
      <c r="CX39" s="715"/>
      <c r="CY39" s="716"/>
      <c r="CZ39" s="684">
        <v>4.2</v>
      </c>
      <c r="DA39" s="713"/>
      <c r="DB39" s="713"/>
      <c r="DC39" s="717"/>
      <c r="DD39" s="688">
        <v>729527</v>
      </c>
      <c r="DE39" s="715"/>
      <c r="DF39" s="715"/>
      <c r="DG39" s="715"/>
      <c r="DH39" s="715"/>
      <c r="DI39" s="715"/>
      <c r="DJ39" s="715"/>
      <c r="DK39" s="716"/>
      <c r="DL39" s="688" t="s">
        <v>173</v>
      </c>
      <c r="DM39" s="715"/>
      <c r="DN39" s="715"/>
      <c r="DO39" s="715"/>
      <c r="DP39" s="715"/>
      <c r="DQ39" s="715"/>
      <c r="DR39" s="715"/>
      <c r="DS39" s="715"/>
      <c r="DT39" s="715"/>
      <c r="DU39" s="715"/>
      <c r="DV39" s="716"/>
      <c r="DW39" s="684" t="s">
        <v>173</v>
      </c>
      <c r="DX39" s="713"/>
      <c r="DY39" s="713"/>
      <c r="DZ39" s="713"/>
      <c r="EA39" s="713"/>
      <c r="EB39" s="713"/>
      <c r="EC39" s="714"/>
    </row>
    <row r="40" spans="2:133" ht="11.25" customHeight="1" x14ac:dyDescent="0.2">
      <c r="AQ40" s="756" t="s">
        <v>341</v>
      </c>
      <c r="AR40" s="757"/>
      <c r="AS40" s="757"/>
      <c r="AT40" s="757"/>
      <c r="AU40" s="757"/>
      <c r="AV40" s="757"/>
      <c r="AW40" s="757"/>
      <c r="AX40" s="757"/>
      <c r="AY40" s="758"/>
      <c r="AZ40" s="679">
        <v>549564</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229</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36000</v>
      </c>
      <c r="CS40" s="680"/>
      <c r="CT40" s="680"/>
      <c r="CU40" s="680"/>
      <c r="CV40" s="680"/>
      <c r="CW40" s="680"/>
      <c r="CX40" s="680"/>
      <c r="CY40" s="681"/>
      <c r="CZ40" s="684">
        <v>0.2</v>
      </c>
      <c r="DA40" s="713"/>
      <c r="DB40" s="713"/>
      <c r="DC40" s="717"/>
      <c r="DD40" s="688" t="s">
        <v>229</v>
      </c>
      <c r="DE40" s="680"/>
      <c r="DF40" s="680"/>
      <c r="DG40" s="680"/>
      <c r="DH40" s="680"/>
      <c r="DI40" s="680"/>
      <c r="DJ40" s="680"/>
      <c r="DK40" s="681"/>
      <c r="DL40" s="688" t="s">
        <v>126</v>
      </c>
      <c r="DM40" s="680"/>
      <c r="DN40" s="680"/>
      <c r="DO40" s="680"/>
      <c r="DP40" s="680"/>
      <c r="DQ40" s="680"/>
      <c r="DR40" s="680"/>
      <c r="DS40" s="680"/>
      <c r="DT40" s="680"/>
      <c r="DU40" s="680"/>
      <c r="DV40" s="681"/>
      <c r="DW40" s="684" t="s">
        <v>173</v>
      </c>
      <c r="DX40" s="713"/>
      <c r="DY40" s="713"/>
      <c r="DZ40" s="713"/>
      <c r="EA40" s="713"/>
      <c r="EB40" s="713"/>
      <c r="EC40" s="714"/>
    </row>
    <row r="41" spans="2:133" ht="11.25" customHeight="1" x14ac:dyDescent="0.2">
      <c r="AQ41" s="766" t="s">
        <v>344</v>
      </c>
      <c r="AR41" s="767"/>
      <c r="AS41" s="767"/>
      <c r="AT41" s="767"/>
      <c r="AU41" s="767"/>
      <c r="AV41" s="767"/>
      <c r="AW41" s="767"/>
      <c r="AX41" s="767"/>
      <c r="AY41" s="768"/>
      <c r="AZ41" s="759">
        <v>1559148</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317</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1088387</v>
      </c>
      <c r="CS42" s="680"/>
      <c r="CT42" s="680"/>
      <c r="CU42" s="680"/>
      <c r="CV42" s="680"/>
      <c r="CW42" s="680"/>
      <c r="CX42" s="680"/>
      <c r="CY42" s="681"/>
      <c r="CZ42" s="684">
        <v>6</v>
      </c>
      <c r="DA42" s="685"/>
      <c r="DB42" s="685"/>
      <c r="DC42" s="780"/>
      <c r="DD42" s="688">
        <v>169128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30081</v>
      </c>
      <c r="CS43" s="715"/>
      <c r="CT43" s="715"/>
      <c r="CU43" s="715"/>
      <c r="CV43" s="715"/>
      <c r="CW43" s="715"/>
      <c r="CX43" s="715"/>
      <c r="CY43" s="716"/>
      <c r="CZ43" s="684">
        <v>0.2</v>
      </c>
      <c r="DA43" s="713"/>
      <c r="DB43" s="713"/>
      <c r="DC43" s="717"/>
      <c r="DD43" s="688">
        <v>30081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351</v>
      </c>
      <c r="CD44" s="791" t="s">
        <v>302</v>
      </c>
      <c r="CE44" s="792"/>
      <c r="CF44" s="676" t="s">
        <v>352</v>
      </c>
      <c r="CG44" s="677"/>
      <c r="CH44" s="677"/>
      <c r="CI44" s="677"/>
      <c r="CJ44" s="677"/>
      <c r="CK44" s="677"/>
      <c r="CL44" s="677"/>
      <c r="CM44" s="677"/>
      <c r="CN44" s="677"/>
      <c r="CO44" s="677"/>
      <c r="CP44" s="677"/>
      <c r="CQ44" s="678"/>
      <c r="CR44" s="679">
        <v>1088387</v>
      </c>
      <c r="CS44" s="680"/>
      <c r="CT44" s="680"/>
      <c r="CU44" s="680"/>
      <c r="CV44" s="680"/>
      <c r="CW44" s="680"/>
      <c r="CX44" s="680"/>
      <c r="CY44" s="681"/>
      <c r="CZ44" s="684">
        <v>6</v>
      </c>
      <c r="DA44" s="685"/>
      <c r="DB44" s="685"/>
      <c r="DC44" s="780"/>
      <c r="DD44" s="688">
        <v>169128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353</v>
      </c>
      <c r="CG45" s="677"/>
      <c r="CH45" s="677"/>
      <c r="CI45" s="677"/>
      <c r="CJ45" s="677"/>
      <c r="CK45" s="677"/>
      <c r="CL45" s="677"/>
      <c r="CM45" s="677"/>
      <c r="CN45" s="677"/>
      <c r="CO45" s="677"/>
      <c r="CP45" s="677"/>
      <c r="CQ45" s="678"/>
      <c r="CR45" s="679">
        <v>546608</v>
      </c>
      <c r="CS45" s="715"/>
      <c r="CT45" s="715"/>
      <c r="CU45" s="715"/>
      <c r="CV45" s="715"/>
      <c r="CW45" s="715"/>
      <c r="CX45" s="715"/>
      <c r="CY45" s="716"/>
      <c r="CZ45" s="684">
        <v>3</v>
      </c>
      <c r="DA45" s="713"/>
      <c r="DB45" s="713"/>
      <c r="DC45" s="717"/>
      <c r="DD45" s="688">
        <v>14733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354</v>
      </c>
      <c r="CG46" s="677"/>
      <c r="CH46" s="677"/>
      <c r="CI46" s="677"/>
      <c r="CJ46" s="677"/>
      <c r="CK46" s="677"/>
      <c r="CL46" s="677"/>
      <c r="CM46" s="677"/>
      <c r="CN46" s="677"/>
      <c r="CO46" s="677"/>
      <c r="CP46" s="677"/>
      <c r="CQ46" s="678"/>
      <c r="CR46" s="679">
        <v>496097</v>
      </c>
      <c r="CS46" s="680"/>
      <c r="CT46" s="680"/>
      <c r="CU46" s="680"/>
      <c r="CV46" s="680"/>
      <c r="CW46" s="680"/>
      <c r="CX46" s="680"/>
      <c r="CY46" s="681"/>
      <c r="CZ46" s="684">
        <v>2.7</v>
      </c>
      <c r="DA46" s="685"/>
      <c r="DB46" s="685"/>
      <c r="DC46" s="780"/>
      <c r="DD46" s="688">
        <v>149613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355</v>
      </c>
      <c r="CG47" s="677"/>
      <c r="CH47" s="677"/>
      <c r="CI47" s="677"/>
      <c r="CJ47" s="677"/>
      <c r="CK47" s="677"/>
      <c r="CL47" s="677"/>
      <c r="CM47" s="677"/>
      <c r="CN47" s="677"/>
      <c r="CO47" s="677"/>
      <c r="CP47" s="677"/>
      <c r="CQ47" s="678"/>
      <c r="CR47" s="679" t="s">
        <v>229</v>
      </c>
      <c r="CS47" s="715"/>
      <c r="CT47" s="715"/>
      <c r="CU47" s="715"/>
      <c r="CV47" s="715"/>
      <c r="CW47" s="715"/>
      <c r="CX47" s="715"/>
      <c r="CY47" s="716"/>
      <c r="CZ47" s="684" t="s">
        <v>229</v>
      </c>
      <c r="DA47" s="713"/>
      <c r="DB47" s="713"/>
      <c r="DC47" s="717"/>
      <c r="DD47" s="688" t="s">
        <v>229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356</v>
      </c>
      <c r="CG48" s="677"/>
      <c r="CH48" s="677"/>
      <c r="CI48" s="677"/>
      <c r="CJ48" s="677"/>
      <c r="CK48" s="677"/>
      <c r="CL48" s="677"/>
      <c r="CM48" s="677"/>
      <c r="CN48" s="677"/>
      <c r="CO48" s="677"/>
      <c r="CP48" s="677"/>
      <c r="CQ48" s="678"/>
      <c r="CR48" s="679" t="s">
        <v>126</v>
      </c>
      <c r="CS48" s="680"/>
      <c r="CT48" s="680"/>
      <c r="CU48" s="680"/>
      <c r="CV48" s="680"/>
      <c r="CW48" s="680"/>
      <c r="CX48" s="680"/>
      <c r="CY48" s="681"/>
      <c r="CZ48" s="684" t="s">
        <v>229</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357</v>
      </c>
      <c r="CE49" s="725"/>
      <c r="CF49" s="725"/>
      <c r="CG49" s="725"/>
      <c r="CH49" s="725"/>
      <c r="CI49" s="725"/>
      <c r="CJ49" s="725"/>
      <c r="CK49" s="725"/>
      <c r="CL49" s="725"/>
      <c r="CM49" s="725"/>
      <c r="CN49" s="725"/>
      <c r="CO49" s="725"/>
      <c r="CP49" s="725"/>
      <c r="CQ49" s="726"/>
      <c r="CR49" s="759">
        <v>18284296</v>
      </c>
      <c r="CS49" s="749"/>
      <c r="CT49" s="749"/>
      <c r="CU49" s="749"/>
      <c r="CV49" s="749"/>
      <c r="CW49" s="749"/>
      <c r="CX49" s="749"/>
      <c r="CY49" s="781"/>
      <c r="CZ49" s="764">
        <v>100</v>
      </c>
      <c r="DA49" s="782"/>
      <c r="DB49" s="782"/>
      <c r="DC49" s="783"/>
      <c r="DD49" s="784">
        <v>13318500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bqrNNGsINNu8S36dLdFLgVRsV2RWWuNh/m8rdrjWdqmSn0hUc6H/KsMVfM7T1Tvcm13KYsMrQTh56EelhcY3CQ==" saltValue="5N1q2TVWXDshMP1B52cR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380</v>
      </c>
      <c r="C7" s="812"/>
      <c r="D7" s="812"/>
      <c r="E7" s="812"/>
      <c r="F7" s="812"/>
      <c r="G7" s="812"/>
      <c r="H7" s="812"/>
      <c r="I7" s="812"/>
      <c r="J7" s="812"/>
      <c r="K7" s="812"/>
      <c r="L7" s="812"/>
      <c r="M7" s="812"/>
      <c r="N7" s="812"/>
      <c r="O7" s="812"/>
      <c r="P7" s="813"/>
      <c r="Q7" s="814">
        <v>19412</v>
      </c>
      <c r="R7" s="815"/>
      <c r="S7" s="815"/>
      <c r="T7" s="815"/>
      <c r="U7" s="815"/>
      <c r="V7" s="815">
        <v>18322</v>
      </c>
      <c r="W7" s="815"/>
      <c r="X7" s="815"/>
      <c r="Y7" s="815"/>
      <c r="Z7" s="815"/>
      <c r="AA7" s="815">
        <v>1090</v>
      </c>
      <c r="AB7" s="815"/>
      <c r="AC7" s="815"/>
      <c r="AD7" s="815"/>
      <c r="AE7" s="816"/>
      <c r="AF7" s="817">
        <v>1088</v>
      </c>
      <c r="AG7" s="818"/>
      <c r="AH7" s="818"/>
      <c r="AI7" s="818"/>
      <c r="AJ7" s="819"/>
      <c r="AK7" s="854">
        <v>65</v>
      </c>
      <c r="AL7" s="855"/>
      <c r="AM7" s="855"/>
      <c r="AN7" s="855"/>
      <c r="AO7" s="855"/>
      <c r="AP7" s="855">
        <v>19162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570</v>
      </c>
      <c r="BT7" s="859"/>
      <c r="BU7" s="859"/>
      <c r="BV7" s="859"/>
      <c r="BW7" s="859"/>
      <c r="BX7" s="859"/>
      <c r="BY7" s="859"/>
      <c r="BZ7" s="859"/>
      <c r="CA7" s="859"/>
      <c r="CB7" s="859"/>
      <c r="CC7" s="859"/>
      <c r="CD7" s="859"/>
      <c r="CE7" s="859"/>
      <c r="CF7" s="859"/>
      <c r="CG7" s="860"/>
      <c r="CH7" s="851">
        <v>1</v>
      </c>
      <c r="CI7" s="852"/>
      <c r="CJ7" s="852"/>
      <c r="CK7" s="852"/>
      <c r="CL7" s="853"/>
      <c r="CM7" s="851">
        <v>84</v>
      </c>
      <c r="CN7" s="852"/>
      <c r="CO7" s="852"/>
      <c r="CP7" s="852"/>
      <c r="CQ7" s="853"/>
      <c r="CR7" s="851">
        <v>5</v>
      </c>
      <c r="CS7" s="852"/>
      <c r="CT7" s="852"/>
      <c r="CU7" s="852"/>
      <c r="CV7" s="853"/>
      <c r="CW7" s="851" t="s">
        <v>575</v>
      </c>
      <c r="CX7" s="852"/>
      <c r="CY7" s="852"/>
      <c r="CZ7" s="852"/>
      <c r="DA7" s="853"/>
      <c r="DB7" s="851" t="s">
        <v>566</v>
      </c>
      <c r="DC7" s="852"/>
      <c r="DD7" s="852"/>
      <c r="DE7" s="852"/>
      <c r="DF7" s="853"/>
      <c r="DG7" s="851" t="s">
        <v>566</v>
      </c>
      <c r="DH7" s="852"/>
      <c r="DI7" s="852"/>
      <c r="DJ7" s="852"/>
      <c r="DK7" s="853"/>
      <c r="DL7" s="851" t="s">
        <v>505</v>
      </c>
      <c r="DM7" s="852"/>
      <c r="DN7" s="852"/>
      <c r="DO7" s="852"/>
      <c r="DP7" s="853"/>
      <c r="DQ7" s="851" t="s">
        <v>505</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574</v>
      </c>
      <c r="BS8" s="848" t="s">
        <v>571</v>
      </c>
      <c r="BT8" s="849"/>
      <c r="BU8" s="849"/>
      <c r="BV8" s="849"/>
      <c r="BW8" s="849"/>
      <c r="BX8" s="849"/>
      <c r="BY8" s="849"/>
      <c r="BZ8" s="849"/>
      <c r="CA8" s="849"/>
      <c r="CB8" s="849"/>
      <c r="CC8" s="849"/>
      <c r="CD8" s="849"/>
      <c r="CE8" s="849"/>
      <c r="CF8" s="849"/>
      <c r="CG8" s="850"/>
      <c r="CH8" s="861">
        <v>0</v>
      </c>
      <c r="CI8" s="862"/>
      <c r="CJ8" s="862"/>
      <c r="CK8" s="862"/>
      <c r="CL8" s="863"/>
      <c r="CM8" s="861">
        <v>9</v>
      </c>
      <c r="CN8" s="862"/>
      <c r="CO8" s="862"/>
      <c r="CP8" s="862"/>
      <c r="CQ8" s="863"/>
      <c r="CR8" s="861">
        <v>5</v>
      </c>
      <c r="CS8" s="862"/>
      <c r="CT8" s="862"/>
      <c r="CU8" s="862"/>
      <c r="CV8" s="863"/>
      <c r="CW8" s="861">
        <v>9</v>
      </c>
      <c r="CX8" s="862"/>
      <c r="CY8" s="862"/>
      <c r="CZ8" s="862"/>
      <c r="DA8" s="863"/>
      <c r="DB8" s="861" t="s">
        <v>566</v>
      </c>
      <c r="DC8" s="862"/>
      <c r="DD8" s="862"/>
      <c r="DE8" s="862"/>
      <c r="DF8" s="863"/>
      <c r="DG8" s="861">
        <v>640</v>
      </c>
      <c r="DH8" s="862"/>
      <c r="DI8" s="862"/>
      <c r="DJ8" s="862"/>
      <c r="DK8" s="863"/>
      <c r="DL8" s="861" t="s">
        <v>505</v>
      </c>
      <c r="DM8" s="862"/>
      <c r="DN8" s="862"/>
      <c r="DO8" s="862"/>
      <c r="DP8" s="863"/>
      <c r="DQ8" s="861" t="s">
        <v>505</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572</v>
      </c>
      <c r="BT9" s="849"/>
      <c r="BU9" s="849"/>
      <c r="BV9" s="849"/>
      <c r="BW9" s="849"/>
      <c r="BX9" s="849"/>
      <c r="BY9" s="849"/>
      <c r="BZ9" s="849"/>
      <c r="CA9" s="849"/>
      <c r="CB9" s="849"/>
      <c r="CC9" s="849"/>
      <c r="CD9" s="849"/>
      <c r="CE9" s="849"/>
      <c r="CF9" s="849"/>
      <c r="CG9" s="850"/>
      <c r="CH9" s="861">
        <v>-12</v>
      </c>
      <c r="CI9" s="862"/>
      <c r="CJ9" s="862"/>
      <c r="CK9" s="862"/>
      <c r="CL9" s="863"/>
      <c r="CM9" s="861">
        <v>361</v>
      </c>
      <c r="CN9" s="862"/>
      <c r="CO9" s="862"/>
      <c r="CP9" s="862"/>
      <c r="CQ9" s="863"/>
      <c r="CR9" s="861">
        <v>3</v>
      </c>
      <c r="CS9" s="862"/>
      <c r="CT9" s="862"/>
      <c r="CU9" s="862"/>
      <c r="CV9" s="863"/>
      <c r="CW9" s="861">
        <v>11</v>
      </c>
      <c r="CX9" s="862"/>
      <c r="CY9" s="862"/>
      <c r="CZ9" s="862"/>
      <c r="DA9" s="863"/>
      <c r="DB9" s="861" t="s">
        <v>576</v>
      </c>
      <c r="DC9" s="862"/>
      <c r="DD9" s="862"/>
      <c r="DE9" s="862"/>
      <c r="DF9" s="863"/>
      <c r="DG9" s="861" t="s">
        <v>566</v>
      </c>
      <c r="DH9" s="862"/>
      <c r="DI9" s="862"/>
      <c r="DJ9" s="862"/>
      <c r="DK9" s="863"/>
      <c r="DL9" s="861" t="s">
        <v>505</v>
      </c>
      <c r="DM9" s="862"/>
      <c r="DN9" s="862"/>
      <c r="DO9" s="862"/>
      <c r="DP9" s="863"/>
      <c r="DQ9" s="861" t="s">
        <v>505</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573</v>
      </c>
      <c r="BT10" s="849"/>
      <c r="BU10" s="849"/>
      <c r="BV10" s="849"/>
      <c r="BW10" s="849"/>
      <c r="BX10" s="849"/>
      <c r="BY10" s="849"/>
      <c r="BZ10" s="849"/>
      <c r="CA10" s="849"/>
      <c r="CB10" s="849"/>
      <c r="CC10" s="849"/>
      <c r="CD10" s="849"/>
      <c r="CE10" s="849"/>
      <c r="CF10" s="849"/>
      <c r="CG10" s="850"/>
      <c r="CH10" s="861">
        <v>3</v>
      </c>
      <c r="CI10" s="862"/>
      <c r="CJ10" s="862"/>
      <c r="CK10" s="862"/>
      <c r="CL10" s="863"/>
      <c r="CM10" s="861">
        <v>1838</v>
      </c>
      <c r="CN10" s="862"/>
      <c r="CO10" s="862"/>
      <c r="CP10" s="862"/>
      <c r="CQ10" s="863"/>
      <c r="CR10" s="861">
        <v>16</v>
      </c>
      <c r="CS10" s="862"/>
      <c r="CT10" s="862"/>
      <c r="CU10" s="862"/>
      <c r="CV10" s="863"/>
      <c r="CW10" s="861">
        <v>5</v>
      </c>
      <c r="CX10" s="862"/>
      <c r="CY10" s="862"/>
      <c r="CZ10" s="862"/>
      <c r="DA10" s="863"/>
      <c r="DB10" s="861" t="s">
        <v>577</v>
      </c>
      <c r="DC10" s="862"/>
      <c r="DD10" s="862"/>
      <c r="DE10" s="862"/>
      <c r="DF10" s="863"/>
      <c r="DG10" s="861" t="s">
        <v>566</v>
      </c>
      <c r="DH10" s="862"/>
      <c r="DI10" s="862"/>
      <c r="DJ10" s="862"/>
      <c r="DK10" s="863"/>
      <c r="DL10" s="861" t="s">
        <v>505</v>
      </c>
      <c r="DM10" s="862"/>
      <c r="DN10" s="862"/>
      <c r="DO10" s="862"/>
      <c r="DP10" s="863"/>
      <c r="DQ10" s="861" t="s">
        <v>505</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382</v>
      </c>
      <c r="B23" s="870" t="s">
        <v>383</v>
      </c>
      <c r="C23" s="871"/>
      <c r="D23" s="871"/>
      <c r="E23" s="871"/>
      <c r="F23" s="871"/>
      <c r="G23" s="871"/>
      <c r="H23" s="871"/>
      <c r="I23" s="871"/>
      <c r="J23" s="871"/>
      <c r="K23" s="871"/>
      <c r="L23" s="871"/>
      <c r="M23" s="871"/>
      <c r="N23" s="871"/>
      <c r="O23" s="871"/>
      <c r="P23" s="872"/>
      <c r="Q23" s="873">
        <v>19412</v>
      </c>
      <c r="R23" s="874"/>
      <c r="S23" s="874"/>
      <c r="T23" s="874"/>
      <c r="U23" s="874"/>
      <c r="V23" s="874">
        <v>18322</v>
      </c>
      <c r="W23" s="874"/>
      <c r="X23" s="874"/>
      <c r="Y23" s="874"/>
      <c r="Z23" s="874"/>
      <c r="AA23" s="874">
        <v>1090</v>
      </c>
      <c r="AB23" s="874"/>
      <c r="AC23" s="874"/>
      <c r="AD23" s="874"/>
      <c r="AE23" s="875"/>
      <c r="AF23" s="876">
        <v>1088</v>
      </c>
      <c r="AG23" s="874"/>
      <c r="AH23" s="874"/>
      <c r="AI23" s="874"/>
      <c r="AJ23" s="877"/>
      <c r="AK23" s="878"/>
      <c r="AL23" s="879"/>
      <c r="AM23" s="879"/>
      <c r="AN23" s="879"/>
      <c r="AO23" s="879"/>
      <c r="AP23" s="874">
        <v>19162</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363</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394</v>
      </c>
      <c r="C28" s="812"/>
      <c r="D28" s="812"/>
      <c r="E28" s="812"/>
      <c r="F28" s="812"/>
      <c r="G28" s="812"/>
      <c r="H28" s="812"/>
      <c r="I28" s="812"/>
      <c r="J28" s="812"/>
      <c r="K28" s="812"/>
      <c r="L28" s="812"/>
      <c r="M28" s="812"/>
      <c r="N28" s="812"/>
      <c r="O28" s="812"/>
      <c r="P28" s="813"/>
      <c r="Q28" s="902">
        <v>6382</v>
      </c>
      <c r="R28" s="903"/>
      <c r="S28" s="903"/>
      <c r="T28" s="903"/>
      <c r="U28" s="903"/>
      <c r="V28" s="903">
        <v>6363</v>
      </c>
      <c r="W28" s="903"/>
      <c r="X28" s="903"/>
      <c r="Y28" s="903"/>
      <c r="Z28" s="903"/>
      <c r="AA28" s="903">
        <v>19</v>
      </c>
      <c r="AB28" s="903"/>
      <c r="AC28" s="903"/>
      <c r="AD28" s="903"/>
      <c r="AE28" s="904"/>
      <c r="AF28" s="905">
        <v>19</v>
      </c>
      <c r="AG28" s="903"/>
      <c r="AH28" s="903"/>
      <c r="AI28" s="903"/>
      <c r="AJ28" s="906"/>
      <c r="AK28" s="907">
        <v>549</v>
      </c>
      <c r="AL28" s="898"/>
      <c r="AM28" s="898"/>
      <c r="AN28" s="898"/>
      <c r="AO28" s="898"/>
      <c r="AP28" s="898" t="s">
        <v>565</v>
      </c>
      <c r="AQ28" s="898"/>
      <c r="AR28" s="898"/>
      <c r="AS28" s="898"/>
      <c r="AT28" s="898"/>
      <c r="AU28" s="898" t="s">
        <v>566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395</v>
      </c>
      <c r="C29" s="836"/>
      <c r="D29" s="836"/>
      <c r="E29" s="836"/>
      <c r="F29" s="836"/>
      <c r="G29" s="836"/>
      <c r="H29" s="836"/>
      <c r="I29" s="836"/>
      <c r="J29" s="836"/>
      <c r="K29" s="836"/>
      <c r="L29" s="836"/>
      <c r="M29" s="836"/>
      <c r="N29" s="836"/>
      <c r="O29" s="836"/>
      <c r="P29" s="837"/>
      <c r="Q29" s="838">
        <v>6504</v>
      </c>
      <c r="R29" s="839"/>
      <c r="S29" s="839"/>
      <c r="T29" s="839"/>
      <c r="U29" s="839"/>
      <c r="V29" s="839">
        <v>6152</v>
      </c>
      <c r="W29" s="839"/>
      <c r="X29" s="839"/>
      <c r="Y29" s="839"/>
      <c r="Z29" s="839"/>
      <c r="AA29" s="839">
        <v>353</v>
      </c>
      <c r="AB29" s="839"/>
      <c r="AC29" s="839"/>
      <c r="AD29" s="839"/>
      <c r="AE29" s="840"/>
      <c r="AF29" s="841">
        <v>353</v>
      </c>
      <c r="AG29" s="842"/>
      <c r="AH29" s="842"/>
      <c r="AI29" s="842"/>
      <c r="AJ29" s="843"/>
      <c r="AK29" s="910">
        <v>765</v>
      </c>
      <c r="AL29" s="911"/>
      <c r="AM29" s="911"/>
      <c r="AN29" s="911"/>
      <c r="AO29" s="911"/>
      <c r="AP29" s="911" t="s">
        <v>565</v>
      </c>
      <c r="AQ29" s="911"/>
      <c r="AR29" s="911"/>
      <c r="AS29" s="911"/>
      <c r="AT29" s="911"/>
      <c r="AU29" s="911" t="s">
        <v>566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396</v>
      </c>
      <c r="C30" s="836"/>
      <c r="D30" s="836"/>
      <c r="E30" s="836"/>
      <c r="F30" s="836"/>
      <c r="G30" s="836"/>
      <c r="H30" s="836"/>
      <c r="I30" s="836"/>
      <c r="J30" s="836"/>
      <c r="K30" s="836"/>
      <c r="L30" s="836"/>
      <c r="M30" s="836"/>
      <c r="N30" s="836"/>
      <c r="O30" s="836"/>
      <c r="P30" s="837"/>
      <c r="Q30" s="838">
        <v>1236</v>
      </c>
      <c r="R30" s="839"/>
      <c r="S30" s="839"/>
      <c r="T30" s="839"/>
      <c r="U30" s="839"/>
      <c r="V30" s="839">
        <v>1199</v>
      </c>
      <c r="W30" s="839"/>
      <c r="X30" s="839"/>
      <c r="Y30" s="839"/>
      <c r="Z30" s="839"/>
      <c r="AA30" s="839">
        <v>38</v>
      </c>
      <c r="AB30" s="839"/>
      <c r="AC30" s="839"/>
      <c r="AD30" s="839"/>
      <c r="AE30" s="840"/>
      <c r="AF30" s="841">
        <v>38</v>
      </c>
      <c r="AG30" s="842"/>
      <c r="AH30" s="842"/>
      <c r="AI30" s="842"/>
      <c r="AJ30" s="843"/>
      <c r="AK30" s="910">
        <v>145</v>
      </c>
      <c r="AL30" s="911"/>
      <c r="AM30" s="911"/>
      <c r="AN30" s="911"/>
      <c r="AO30" s="911"/>
      <c r="AP30" s="911" t="s">
        <v>566</v>
      </c>
      <c r="AQ30" s="911"/>
      <c r="AR30" s="911"/>
      <c r="AS30" s="911"/>
      <c r="AT30" s="911"/>
      <c r="AU30" s="911" t="s">
        <v>566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397</v>
      </c>
      <c r="C31" s="836"/>
      <c r="D31" s="836"/>
      <c r="E31" s="836"/>
      <c r="F31" s="836"/>
      <c r="G31" s="836"/>
      <c r="H31" s="836"/>
      <c r="I31" s="836"/>
      <c r="J31" s="836"/>
      <c r="K31" s="836"/>
      <c r="L31" s="836"/>
      <c r="M31" s="836"/>
      <c r="N31" s="836"/>
      <c r="O31" s="836"/>
      <c r="P31" s="837"/>
      <c r="Q31" s="838">
        <v>1251</v>
      </c>
      <c r="R31" s="839"/>
      <c r="S31" s="839"/>
      <c r="T31" s="839"/>
      <c r="U31" s="839"/>
      <c r="V31" s="839">
        <v>1222</v>
      </c>
      <c r="W31" s="839"/>
      <c r="X31" s="839"/>
      <c r="Y31" s="839"/>
      <c r="Z31" s="839"/>
      <c r="AA31" s="839">
        <v>29</v>
      </c>
      <c r="AB31" s="839"/>
      <c r="AC31" s="839"/>
      <c r="AD31" s="839"/>
      <c r="AE31" s="840"/>
      <c r="AF31" s="841">
        <v>29</v>
      </c>
      <c r="AG31" s="842"/>
      <c r="AH31" s="842"/>
      <c r="AI31" s="842"/>
      <c r="AJ31" s="843"/>
      <c r="AK31" s="910">
        <v>524</v>
      </c>
      <c r="AL31" s="911"/>
      <c r="AM31" s="911"/>
      <c r="AN31" s="911"/>
      <c r="AO31" s="911"/>
      <c r="AP31" s="911">
        <v>3520</v>
      </c>
      <c r="AQ31" s="911"/>
      <c r="AR31" s="911"/>
      <c r="AS31" s="911"/>
      <c r="AT31" s="911"/>
      <c r="AU31" s="911">
        <v>1961</v>
      </c>
      <c r="AV31" s="911"/>
      <c r="AW31" s="911"/>
      <c r="AX31" s="911"/>
      <c r="AY31" s="911"/>
      <c r="AZ31" s="912" t="s">
        <v>566</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382</v>
      </c>
      <c r="B63" s="870" t="s">
        <v>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439</v>
      </c>
      <c r="AG63" s="922"/>
      <c r="AH63" s="922"/>
      <c r="AI63" s="922"/>
      <c r="AJ63" s="923"/>
      <c r="AK63" s="924"/>
      <c r="AL63" s="919"/>
      <c r="AM63" s="919"/>
      <c r="AN63" s="919"/>
      <c r="AO63" s="919"/>
      <c r="AP63" s="922">
        <v>3520</v>
      </c>
      <c r="AQ63" s="922"/>
      <c r="AR63" s="922"/>
      <c r="AS63" s="922"/>
      <c r="AT63" s="922"/>
      <c r="AU63" s="922">
        <v>1961</v>
      </c>
      <c r="AV63" s="922"/>
      <c r="AW63" s="922"/>
      <c r="AX63" s="922"/>
      <c r="AY63" s="922"/>
      <c r="AZ63" s="926"/>
      <c r="BA63" s="926"/>
      <c r="BB63" s="926"/>
      <c r="BC63" s="926"/>
      <c r="BD63" s="926"/>
      <c r="BE63" s="927"/>
      <c r="BF63" s="927"/>
      <c r="BG63" s="927"/>
      <c r="BH63" s="927"/>
      <c r="BI63" s="928"/>
      <c r="BJ63" s="929" t="s">
        <v>401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403</v>
      </c>
      <c r="B66" s="821"/>
      <c r="C66" s="821"/>
      <c r="D66" s="821"/>
      <c r="E66" s="821"/>
      <c r="F66" s="821"/>
      <c r="G66" s="821"/>
      <c r="H66" s="821"/>
      <c r="I66" s="821"/>
      <c r="J66" s="821"/>
      <c r="K66" s="821"/>
      <c r="L66" s="821"/>
      <c r="M66" s="821"/>
      <c r="N66" s="821"/>
      <c r="O66" s="821"/>
      <c r="P66" s="822"/>
      <c r="Q66" s="797" t="s">
        <v>404</v>
      </c>
      <c r="R66" s="798"/>
      <c r="S66" s="798"/>
      <c r="T66" s="798"/>
      <c r="U66" s="799"/>
      <c r="V66" s="797" t="s">
        <v>405</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567</v>
      </c>
      <c r="C68" s="950"/>
      <c r="D68" s="950"/>
      <c r="E68" s="950"/>
      <c r="F68" s="950"/>
      <c r="G68" s="950"/>
      <c r="H68" s="950"/>
      <c r="I68" s="950"/>
      <c r="J68" s="950"/>
      <c r="K68" s="950"/>
      <c r="L68" s="950"/>
      <c r="M68" s="950"/>
      <c r="N68" s="950"/>
      <c r="O68" s="950"/>
      <c r="P68" s="951"/>
      <c r="Q68" s="952">
        <v>4857</v>
      </c>
      <c r="R68" s="946"/>
      <c r="S68" s="946"/>
      <c r="T68" s="946"/>
      <c r="U68" s="946"/>
      <c r="V68" s="946">
        <v>3573</v>
      </c>
      <c r="W68" s="946"/>
      <c r="X68" s="946"/>
      <c r="Y68" s="946"/>
      <c r="Z68" s="946"/>
      <c r="AA68" s="946">
        <v>1284</v>
      </c>
      <c r="AB68" s="946"/>
      <c r="AC68" s="946"/>
      <c r="AD68" s="946"/>
      <c r="AE68" s="946"/>
      <c r="AF68" s="946">
        <v>1284</v>
      </c>
      <c r="AG68" s="946"/>
      <c r="AH68" s="946"/>
      <c r="AI68" s="946"/>
      <c r="AJ68" s="946"/>
      <c r="AK68" s="946">
        <v>636</v>
      </c>
      <c r="AL68" s="946"/>
      <c r="AM68" s="946"/>
      <c r="AN68" s="946"/>
      <c r="AO68" s="946"/>
      <c r="AP68" s="946" t="s">
        <v>566</v>
      </c>
      <c r="AQ68" s="946"/>
      <c r="AR68" s="946"/>
      <c r="AS68" s="946"/>
      <c r="AT68" s="946"/>
      <c r="AU68" s="946" t="s">
        <v>566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568</v>
      </c>
      <c r="C69" s="954"/>
      <c r="D69" s="954"/>
      <c r="E69" s="954"/>
      <c r="F69" s="954"/>
      <c r="G69" s="954"/>
      <c r="H69" s="954"/>
      <c r="I69" s="954"/>
      <c r="J69" s="954"/>
      <c r="K69" s="954"/>
      <c r="L69" s="954"/>
      <c r="M69" s="954"/>
      <c r="N69" s="954"/>
      <c r="O69" s="954"/>
      <c r="P69" s="955"/>
      <c r="Q69" s="956">
        <v>904813</v>
      </c>
      <c r="R69" s="911"/>
      <c r="S69" s="911"/>
      <c r="T69" s="911"/>
      <c r="U69" s="911"/>
      <c r="V69" s="911">
        <v>891291</v>
      </c>
      <c r="W69" s="911"/>
      <c r="X69" s="911"/>
      <c r="Y69" s="911"/>
      <c r="Z69" s="911"/>
      <c r="AA69" s="911">
        <v>13521</v>
      </c>
      <c r="AB69" s="911"/>
      <c r="AC69" s="911"/>
      <c r="AD69" s="911"/>
      <c r="AE69" s="911"/>
      <c r="AF69" s="911">
        <v>13521</v>
      </c>
      <c r="AG69" s="911"/>
      <c r="AH69" s="911"/>
      <c r="AI69" s="911"/>
      <c r="AJ69" s="911"/>
      <c r="AK69" s="911">
        <v>6476</v>
      </c>
      <c r="AL69" s="911"/>
      <c r="AM69" s="911"/>
      <c r="AN69" s="911"/>
      <c r="AO69" s="911"/>
      <c r="AP69" s="911" t="s">
        <v>566</v>
      </c>
      <c r="AQ69" s="911"/>
      <c r="AR69" s="911"/>
      <c r="AS69" s="911"/>
      <c r="AT69" s="911"/>
      <c r="AU69" s="911" t="s">
        <v>569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14805</v>
      </c>
      <c r="AG88" s="922"/>
      <c r="AH88" s="922"/>
      <c r="AI88" s="922"/>
      <c r="AJ88" s="922"/>
      <c r="AK88" s="919"/>
      <c r="AL88" s="919"/>
      <c r="AM88" s="919"/>
      <c r="AN88" s="919"/>
      <c r="AO88" s="919"/>
      <c r="AP88" s="922" t="s">
        <v>566</v>
      </c>
      <c r="AQ88" s="922"/>
      <c r="AR88" s="922"/>
      <c r="AS88" s="922"/>
      <c r="AT88" s="922"/>
      <c r="AU88" s="922" t="s">
        <v>566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29</v>
      </c>
      <c r="CS102" s="930"/>
      <c r="CT102" s="930"/>
      <c r="CU102" s="930"/>
      <c r="CV102" s="973"/>
      <c r="CW102" s="972">
        <v>25</v>
      </c>
      <c r="CX102" s="930"/>
      <c r="CY102" s="930"/>
      <c r="CZ102" s="930"/>
      <c r="DA102" s="973"/>
      <c r="DB102" s="972" t="s">
        <v>566</v>
      </c>
      <c r="DC102" s="930"/>
      <c r="DD102" s="930"/>
      <c r="DE102" s="930"/>
      <c r="DF102" s="973"/>
      <c r="DG102" s="972">
        <v>640</v>
      </c>
      <c r="DH102" s="930"/>
      <c r="DI102" s="930"/>
      <c r="DJ102" s="930"/>
      <c r="DK102" s="973"/>
      <c r="DL102" s="972" t="s">
        <v>576</v>
      </c>
      <c r="DM102" s="930"/>
      <c r="DN102" s="930"/>
      <c r="DO102" s="930"/>
      <c r="DP102" s="973"/>
      <c r="DQ102" s="972" t="s">
        <v>566</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301</v>
      </c>
      <c r="AG109" s="975"/>
      <c r="AH109" s="975"/>
      <c r="AI109" s="975"/>
      <c r="AJ109" s="976"/>
      <c r="AK109" s="974" t="s">
        <v>300</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301</v>
      </c>
      <c r="BW109" s="975"/>
      <c r="BX109" s="975"/>
      <c r="BY109" s="975"/>
      <c r="BZ109" s="976"/>
      <c r="CA109" s="974" t="s">
        <v>300</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301</v>
      </c>
      <c r="DM109" s="975"/>
      <c r="DN109" s="975"/>
      <c r="DO109" s="975"/>
      <c r="DP109" s="976"/>
      <c r="DQ109" s="974" t="s">
        <v>300</v>
      </c>
      <c r="DR109" s="975"/>
      <c r="DS109" s="975"/>
      <c r="DT109" s="975"/>
      <c r="DU109" s="976"/>
      <c r="DV109" s="974" t="s">
        <v>421</v>
      </c>
      <c r="DW109" s="975"/>
      <c r="DX109" s="975"/>
      <c r="DY109" s="975"/>
      <c r="DZ109" s="977"/>
    </row>
    <row r="110" spans="1:131" s="246" customFormat="1" ht="26.25" customHeight="1" x14ac:dyDescent="0.2">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1909798</v>
      </c>
      <c r="AB110" s="982"/>
      <c r="AC110" s="982"/>
      <c r="AD110" s="982"/>
      <c r="AE110" s="983"/>
      <c r="AF110" s="984">
        <v>1867711</v>
      </c>
      <c r="AG110" s="982"/>
      <c r="AH110" s="982"/>
      <c r="AI110" s="982"/>
      <c r="AJ110" s="983"/>
      <c r="AK110" s="984">
        <v>1854932</v>
      </c>
      <c r="AL110" s="982"/>
      <c r="AM110" s="982"/>
      <c r="AN110" s="982"/>
      <c r="AO110" s="983"/>
      <c r="AP110" s="985">
        <v>17</v>
      </c>
      <c r="AQ110" s="986"/>
      <c r="AR110" s="986"/>
      <c r="AS110" s="986"/>
      <c r="AT110" s="987"/>
      <c r="AU110" s="988" t="s">
        <v>71</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19230104</v>
      </c>
      <c r="BR110" s="1017"/>
      <c r="BS110" s="1017"/>
      <c r="BT110" s="1017"/>
      <c r="BU110" s="1017"/>
      <c r="BV110" s="1017">
        <v>19386639</v>
      </c>
      <c r="BW110" s="1017"/>
      <c r="BX110" s="1017"/>
      <c r="BY110" s="1017"/>
      <c r="BZ110" s="1017"/>
      <c r="CA110" s="1017">
        <v>19162198</v>
      </c>
      <c r="CB110" s="1017"/>
      <c r="CC110" s="1017"/>
      <c r="CD110" s="1017"/>
      <c r="CE110" s="1017"/>
      <c r="CF110" s="1031">
        <v>175.9</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401</v>
      </c>
      <c r="DH110" s="1017"/>
      <c r="DI110" s="1017"/>
      <c r="DJ110" s="1017"/>
      <c r="DK110" s="1017"/>
      <c r="DL110" s="1017" t="s">
        <v>401</v>
      </c>
      <c r="DM110" s="1017"/>
      <c r="DN110" s="1017"/>
      <c r="DO110" s="1017"/>
      <c r="DP110" s="1017"/>
      <c r="DQ110" s="1017" t="s">
        <v>401</v>
      </c>
      <c r="DR110" s="1017"/>
      <c r="DS110" s="1017"/>
      <c r="DT110" s="1017"/>
      <c r="DU110" s="1017"/>
      <c r="DV110" s="1018" t="s">
        <v>401</v>
      </c>
      <c r="DW110" s="1018"/>
      <c r="DX110" s="1018"/>
      <c r="DY110" s="1018"/>
      <c r="DZ110" s="1019"/>
    </row>
    <row r="111" spans="1:131" s="246" customFormat="1" ht="26.25" customHeight="1" x14ac:dyDescent="0.2">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428</v>
      </c>
      <c r="AG111" s="1024"/>
      <c r="AH111" s="1024"/>
      <c r="AI111" s="1024"/>
      <c r="AJ111" s="1025"/>
      <c r="AK111" s="1026" t="s">
        <v>428</v>
      </c>
      <c r="AL111" s="1024"/>
      <c r="AM111" s="1024"/>
      <c r="AN111" s="1024"/>
      <c r="AO111" s="1025"/>
      <c r="AP111" s="1027" t="s">
        <v>428</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1084571</v>
      </c>
      <c r="BR111" s="1010"/>
      <c r="BS111" s="1010"/>
      <c r="BT111" s="1010"/>
      <c r="BU111" s="1010"/>
      <c r="BV111" s="1010">
        <v>817571</v>
      </c>
      <c r="BW111" s="1010"/>
      <c r="BX111" s="1010"/>
      <c r="BY111" s="1010"/>
      <c r="BZ111" s="1010"/>
      <c r="CA111" s="1010">
        <v>640145</v>
      </c>
      <c r="CB111" s="1010"/>
      <c r="CC111" s="1010"/>
      <c r="CD111" s="1010"/>
      <c r="CE111" s="1010"/>
      <c r="CF111" s="1004">
        <v>5.9</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432</v>
      </c>
      <c r="DM111" s="1010"/>
      <c r="DN111" s="1010"/>
      <c r="DO111" s="1010"/>
      <c r="DP111" s="1010"/>
      <c r="DQ111" s="1010" t="s">
        <v>431</v>
      </c>
      <c r="DR111" s="1010"/>
      <c r="DS111" s="1010"/>
      <c r="DT111" s="1010"/>
      <c r="DU111" s="1010"/>
      <c r="DV111" s="1011" t="s">
        <v>432</v>
      </c>
      <c r="DW111" s="1011"/>
      <c r="DX111" s="1011"/>
      <c r="DY111" s="1011"/>
      <c r="DZ111" s="1012"/>
    </row>
    <row r="112" spans="1:131" s="246" customFormat="1" ht="26.25" customHeight="1" x14ac:dyDescent="0.2">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435</v>
      </c>
      <c r="AG112" s="1049"/>
      <c r="AH112" s="1049"/>
      <c r="AI112" s="1049"/>
      <c r="AJ112" s="1050"/>
      <c r="AK112" s="1051" t="s">
        <v>436</v>
      </c>
      <c r="AL112" s="1049"/>
      <c r="AM112" s="1049"/>
      <c r="AN112" s="1049"/>
      <c r="AO112" s="1050"/>
      <c r="AP112" s="1052" t="s">
        <v>431</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2246514</v>
      </c>
      <c r="BR112" s="1010"/>
      <c r="BS112" s="1010"/>
      <c r="BT112" s="1010"/>
      <c r="BU112" s="1010"/>
      <c r="BV112" s="1010">
        <v>2229986</v>
      </c>
      <c r="BW112" s="1010"/>
      <c r="BX112" s="1010"/>
      <c r="BY112" s="1010"/>
      <c r="BZ112" s="1010"/>
      <c r="CA112" s="1010">
        <v>1960807</v>
      </c>
      <c r="CB112" s="1010"/>
      <c r="CC112" s="1010"/>
      <c r="CD112" s="1010"/>
      <c r="CE112" s="1010"/>
      <c r="CF112" s="1004">
        <v>18</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431</v>
      </c>
      <c r="DM112" s="1010"/>
      <c r="DN112" s="1010"/>
      <c r="DO112" s="1010"/>
      <c r="DP112" s="1010"/>
      <c r="DQ112" s="1010" t="s">
        <v>435</v>
      </c>
      <c r="DR112" s="1010"/>
      <c r="DS112" s="1010"/>
      <c r="DT112" s="1010"/>
      <c r="DU112" s="1010"/>
      <c r="DV112" s="1011" t="s">
        <v>431</v>
      </c>
      <c r="DW112" s="1011"/>
      <c r="DX112" s="1011"/>
      <c r="DY112" s="1011"/>
      <c r="DZ112" s="1012"/>
    </row>
    <row r="113" spans="1:130" s="246" customFormat="1" ht="26.25" customHeight="1" x14ac:dyDescent="0.2">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334717</v>
      </c>
      <c r="AB113" s="1024"/>
      <c r="AC113" s="1024"/>
      <c r="AD113" s="1024"/>
      <c r="AE113" s="1025"/>
      <c r="AF113" s="1026">
        <v>309110</v>
      </c>
      <c r="AG113" s="1024"/>
      <c r="AH113" s="1024"/>
      <c r="AI113" s="1024"/>
      <c r="AJ113" s="1025"/>
      <c r="AK113" s="1026">
        <v>294824</v>
      </c>
      <c r="AL113" s="1024"/>
      <c r="AM113" s="1024"/>
      <c r="AN113" s="1024"/>
      <c r="AO113" s="1025"/>
      <c r="AP113" s="1027">
        <v>2.7</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t="s">
        <v>441</v>
      </c>
      <c r="BR113" s="1010"/>
      <c r="BS113" s="1010"/>
      <c r="BT113" s="1010"/>
      <c r="BU113" s="1010"/>
      <c r="BV113" s="1010" t="s">
        <v>431</v>
      </c>
      <c r="BW113" s="1010"/>
      <c r="BX113" s="1010"/>
      <c r="BY113" s="1010"/>
      <c r="BZ113" s="1010"/>
      <c r="CA113" s="1010" t="s">
        <v>435</v>
      </c>
      <c r="CB113" s="1010"/>
      <c r="CC113" s="1010"/>
      <c r="CD113" s="1010"/>
      <c r="CE113" s="1010"/>
      <c r="CF113" s="1004" t="s">
        <v>435</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401</v>
      </c>
      <c r="DH113" s="1049"/>
      <c r="DI113" s="1049"/>
      <c r="DJ113" s="1049"/>
      <c r="DK113" s="1050"/>
      <c r="DL113" s="1051" t="s">
        <v>435</v>
      </c>
      <c r="DM113" s="1049"/>
      <c r="DN113" s="1049"/>
      <c r="DO113" s="1049"/>
      <c r="DP113" s="1050"/>
      <c r="DQ113" s="1051" t="s">
        <v>431</v>
      </c>
      <c r="DR113" s="1049"/>
      <c r="DS113" s="1049"/>
      <c r="DT113" s="1049"/>
      <c r="DU113" s="1050"/>
      <c r="DV113" s="1052" t="s">
        <v>435</v>
      </c>
      <c r="DW113" s="1053"/>
      <c r="DX113" s="1053"/>
      <c r="DY113" s="1053"/>
      <c r="DZ113" s="1054"/>
    </row>
    <row r="114" spans="1:130" s="246" customFormat="1" ht="26.25" customHeight="1" x14ac:dyDescent="0.2">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431</v>
      </c>
      <c r="AB114" s="1049"/>
      <c r="AC114" s="1049"/>
      <c r="AD114" s="1049"/>
      <c r="AE114" s="1050"/>
      <c r="AF114" s="1051" t="s">
        <v>435</v>
      </c>
      <c r="AG114" s="1049"/>
      <c r="AH114" s="1049"/>
      <c r="AI114" s="1049"/>
      <c r="AJ114" s="1050"/>
      <c r="AK114" s="1051" t="s">
        <v>432</v>
      </c>
      <c r="AL114" s="1049"/>
      <c r="AM114" s="1049"/>
      <c r="AN114" s="1049"/>
      <c r="AO114" s="1050"/>
      <c r="AP114" s="1052" t="s">
        <v>431</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3499250</v>
      </c>
      <c r="BR114" s="1010"/>
      <c r="BS114" s="1010"/>
      <c r="BT114" s="1010"/>
      <c r="BU114" s="1010"/>
      <c r="BV114" s="1010">
        <v>3561212</v>
      </c>
      <c r="BW114" s="1010"/>
      <c r="BX114" s="1010"/>
      <c r="BY114" s="1010"/>
      <c r="BZ114" s="1010"/>
      <c r="CA114" s="1010">
        <v>3717777</v>
      </c>
      <c r="CB114" s="1010"/>
      <c r="CC114" s="1010"/>
      <c r="CD114" s="1010"/>
      <c r="CE114" s="1010"/>
      <c r="CF114" s="1004">
        <v>34.1</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401</v>
      </c>
      <c r="DH114" s="1049"/>
      <c r="DI114" s="1049"/>
      <c r="DJ114" s="1049"/>
      <c r="DK114" s="1050"/>
      <c r="DL114" s="1051" t="s">
        <v>441</v>
      </c>
      <c r="DM114" s="1049"/>
      <c r="DN114" s="1049"/>
      <c r="DO114" s="1049"/>
      <c r="DP114" s="1050"/>
      <c r="DQ114" s="1051" t="s">
        <v>431</v>
      </c>
      <c r="DR114" s="1049"/>
      <c r="DS114" s="1049"/>
      <c r="DT114" s="1049"/>
      <c r="DU114" s="1050"/>
      <c r="DV114" s="1052" t="s">
        <v>431</v>
      </c>
      <c r="DW114" s="1053"/>
      <c r="DX114" s="1053"/>
      <c r="DY114" s="1053"/>
      <c r="DZ114" s="1054"/>
    </row>
    <row r="115" spans="1:130" s="246" customFormat="1" ht="26.25" customHeight="1" x14ac:dyDescent="0.2">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431</v>
      </c>
      <c r="AB115" s="1024"/>
      <c r="AC115" s="1024"/>
      <c r="AD115" s="1024"/>
      <c r="AE115" s="1025"/>
      <c r="AF115" s="1026" t="s">
        <v>431</v>
      </c>
      <c r="AG115" s="1024"/>
      <c r="AH115" s="1024"/>
      <c r="AI115" s="1024"/>
      <c r="AJ115" s="1025"/>
      <c r="AK115" s="1026" t="s">
        <v>435</v>
      </c>
      <c r="AL115" s="1024"/>
      <c r="AM115" s="1024"/>
      <c r="AN115" s="1024"/>
      <c r="AO115" s="1025"/>
      <c r="AP115" s="1027" t="s">
        <v>435</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431</v>
      </c>
      <c r="BR115" s="1010"/>
      <c r="BS115" s="1010"/>
      <c r="BT115" s="1010"/>
      <c r="BU115" s="1010"/>
      <c r="BV115" s="1010" t="s">
        <v>431</v>
      </c>
      <c r="BW115" s="1010"/>
      <c r="BX115" s="1010"/>
      <c r="BY115" s="1010"/>
      <c r="BZ115" s="1010"/>
      <c r="CA115" s="1010" t="s">
        <v>431</v>
      </c>
      <c r="CB115" s="1010"/>
      <c r="CC115" s="1010"/>
      <c r="CD115" s="1010"/>
      <c r="CE115" s="1010"/>
      <c r="CF115" s="1004" t="s">
        <v>435</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1084571</v>
      </c>
      <c r="DH115" s="1049"/>
      <c r="DI115" s="1049"/>
      <c r="DJ115" s="1049"/>
      <c r="DK115" s="1050"/>
      <c r="DL115" s="1051">
        <v>817571</v>
      </c>
      <c r="DM115" s="1049"/>
      <c r="DN115" s="1049"/>
      <c r="DO115" s="1049"/>
      <c r="DP115" s="1050"/>
      <c r="DQ115" s="1051">
        <v>640145</v>
      </c>
      <c r="DR115" s="1049"/>
      <c r="DS115" s="1049"/>
      <c r="DT115" s="1049"/>
      <c r="DU115" s="1050"/>
      <c r="DV115" s="1052">
        <v>5.9</v>
      </c>
      <c r="DW115" s="1053"/>
      <c r="DX115" s="1053"/>
      <c r="DY115" s="1053"/>
      <c r="DZ115" s="1054"/>
    </row>
    <row r="116" spans="1:130" s="246" customFormat="1" ht="26.25" customHeight="1" x14ac:dyDescent="0.2">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431</v>
      </c>
      <c r="AB116" s="1049"/>
      <c r="AC116" s="1049"/>
      <c r="AD116" s="1049"/>
      <c r="AE116" s="1050"/>
      <c r="AF116" s="1051" t="s">
        <v>435</v>
      </c>
      <c r="AG116" s="1049"/>
      <c r="AH116" s="1049"/>
      <c r="AI116" s="1049"/>
      <c r="AJ116" s="1050"/>
      <c r="AK116" s="1051" t="s">
        <v>431</v>
      </c>
      <c r="AL116" s="1049"/>
      <c r="AM116" s="1049"/>
      <c r="AN116" s="1049"/>
      <c r="AO116" s="1050"/>
      <c r="AP116" s="1052" t="s">
        <v>436</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432</v>
      </c>
      <c r="BW116" s="1010"/>
      <c r="BX116" s="1010"/>
      <c r="BY116" s="1010"/>
      <c r="BZ116" s="1010"/>
      <c r="CA116" s="1010" t="s">
        <v>431</v>
      </c>
      <c r="CB116" s="1010"/>
      <c r="CC116" s="1010"/>
      <c r="CD116" s="1010"/>
      <c r="CE116" s="1010"/>
      <c r="CF116" s="1004" t="s">
        <v>436</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431</v>
      </c>
      <c r="DH116" s="1049"/>
      <c r="DI116" s="1049"/>
      <c r="DJ116" s="1049"/>
      <c r="DK116" s="1050"/>
      <c r="DL116" s="1051" t="s">
        <v>435</v>
      </c>
      <c r="DM116" s="1049"/>
      <c r="DN116" s="1049"/>
      <c r="DO116" s="1049"/>
      <c r="DP116" s="1050"/>
      <c r="DQ116" s="1051" t="s">
        <v>401</v>
      </c>
      <c r="DR116" s="1049"/>
      <c r="DS116" s="1049"/>
      <c r="DT116" s="1049"/>
      <c r="DU116" s="1050"/>
      <c r="DV116" s="1052" t="s">
        <v>431</v>
      </c>
      <c r="DW116" s="1053"/>
      <c r="DX116" s="1053"/>
      <c r="DY116" s="1053"/>
      <c r="DZ116" s="1054"/>
    </row>
    <row r="117" spans="1:130" s="246" customFormat="1" ht="26.25" customHeight="1" x14ac:dyDescent="0.2">
      <c r="A117" s="994" t="s">
        <v>182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2244515</v>
      </c>
      <c r="AB117" s="1067"/>
      <c r="AC117" s="1067"/>
      <c r="AD117" s="1067"/>
      <c r="AE117" s="1068"/>
      <c r="AF117" s="1069">
        <v>2176821</v>
      </c>
      <c r="AG117" s="1067"/>
      <c r="AH117" s="1067"/>
      <c r="AI117" s="1067"/>
      <c r="AJ117" s="1068"/>
      <c r="AK117" s="1069">
        <v>2149756</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431</v>
      </c>
      <c r="BR117" s="1010"/>
      <c r="BS117" s="1010"/>
      <c r="BT117" s="1010"/>
      <c r="BU117" s="1010"/>
      <c r="BV117" s="1010" t="s">
        <v>431</v>
      </c>
      <c r="BW117" s="1010"/>
      <c r="BX117" s="1010"/>
      <c r="BY117" s="1010"/>
      <c r="BZ117" s="1010"/>
      <c r="CA117" s="1010" t="s">
        <v>435</v>
      </c>
      <c r="CB117" s="1010"/>
      <c r="CC117" s="1010"/>
      <c r="CD117" s="1010"/>
      <c r="CE117" s="1010"/>
      <c r="CF117" s="1004" t="s">
        <v>432</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432</v>
      </c>
      <c r="DH117" s="1049"/>
      <c r="DI117" s="1049"/>
      <c r="DJ117" s="1049"/>
      <c r="DK117" s="1050"/>
      <c r="DL117" s="1051" t="s">
        <v>435</v>
      </c>
      <c r="DM117" s="1049"/>
      <c r="DN117" s="1049"/>
      <c r="DO117" s="1049"/>
      <c r="DP117" s="1050"/>
      <c r="DQ117" s="1051" t="s">
        <v>436</v>
      </c>
      <c r="DR117" s="1049"/>
      <c r="DS117" s="1049"/>
      <c r="DT117" s="1049"/>
      <c r="DU117" s="1050"/>
      <c r="DV117" s="1052" t="s">
        <v>431</v>
      </c>
      <c r="DW117" s="1053"/>
      <c r="DX117" s="1053"/>
      <c r="DY117" s="1053"/>
      <c r="DZ117" s="1054"/>
    </row>
    <row r="118" spans="1:130" s="246" customFormat="1" ht="26.25" customHeight="1" x14ac:dyDescent="0.2">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301</v>
      </c>
      <c r="AG118" s="975"/>
      <c r="AH118" s="975"/>
      <c r="AI118" s="975"/>
      <c r="AJ118" s="976"/>
      <c r="AK118" s="974" t="s">
        <v>300</v>
      </c>
      <c r="AL118" s="975"/>
      <c r="AM118" s="975"/>
      <c r="AN118" s="975"/>
      <c r="AO118" s="976"/>
      <c r="AP118" s="1061" t="s">
        <v>421</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432</v>
      </c>
      <c r="BW118" s="1088"/>
      <c r="BX118" s="1088"/>
      <c r="BY118" s="1088"/>
      <c r="BZ118" s="1088"/>
      <c r="CA118" s="1088" t="s">
        <v>431</v>
      </c>
      <c r="CB118" s="1088"/>
      <c r="CC118" s="1088"/>
      <c r="CD118" s="1088"/>
      <c r="CE118" s="1088"/>
      <c r="CF118" s="1004" t="s">
        <v>435</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431</v>
      </c>
      <c r="DH118" s="1049"/>
      <c r="DI118" s="1049"/>
      <c r="DJ118" s="1049"/>
      <c r="DK118" s="1050"/>
      <c r="DL118" s="1051" t="s">
        <v>401</v>
      </c>
      <c r="DM118" s="1049"/>
      <c r="DN118" s="1049"/>
      <c r="DO118" s="1049"/>
      <c r="DP118" s="1050"/>
      <c r="DQ118" s="1051" t="s">
        <v>431</v>
      </c>
      <c r="DR118" s="1049"/>
      <c r="DS118" s="1049"/>
      <c r="DT118" s="1049"/>
      <c r="DU118" s="1050"/>
      <c r="DV118" s="1052" t="s">
        <v>432</v>
      </c>
      <c r="DW118" s="1053"/>
      <c r="DX118" s="1053"/>
      <c r="DY118" s="1053"/>
      <c r="DZ118" s="1054"/>
    </row>
    <row r="119" spans="1:130" s="246" customFormat="1" ht="26.25" customHeight="1" x14ac:dyDescent="0.2">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431</v>
      </c>
      <c r="AB119" s="982"/>
      <c r="AC119" s="982"/>
      <c r="AD119" s="982"/>
      <c r="AE119" s="983"/>
      <c r="AF119" s="984" t="s">
        <v>431</v>
      </c>
      <c r="AG119" s="982"/>
      <c r="AH119" s="982"/>
      <c r="AI119" s="982"/>
      <c r="AJ119" s="983"/>
      <c r="AK119" s="984" t="s">
        <v>435</v>
      </c>
      <c r="AL119" s="982"/>
      <c r="AM119" s="982"/>
      <c r="AN119" s="982"/>
      <c r="AO119" s="983"/>
      <c r="AP119" s="985" t="s">
        <v>432</v>
      </c>
      <c r="AQ119" s="986"/>
      <c r="AR119" s="986"/>
      <c r="AS119" s="986"/>
      <c r="AT119" s="987"/>
      <c r="AU119" s="992"/>
      <c r="AV119" s="993"/>
      <c r="AW119" s="993"/>
      <c r="AX119" s="993"/>
      <c r="AY119" s="993"/>
      <c r="AZ119" s="277" t="s">
        <v>182</v>
      </c>
      <c r="BA119" s="277"/>
      <c r="BB119" s="277"/>
      <c r="BC119" s="277"/>
      <c r="BD119" s="277"/>
      <c r="BE119" s="277"/>
      <c r="BF119" s="277"/>
      <c r="BG119" s="277"/>
      <c r="BH119" s="277"/>
      <c r="BI119" s="277"/>
      <c r="BJ119" s="277"/>
      <c r="BK119" s="277"/>
      <c r="BL119" s="277"/>
      <c r="BM119" s="277"/>
      <c r="BN119" s="277"/>
      <c r="BO119" s="1065" t="s">
        <v>457</v>
      </c>
      <c r="BP119" s="1096"/>
      <c r="BQ119" s="1087">
        <v>26060439</v>
      </c>
      <c r="BR119" s="1088"/>
      <c r="BS119" s="1088"/>
      <c r="BT119" s="1088"/>
      <c r="BU119" s="1088"/>
      <c r="BV119" s="1088">
        <v>25995408</v>
      </c>
      <c r="BW119" s="1088"/>
      <c r="BX119" s="1088"/>
      <c r="BY119" s="1088"/>
      <c r="BZ119" s="1088"/>
      <c r="CA119" s="1088">
        <v>25480927</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435</v>
      </c>
      <c r="DH119" s="1074"/>
      <c r="DI119" s="1074"/>
      <c r="DJ119" s="1074"/>
      <c r="DK119" s="1075"/>
      <c r="DL119" s="1073" t="s">
        <v>435</v>
      </c>
      <c r="DM119" s="1074"/>
      <c r="DN119" s="1074"/>
      <c r="DO119" s="1074"/>
      <c r="DP119" s="1075"/>
      <c r="DQ119" s="1073" t="s">
        <v>435</v>
      </c>
      <c r="DR119" s="1074"/>
      <c r="DS119" s="1074"/>
      <c r="DT119" s="1074"/>
      <c r="DU119" s="1075"/>
      <c r="DV119" s="1076" t="s">
        <v>435</v>
      </c>
      <c r="DW119" s="1077"/>
      <c r="DX119" s="1077"/>
      <c r="DY119" s="1077"/>
      <c r="DZ119" s="1078"/>
    </row>
    <row r="120" spans="1:130" s="246" customFormat="1" ht="26.25" customHeight="1" x14ac:dyDescent="0.2">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435</v>
      </c>
      <c r="AG120" s="1049"/>
      <c r="AH120" s="1049"/>
      <c r="AI120" s="1049"/>
      <c r="AJ120" s="1050"/>
      <c r="AK120" s="1051" t="s">
        <v>401</v>
      </c>
      <c r="AL120" s="1049"/>
      <c r="AM120" s="1049"/>
      <c r="AN120" s="1049"/>
      <c r="AO120" s="1050"/>
      <c r="AP120" s="1052" t="s">
        <v>431</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1654545</v>
      </c>
      <c r="BR120" s="1017"/>
      <c r="BS120" s="1017"/>
      <c r="BT120" s="1017"/>
      <c r="BU120" s="1017"/>
      <c r="BV120" s="1017">
        <v>1492732</v>
      </c>
      <c r="BW120" s="1017"/>
      <c r="BX120" s="1017"/>
      <c r="BY120" s="1017"/>
      <c r="BZ120" s="1017"/>
      <c r="CA120" s="1017">
        <v>2620645</v>
      </c>
      <c r="CB120" s="1017"/>
      <c r="CC120" s="1017"/>
      <c r="CD120" s="1017"/>
      <c r="CE120" s="1017"/>
      <c r="CF120" s="1031">
        <v>24.1</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2246514</v>
      </c>
      <c r="DH120" s="1017"/>
      <c r="DI120" s="1017"/>
      <c r="DJ120" s="1017"/>
      <c r="DK120" s="1017"/>
      <c r="DL120" s="1017">
        <v>2229986</v>
      </c>
      <c r="DM120" s="1017"/>
      <c r="DN120" s="1017"/>
      <c r="DO120" s="1017"/>
      <c r="DP120" s="1017"/>
      <c r="DQ120" s="1017">
        <v>1960807</v>
      </c>
      <c r="DR120" s="1017"/>
      <c r="DS120" s="1017"/>
      <c r="DT120" s="1017"/>
      <c r="DU120" s="1017"/>
      <c r="DV120" s="1018">
        <v>18</v>
      </c>
      <c r="DW120" s="1018"/>
      <c r="DX120" s="1018"/>
      <c r="DY120" s="1018"/>
      <c r="DZ120" s="1019"/>
    </row>
    <row r="121" spans="1:130" s="246" customFormat="1" ht="26.25" customHeight="1" x14ac:dyDescent="0.2">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401</v>
      </c>
      <c r="AG121" s="1049"/>
      <c r="AH121" s="1049"/>
      <c r="AI121" s="1049"/>
      <c r="AJ121" s="1050"/>
      <c r="AK121" s="1051" t="s">
        <v>431</v>
      </c>
      <c r="AL121" s="1049"/>
      <c r="AM121" s="1049"/>
      <c r="AN121" s="1049"/>
      <c r="AO121" s="1050"/>
      <c r="AP121" s="1052" t="s">
        <v>431</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2528298</v>
      </c>
      <c r="BR121" s="1010"/>
      <c r="BS121" s="1010"/>
      <c r="BT121" s="1010"/>
      <c r="BU121" s="1010"/>
      <c r="BV121" s="1010">
        <v>2607108</v>
      </c>
      <c r="BW121" s="1010"/>
      <c r="BX121" s="1010"/>
      <c r="BY121" s="1010"/>
      <c r="BZ121" s="1010"/>
      <c r="CA121" s="1010">
        <v>2480186</v>
      </c>
      <c r="CB121" s="1010"/>
      <c r="CC121" s="1010"/>
      <c r="CD121" s="1010"/>
      <c r="CE121" s="1010"/>
      <c r="CF121" s="1004">
        <v>22.8</v>
      </c>
      <c r="CG121" s="1005"/>
      <c r="CH121" s="1005"/>
      <c r="CI121" s="1005"/>
      <c r="CJ121" s="1005"/>
      <c r="CK121" s="1100"/>
      <c r="CL121" s="1101"/>
      <c r="CM121" s="1101"/>
      <c r="CN121" s="1101"/>
      <c r="CO121" s="1102"/>
      <c r="CP121" s="1110" t="s">
        <v>395</v>
      </c>
      <c r="CQ121" s="1111"/>
      <c r="CR121" s="1111"/>
      <c r="CS121" s="1111"/>
      <c r="CT121" s="1111"/>
      <c r="CU121" s="1111"/>
      <c r="CV121" s="1111"/>
      <c r="CW121" s="1111"/>
      <c r="CX121" s="1111"/>
      <c r="CY121" s="1111"/>
      <c r="CZ121" s="1111"/>
      <c r="DA121" s="1111"/>
      <c r="DB121" s="1111"/>
      <c r="DC121" s="1111"/>
      <c r="DD121" s="1111"/>
      <c r="DE121" s="1111"/>
      <c r="DF121" s="1112"/>
      <c r="DG121" s="1009" t="s">
        <v>432</v>
      </c>
      <c r="DH121" s="1010"/>
      <c r="DI121" s="1010"/>
      <c r="DJ121" s="1010"/>
      <c r="DK121" s="1010"/>
      <c r="DL121" s="1010" t="s">
        <v>431</v>
      </c>
      <c r="DM121" s="1010"/>
      <c r="DN121" s="1010"/>
      <c r="DO121" s="1010"/>
      <c r="DP121" s="1010"/>
      <c r="DQ121" s="1010" t="s">
        <v>435</v>
      </c>
      <c r="DR121" s="1010"/>
      <c r="DS121" s="1010"/>
      <c r="DT121" s="1010"/>
      <c r="DU121" s="1010"/>
      <c r="DV121" s="1011" t="s">
        <v>401</v>
      </c>
      <c r="DW121" s="1011"/>
      <c r="DX121" s="1011"/>
      <c r="DY121" s="1011"/>
      <c r="DZ121" s="1012"/>
    </row>
    <row r="122" spans="1:130" s="246" customFormat="1" ht="26.25" customHeight="1" x14ac:dyDescent="0.2">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432</v>
      </c>
      <c r="AG122" s="1049"/>
      <c r="AH122" s="1049"/>
      <c r="AI122" s="1049"/>
      <c r="AJ122" s="1050"/>
      <c r="AK122" s="1051" t="s">
        <v>435</v>
      </c>
      <c r="AL122" s="1049"/>
      <c r="AM122" s="1049"/>
      <c r="AN122" s="1049"/>
      <c r="AO122" s="1050"/>
      <c r="AP122" s="1052" t="s">
        <v>436</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14666912</v>
      </c>
      <c r="BR122" s="1088"/>
      <c r="BS122" s="1088"/>
      <c r="BT122" s="1088"/>
      <c r="BU122" s="1088"/>
      <c r="BV122" s="1088">
        <v>14654984</v>
      </c>
      <c r="BW122" s="1088"/>
      <c r="BX122" s="1088"/>
      <c r="BY122" s="1088"/>
      <c r="BZ122" s="1088"/>
      <c r="CA122" s="1088">
        <v>14531650</v>
      </c>
      <c r="CB122" s="1088"/>
      <c r="CC122" s="1088"/>
      <c r="CD122" s="1088"/>
      <c r="CE122" s="1088"/>
      <c r="CF122" s="1108">
        <v>133.4</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401</v>
      </c>
      <c r="DH122" s="1010"/>
      <c r="DI122" s="1010"/>
      <c r="DJ122" s="1010"/>
      <c r="DK122" s="1010"/>
      <c r="DL122" s="1010" t="s">
        <v>431</v>
      </c>
      <c r="DM122" s="1010"/>
      <c r="DN122" s="1010"/>
      <c r="DO122" s="1010"/>
      <c r="DP122" s="1010"/>
      <c r="DQ122" s="1010" t="s">
        <v>435</v>
      </c>
      <c r="DR122" s="1010"/>
      <c r="DS122" s="1010"/>
      <c r="DT122" s="1010"/>
      <c r="DU122" s="1010"/>
      <c r="DV122" s="1011" t="s">
        <v>431</v>
      </c>
      <c r="DW122" s="1011"/>
      <c r="DX122" s="1011"/>
      <c r="DY122" s="1011"/>
      <c r="DZ122" s="1012"/>
    </row>
    <row r="123" spans="1:130" s="246" customFormat="1" ht="26.25" customHeight="1" x14ac:dyDescent="0.2">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431</v>
      </c>
      <c r="AB123" s="1049"/>
      <c r="AC123" s="1049"/>
      <c r="AD123" s="1049"/>
      <c r="AE123" s="1050"/>
      <c r="AF123" s="1051" t="s">
        <v>431</v>
      </c>
      <c r="AG123" s="1049"/>
      <c r="AH123" s="1049"/>
      <c r="AI123" s="1049"/>
      <c r="AJ123" s="1050"/>
      <c r="AK123" s="1051" t="s">
        <v>435</v>
      </c>
      <c r="AL123" s="1049"/>
      <c r="AM123" s="1049"/>
      <c r="AN123" s="1049"/>
      <c r="AO123" s="1050"/>
      <c r="AP123" s="1052" t="s">
        <v>431</v>
      </c>
      <c r="AQ123" s="1053"/>
      <c r="AR123" s="1053"/>
      <c r="AS123" s="1053"/>
      <c r="AT123" s="1054"/>
      <c r="AU123" s="1085"/>
      <c r="AV123" s="1086"/>
      <c r="AW123" s="1086"/>
      <c r="AX123" s="1086"/>
      <c r="AY123" s="1086"/>
      <c r="AZ123" s="277" t="s">
        <v>182</v>
      </c>
      <c r="BA123" s="277"/>
      <c r="BB123" s="277"/>
      <c r="BC123" s="277"/>
      <c r="BD123" s="277"/>
      <c r="BE123" s="277"/>
      <c r="BF123" s="277"/>
      <c r="BG123" s="277"/>
      <c r="BH123" s="277"/>
      <c r="BI123" s="277"/>
      <c r="BJ123" s="277"/>
      <c r="BK123" s="277"/>
      <c r="BL123" s="277"/>
      <c r="BM123" s="277"/>
      <c r="BN123" s="277"/>
      <c r="BO123" s="1065" t="s">
        <v>467</v>
      </c>
      <c r="BP123" s="1096"/>
      <c r="BQ123" s="1155">
        <v>18849755</v>
      </c>
      <c r="BR123" s="1156"/>
      <c r="BS123" s="1156"/>
      <c r="BT123" s="1156"/>
      <c r="BU123" s="1156"/>
      <c r="BV123" s="1156">
        <v>18754824</v>
      </c>
      <c r="BW123" s="1156"/>
      <c r="BX123" s="1156"/>
      <c r="BY123" s="1156"/>
      <c r="BZ123" s="1156"/>
      <c r="CA123" s="1156">
        <v>19632481</v>
      </c>
      <c r="CB123" s="1156"/>
      <c r="CC123" s="1156"/>
      <c r="CD123" s="1156"/>
      <c r="CE123" s="1156"/>
      <c r="CF123" s="1089"/>
      <c r="CG123" s="1090"/>
      <c r="CH123" s="1090"/>
      <c r="CI123" s="1090"/>
      <c r="CJ123" s="1091"/>
      <c r="CK123" s="1100"/>
      <c r="CL123" s="1101"/>
      <c r="CM123" s="1101"/>
      <c r="CN123" s="1101"/>
      <c r="CO123" s="1102"/>
      <c r="CP123" s="1110" t="s">
        <v>394</v>
      </c>
      <c r="CQ123" s="1111"/>
      <c r="CR123" s="1111"/>
      <c r="CS123" s="1111"/>
      <c r="CT123" s="1111"/>
      <c r="CU123" s="1111"/>
      <c r="CV123" s="1111"/>
      <c r="CW123" s="1111"/>
      <c r="CX123" s="1111"/>
      <c r="CY123" s="1111"/>
      <c r="CZ123" s="1111"/>
      <c r="DA123" s="1111"/>
      <c r="DB123" s="1111"/>
      <c r="DC123" s="1111"/>
      <c r="DD123" s="1111"/>
      <c r="DE123" s="1111"/>
      <c r="DF123" s="1112"/>
      <c r="DG123" s="1048" t="s">
        <v>432</v>
      </c>
      <c r="DH123" s="1049"/>
      <c r="DI123" s="1049"/>
      <c r="DJ123" s="1049"/>
      <c r="DK123" s="1050"/>
      <c r="DL123" s="1051" t="s">
        <v>431</v>
      </c>
      <c r="DM123" s="1049"/>
      <c r="DN123" s="1049"/>
      <c r="DO123" s="1049"/>
      <c r="DP123" s="1050"/>
      <c r="DQ123" s="1051" t="s">
        <v>431</v>
      </c>
      <c r="DR123" s="1049"/>
      <c r="DS123" s="1049"/>
      <c r="DT123" s="1049"/>
      <c r="DU123" s="1050"/>
      <c r="DV123" s="1052" t="s">
        <v>435</v>
      </c>
      <c r="DW123" s="1053"/>
      <c r="DX123" s="1053"/>
      <c r="DY123" s="1053"/>
      <c r="DZ123" s="1054"/>
    </row>
    <row r="124" spans="1:130" s="246" customFormat="1" ht="26.25" customHeight="1" thickBot="1" x14ac:dyDescent="0.25">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435</v>
      </c>
      <c r="AB124" s="1049"/>
      <c r="AC124" s="1049"/>
      <c r="AD124" s="1049"/>
      <c r="AE124" s="1050"/>
      <c r="AF124" s="1051" t="s">
        <v>435</v>
      </c>
      <c r="AG124" s="1049"/>
      <c r="AH124" s="1049"/>
      <c r="AI124" s="1049"/>
      <c r="AJ124" s="1050"/>
      <c r="AK124" s="1051" t="s">
        <v>432</v>
      </c>
      <c r="AL124" s="1049"/>
      <c r="AM124" s="1049"/>
      <c r="AN124" s="1049"/>
      <c r="AO124" s="1050"/>
      <c r="AP124" s="1052" t="s">
        <v>435</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67.400000000000006</v>
      </c>
      <c r="BR124" s="1118"/>
      <c r="BS124" s="1118"/>
      <c r="BT124" s="1118"/>
      <c r="BU124" s="1118"/>
      <c r="BV124" s="1118">
        <v>67.5</v>
      </c>
      <c r="BW124" s="1118"/>
      <c r="BX124" s="1118"/>
      <c r="BY124" s="1118"/>
      <c r="BZ124" s="1118"/>
      <c r="CA124" s="1118">
        <v>53.6</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435</v>
      </c>
      <c r="DH124" s="1074"/>
      <c r="DI124" s="1074"/>
      <c r="DJ124" s="1074"/>
      <c r="DK124" s="1075"/>
      <c r="DL124" s="1073" t="s">
        <v>401</v>
      </c>
      <c r="DM124" s="1074"/>
      <c r="DN124" s="1074"/>
      <c r="DO124" s="1074"/>
      <c r="DP124" s="1075"/>
      <c r="DQ124" s="1073" t="s">
        <v>431</v>
      </c>
      <c r="DR124" s="1074"/>
      <c r="DS124" s="1074"/>
      <c r="DT124" s="1074"/>
      <c r="DU124" s="1075"/>
      <c r="DV124" s="1076" t="s">
        <v>435</v>
      </c>
      <c r="DW124" s="1077"/>
      <c r="DX124" s="1077"/>
      <c r="DY124" s="1077"/>
      <c r="DZ124" s="1078"/>
    </row>
    <row r="125" spans="1:130" s="246" customFormat="1" ht="26.25" customHeight="1" x14ac:dyDescent="0.2">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435</v>
      </c>
      <c r="AB125" s="1049"/>
      <c r="AC125" s="1049"/>
      <c r="AD125" s="1049"/>
      <c r="AE125" s="1050"/>
      <c r="AF125" s="1051" t="s">
        <v>431</v>
      </c>
      <c r="AG125" s="1049"/>
      <c r="AH125" s="1049"/>
      <c r="AI125" s="1049"/>
      <c r="AJ125" s="1050"/>
      <c r="AK125" s="1051" t="s">
        <v>432</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431</v>
      </c>
      <c r="DH125" s="1017"/>
      <c r="DI125" s="1017"/>
      <c r="DJ125" s="1017"/>
      <c r="DK125" s="1017"/>
      <c r="DL125" s="1017" t="s">
        <v>431</v>
      </c>
      <c r="DM125" s="1017"/>
      <c r="DN125" s="1017"/>
      <c r="DO125" s="1017"/>
      <c r="DP125" s="1017"/>
      <c r="DQ125" s="1017" t="s">
        <v>432</v>
      </c>
      <c r="DR125" s="1017"/>
      <c r="DS125" s="1017"/>
      <c r="DT125" s="1017"/>
      <c r="DU125" s="1017"/>
      <c r="DV125" s="1018" t="s">
        <v>431</v>
      </c>
      <c r="DW125" s="1018"/>
      <c r="DX125" s="1018"/>
      <c r="DY125" s="1018"/>
      <c r="DZ125" s="1019"/>
    </row>
    <row r="126" spans="1:130" s="246" customFormat="1" ht="26.25" customHeight="1" thickBot="1" x14ac:dyDescent="0.25">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435</v>
      </c>
      <c r="AB126" s="1049"/>
      <c r="AC126" s="1049"/>
      <c r="AD126" s="1049"/>
      <c r="AE126" s="1050"/>
      <c r="AF126" s="1051" t="s">
        <v>431</v>
      </c>
      <c r="AG126" s="1049"/>
      <c r="AH126" s="1049"/>
      <c r="AI126" s="1049"/>
      <c r="AJ126" s="1050"/>
      <c r="AK126" s="1051" t="s">
        <v>431</v>
      </c>
      <c r="AL126" s="1049"/>
      <c r="AM126" s="1049"/>
      <c r="AN126" s="1049"/>
      <c r="AO126" s="1050"/>
      <c r="AP126" s="1052" t="s">
        <v>431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431</v>
      </c>
      <c r="DH126" s="1010"/>
      <c r="DI126" s="1010"/>
      <c r="DJ126" s="1010"/>
      <c r="DK126" s="1010"/>
      <c r="DL126" s="1010" t="s">
        <v>431</v>
      </c>
      <c r="DM126" s="1010"/>
      <c r="DN126" s="1010"/>
      <c r="DO126" s="1010"/>
      <c r="DP126" s="1010"/>
      <c r="DQ126" s="1010" t="s">
        <v>431</v>
      </c>
      <c r="DR126" s="1010"/>
      <c r="DS126" s="1010"/>
      <c r="DT126" s="1010"/>
      <c r="DU126" s="1010"/>
      <c r="DV126" s="1011" t="s">
        <v>435</v>
      </c>
      <c r="DW126" s="1011"/>
      <c r="DX126" s="1011"/>
      <c r="DY126" s="1011"/>
      <c r="DZ126" s="1012"/>
    </row>
    <row r="127" spans="1:130" s="246" customFormat="1" ht="26.25" customHeight="1" x14ac:dyDescent="0.2">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431</v>
      </c>
      <c r="AB127" s="1049"/>
      <c r="AC127" s="1049"/>
      <c r="AD127" s="1049"/>
      <c r="AE127" s="1050"/>
      <c r="AF127" s="1051" t="s">
        <v>431</v>
      </c>
      <c r="AG127" s="1049"/>
      <c r="AH127" s="1049"/>
      <c r="AI127" s="1049"/>
      <c r="AJ127" s="1050"/>
      <c r="AK127" s="1051" t="s">
        <v>431</v>
      </c>
      <c r="AL127" s="1049"/>
      <c r="AM127" s="1049"/>
      <c r="AN127" s="1049"/>
      <c r="AO127" s="1050"/>
      <c r="AP127" s="1052" t="s">
        <v>435</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431</v>
      </c>
      <c r="DM127" s="1010"/>
      <c r="DN127" s="1010"/>
      <c r="DO127" s="1010"/>
      <c r="DP127" s="1010"/>
      <c r="DQ127" s="1010" t="s">
        <v>435</v>
      </c>
      <c r="DR127" s="1010"/>
      <c r="DS127" s="1010"/>
      <c r="DT127" s="1010"/>
      <c r="DU127" s="1010"/>
      <c r="DV127" s="1011" t="s">
        <v>431</v>
      </c>
      <c r="DW127" s="1011"/>
      <c r="DX127" s="1011"/>
      <c r="DY127" s="1011"/>
      <c r="DZ127" s="1012"/>
    </row>
    <row r="128" spans="1:130" s="246" customFormat="1" ht="26.25" customHeight="1" thickBot="1" x14ac:dyDescent="0.25">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344201</v>
      </c>
      <c r="AB128" s="1138"/>
      <c r="AC128" s="1138"/>
      <c r="AD128" s="1138"/>
      <c r="AE128" s="1139"/>
      <c r="AF128" s="1140">
        <v>329925</v>
      </c>
      <c r="AG128" s="1138"/>
      <c r="AH128" s="1138"/>
      <c r="AI128" s="1138"/>
      <c r="AJ128" s="1139"/>
      <c r="AK128" s="1140">
        <v>318709</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431</v>
      </c>
      <c r="BG128" s="1145"/>
      <c r="BH128" s="1145"/>
      <c r="BI128" s="1145"/>
      <c r="BJ128" s="1145"/>
      <c r="BK128" s="1145"/>
      <c r="BL128" s="1146"/>
      <c r="BM128" s="1144">
        <v>13.04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431</v>
      </c>
      <c r="DH128" s="1130"/>
      <c r="DI128" s="1130"/>
      <c r="DJ128" s="1130"/>
      <c r="DK128" s="1130"/>
      <c r="DL128" s="1130" t="s">
        <v>431</v>
      </c>
      <c r="DM128" s="1130"/>
      <c r="DN128" s="1130"/>
      <c r="DO128" s="1130"/>
      <c r="DP128" s="1130"/>
      <c r="DQ128" s="1130" t="s">
        <v>435</v>
      </c>
      <c r="DR128" s="1130"/>
      <c r="DS128" s="1130"/>
      <c r="DT128" s="1130"/>
      <c r="DU128" s="1130"/>
      <c r="DV128" s="1131" t="s">
        <v>431</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11843974</v>
      </c>
      <c r="AB129" s="1049"/>
      <c r="AC129" s="1049"/>
      <c r="AD129" s="1049"/>
      <c r="AE129" s="1050"/>
      <c r="AF129" s="1051">
        <v>11921458</v>
      </c>
      <c r="AG129" s="1049"/>
      <c r="AH129" s="1049"/>
      <c r="AI129" s="1049"/>
      <c r="AJ129" s="1050"/>
      <c r="AK129" s="1051">
        <v>12108497</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431</v>
      </c>
      <c r="BG129" s="1159"/>
      <c r="BH129" s="1159"/>
      <c r="BI129" s="1159"/>
      <c r="BJ129" s="1159"/>
      <c r="BK129" s="1159"/>
      <c r="BL129" s="1160"/>
      <c r="BM129" s="1158">
        <v>18.04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1149746</v>
      </c>
      <c r="AB130" s="1049"/>
      <c r="AC130" s="1049"/>
      <c r="AD130" s="1049"/>
      <c r="AE130" s="1050"/>
      <c r="AF130" s="1051">
        <v>1198437</v>
      </c>
      <c r="AG130" s="1049"/>
      <c r="AH130" s="1049"/>
      <c r="AI130" s="1049"/>
      <c r="AJ130" s="1050"/>
      <c r="AK130" s="1051">
        <v>1215864</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6.2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10694228</v>
      </c>
      <c r="AB131" s="1074"/>
      <c r="AC131" s="1074"/>
      <c r="AD131" s="1074"/>
      <c r="AE131" s="1075"/>
      <c r="AF131" s="1073">
        <v>10723021</v>
      </c>
      <c r="AG131" s="1074"/>
      <c r="AH131" s="1074"/>
      <c r="AI131" s="1074"/>
      <c r="AJ131" s="1075"/>
      <c r="AK131" s="1073">
        <v>10892633</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v>53.6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7.0184402280000002</v>
      </c>
      <c r="AB132" s="1190"/>
      <c r="AC132" s="1190"/>
      <c r="AD132" s="1190"/>
      <c r="AE132" s="1191"/>
      <c r="AF132" s="1192">
        <v>6.0473536330000002</v>
      </c>
      <c r="AG132" s="1190"/>
      <c r="AH132" s="1190"/>
      <c r="AI132" s="1190"/>
      <c r="AJ132" s="1191"/>
      <c r="AK132" s="1192">
        <v>5.6476978520000003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5.0999999999999996</v>
      </c>
      <c r="AB133" s="1173"/>
      <c r="AC133" s="1173"/>
      <c r="AD133" s="1173"/>
      <c r="AE133" s="1174"/>
      <c r="AF133" s="1172">
        <v>5.8</v>
      </c>
      <c r="AG133" s="1173"/>
      <c r="AH133" s="1173"/>
      <c r="AI133" s="1173"/>
      <c r="AJ133" s="1174"/>
      <c r="AK133" s="1172">
        <v>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Apg5VdoEvlC/F+q7u3OhOUzsHZUkdEL0O8U4WvgPuvkYMCpnYkwCYbesVyarJxsXq0moKVAo0Dwk8y4KQYioA==" saltValue="sLOO3p6yED2MufjHd8s4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D4GJOQALLjNe+2xLqdGSUHk/Io2HANu5HNY0tlPZdiP1jvRJ/Sl4tKr7adyG9oq4fWVOHjzVdlRuHUoyr6aZQ==" saltValue="EM0DU78lF8uru7Sn3l8t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0CfKoQnanR/FTdrA4u+pQmlgLj3FKUmT8zQQT5/j+VypSVSwveBB/RrXZksXLM4FTOxzO9Yy1u9HJwAESgoQ==" saltValue="E38cBOe9BO8rzaCt1V6q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4345360</v>
      </c>
      <c r="AP9" s="312">
        <v>72942</v>
      </c>
      <c r="AQ9" s="313">
        <v>57145</v>
      </c>
      <c r="AR9" s="314">
        <v>27.6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32413</v>
      </c>
      <c r="AP10" s="315">
        <v>544</v>
      </c>
      <c r="AQ10" s="316">
        <v>3801</v>
      </c>
      <c r="AR10" s="317">
        <v>-85.7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14</v>
      </c>
      <c r="AP11" s="315">
        <v>0</v>
      </c>
      <c r="AQ11" s="316">
        <v>6723</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t="s">
        <v>505</v>
      </c>
      <c r="AP12" s="315" t="s">
        <v>505</v>
      </c>
      <c r="AQ12" s="316">
        <v>959</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505</v>
      </c>
      <c r="AP13" s="315" t="s">
        <v>505</v>
      </c>
      <c r="AQ13" s="316">
        <v>1</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120933</v>
      </c>
      <c r="AP14" s="315">
        <v>2030</v>
      </c>
      <c r="AQ14" s="316">
        <v>2728</v>
      </c>
      <c r="AR14" s="317">
        <v>-25.6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30081</v>
      </c>
      <c r="AP15" s="315">
        <v>505</v>
      </c>
      <c r="AQ15" s="316">
        <v>1349</v>
      </c>
      <c r="AR15" s="317">
        <v>-62.6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-168735</v>
      </c>
      <c r="AP16" s="315">
        <v>-2832</v>
      </c>
      <c r="AQ16" s="316">
        <v>-4270</v>
      </c>
      <c r="AR16" s="317">
        <v>-33.700000000000003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182</v>
      </c>
      <c r="AL17" s="1216"/>
      <c r="AM17" s="1216"/>
      <c r="AN17" s="1217"/>
      <c r="AO17" s="315">
        <v>4360066</v>
      </c>
      <c r="AP17" s="315">
        <v>73189</v>
      </c>
      <c r="AQ17" s="316">
        <v>68438</v>
      </c>
      <c r="AR17" s="317">
        <v>6.9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6.87</v>
      </c>
      <c r="AP21" s="328">
        <v>6.23</v>
      </c>
      <c r="AQ21" s="329">
        <v>0.64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98.4</v>
      </c>
      <c r="AP22" s="333">
        <v>98.5</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1854932</v>
      </c>
      <c r="AP32" s="342">
        <v>31137</v>
      </c>
      <c r="AQ32" s="343">
        <v>33979</v>
      </c>
      <c r="AR32" s="344">
        <v>-8.4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505</v>
      </c>
      <c r="AP34" s="342" t="s">
        <v>505</v>
      </c>
      <c r="AQ34" s="343">
        <v>15</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294824</v>
      </c>
      <c r="AP35" s="342">
        <v>4949</v>
      </c>
      <c r="AQ35" s="343">
        <v>9031</v>
      </c>
      <c r="AR35" s="344">
        <v>-45.2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t="s">
        <v>505</v>
      </c>
      <c r="AP36" s="342" t="s">
        <v>505</v>
      </c>
      <c r="AQ36" s="343">
        <v>1893</v>
      </c>
      <c r="AR36" s="344" t="s">
        <v>505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t="s">
        <v>505</v>
      </c>
      <c r="AP37" s="342" t="s">
        <v>505</v>
      </c>
      <c r="AQ37" s="343">
        <v>1352</v>
      </c>
      <c r="AR37" s="344" t="s">
        <v>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505</v>
      </c>
      <c r="AP38" s="345" t="s">
        <v>505</v>
      </c>
      <c r="AQ38" s="346">
        <v>1</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-318709</v>
      </c>
      <c r="AP39" s="342">
        <v>-5350</v>
      </c>
      <c r="AQ39" s="343">
        <v>-6634</v>
      </c>
      <c r="AR39" s="344">
        <v>-19.399999999999999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-1215864</v>
      </c>
      <c r="AP40" s="342">
        <v>-20410</v>
      </c>
      <c r="AQ40" s="343">
        <v>-28305</v>
      </c>
      <c r="AR40" s="344">
        <v>-27.9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615183</v>
      </c>
      <c r="AP41" s="342">
        <v>10327</v>
      </c>
      <c r="AQ41" s="343">
        <v>11332</v>
      </c>
      <c r="AR41" s="344">
        <v>-8.9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1234432</v>
      </c>
      <c r="AN51" s="364">
        <v>20550</v>
      </c>
      <c r="AO51" s="365">
        <v>-67.599999999999994</v>
      </c>
      <c r="AP51" s="366">
        <v>53896</v>
      </c>
      <c r="AQ51" s="367">
        <v>-13.4</v>
      </c>
      <c r="AR51" s="368">
        <v>-54.2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1041661</v>
      </c>
      <c r="AN52" s="372">
        <v>17341</v>
      </c>
      <c r="AO52" s="373">
        <v>-25.5</v>
      </c>
      <c r="AP52" s="374">
        <v>20608</v>
      </c>
      <c r="AQ52" s="375">
        <v>-15.8</v>
      </c>
      <c r="AR52" s="376">
        <v>-9.6999999999999993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1166714</v>
      </c>
      <c r="AN53" s="364">
        <v>19448</v>
      </c>
      <c r="AO53" s="365">
        <v>-5.4</v>
      </c>
      <c r="AP53" s="366">
        <v>47278</v>
      </c>
      <c r="AQ53" s="367">
        <v>-12.3</v>
      </c>
      <c r="AR53" s="368">
        <v>6.9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401205</v>
      </c>
      <c r="AN54" s="372">
        <v>6688</v>
      </c>
      <c r="AO54" s="373">
        <v>-61.4</v>
      </c>
      <c r="AP54" s="374">
        <v>24096</v>
      </c>
      <c r="AQ54" s="375">
        <v>16.899999999999999</v>
      </c>
      <c r="AR54" s="376">
        <v>-78.3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1606818</v>
      </c>
      <c r="AN55" s="364">
        <v>26712</v>
      </c>
      <c r="AO55" s="365">
        <v>37.4</v>
      </c>
      <c r="AP55" s="366">
        <v>44504</v>
      </c>
      <c r="AQ55" s="367">
        <v>-5.9</v>
      </c>
      <c r="AR55" s="368">
        <v>43.3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996071</v>
      </c>
      <c r="AN56" s="372">
        <v>16559</v>
      </c>
      <c r="AO56" s="373">
        <v>147.6</v>
      </c>
      <c r="AP56" s="374">
        <v>25876</v>
      </c>
      <c r="AQ56" s="375">
        <v>7.4</v>
      </c>
      <c r="AR56" s="376">
        <v>140.19999999999999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1542744</v>
      </c>
      <c r="AN57" s="364">
        <v>25748</v>
      </c>
      <c r="AO57" s="365">
        <v>-3.6</v>
      </c>
      <c r="AP57" s="366">
        <v>47820</v>
      </c>
      <c r="AQ57" s="367">
        <v>7.5</v>
      </c>
      <c r="AR57" s="368">
        <v>-11.1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887770</v>
      </c>
      <c r="AN58" s="372">
        <v>14817</v>
      </c>
      <c r="AO58" s="373">
        <v>-10.5</v>
      </c>
      <c r="AP58" s="374">
        <v>25855</v>
      </c>
      <c r="AQ58" s="375">
        <v>-0.1</v>
      </c>
      <c r="AR58" s="376">
        <v>-10.4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1088387</v>
      </c>
      <c r="AN59" s="364">
        <v>18270</v>
      </c>
      <c r="AO59" s="365">
        <v>-29</v>
      </c>
      <c r="AP59" s="366">
        <v>41934</v>
      </c>
      <c r="AQ59" s="367">
        <v>-12.3</v>
      </c>
      <c r="AR59" s="368">
        <v>-16.7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496097</v>
      </c>
      <c r="AN60" s="372">
        <v>8328</v>
      </c>
      <c r="AO60" s="373">
        <v>-43.8</v>
      </c>
      <c r="AP60" s="374">
        <v>23352</v>
      </c>
      <c r="AQ60" s="375">
        <v>-9.6999999999999993</v>
      </c>
      <c r="AR60" s="376">
        <v>-34.1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1327819</v>
      </c>
      <c r="AN61" s="379">
        <v>22146</v>
      </c>
      <c r="AO61" s="380">
        <v>-13.6</v>
      </c>
      <c r="AP61" s="381">
        <v>47086</v>
      </c>
      <c r="AQ61" s="382">
        <v>-7.3</v>
      </c>
      <c r="AR61" s="368">
        <v>-6.3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764561</v>
      </c>
      <c r="AN62" s="372">
        <v>12747</v>
      </c>
      <c r="AO62" s="373">
        <v>1.3</v>
      </c>
      <c r="AP62" s="374">
        <v>23957</v>
      </c>
      <c r="AQ62" s="375">
        <v>-0.3</v>
      </c>
      <c r="AR62" s="376">
        <v>1.6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RCjto4ZsCxjwS0JPsHr/Yke9YXOxqzr6wDdDjlZ617yaTL82kQIeLsgZRzqRh2FxkmOY4jUfZHri9MPOMVCaQ==" saltValue="upwsz/QtvouSI7gh1MBn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dFkq4lbKN2hAzvvGaWn7FnO/lcHlwFfBp1PcB4sq3EsSyaO9itJ0uIUJZuvfgcS1JeYWR9sk4rtqd5gtNkk2w==" saltValue="mR/MdhL3KBCMrh/NVH/m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GCnBbvOHjvzxXIhJItUD2TCRVaCXeyf5NUz1QFxyRUYGektfrZv05WeIDb4dGSM26SW3mQz3Eue9YEDVh0FhQ==" saltValue="X5VvyDYLmLyqVAXw7WFT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232" t="s">
        <v>3</v>
      </c>
      <c r="D47" s="1232"/>
      <c r="E47" s="1233"/>
      <c r="F47" s="11">
        <v>4.76</v>
      </c>
      <c r="G47" s="12">
        <v>6.6</v>
      </c>
      <c r="H47" s="12">
        <v>6.56</v>
      </c>
      <c r="I47" s="12">
        <v>4.26</v>
      </c>
      <c r="J47" s="13">
        <v>9.91</v>
      </c>
    </row>
    <row r="48" spans="2:10" ht="57.75" customHeight="1" x14ac:dyDescent="0.2">
      <c r="B48" s="14"/>
      <c r="C48" s="1234" t="s">
        <v>4</v>
      </c>
      <c r="D48" s="1234"/>
      <c r="E48" s="1235"/>
      <c r="F48" s="15">
        <v>7.82</v>
      </c>
      <c r="G48" s="16">
        <v>8.92</v>
      </c>
      <c r="H48" s="16">
        <v>3.85</v>
      </c>
      <c r="I48" s="16">
        <v>6.78</v>
      </c>
      <c r="J48" s="17">
        <v>8.99</v>
      </c>
    </row>
    <row r="49" spans="2:10" ht="57.75" customHeight="1" thickBot="1" x14ac:dyDescent="0.25">
      <c r="B49" s="18"/>
      <c r="C49" s="1236" t="s">
        <v>5</v>
      </c>
      <c r="D49" s="1236"/>
      <c r="E49" s="1237"/>
      <c r="F49" s="19">
        <v>0.2</v>
      </c>
      <c r="G49" s="20">
        <v>3.03</v>
      </c>
      <c r="H49" s="20" t="s">
        <v>552</v>
      </c>
      <c r="I49" s="20">
        <v>0.69</v>
      </c>
      <c r="J49" s="21">
        <v>8.0399999999999991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drhBofER29j0lUsmSjgfyynaHE3Y9Tj3aWuflecywVkjEQrIh0qf092GWRsCLuObvc4zOwr3dX/eQayZPrhVA==" saltValue="IZG3X4zj3/edB9nPkAiP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2020-09-15T07:18:53Z</cp:lastPrinted>
  <dcterms:created xsi:type="dcterms:W3CDTF">2020-02-10T03:29:36Z</dcterms:created>
  <dcterms:modified xsi:type="dcterms:W3CDTF">2020-09-18T02:08:36Z</dcterms:modified>
  <cp:category/>
</cp:coreProperties>
</file>