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7_財政状況資料集\H30決算\99_送付用\2回目\"/>
    </mc:Choice>
  </mc:AlternateContent>
  <bookViews>
    <workbookView xWindow="0" yWindow="0" windowWidth="20496" windowHeight="670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C38" i="10"/>
  <c r="BE37" i="10"/>
  <c r="AM37" i="10"/>
  <c r="BE36" i="10"/>
  <c r="CO34" i="10"/>
  <c r="CO35" i="10" s="1"/>
  <c r="CO36" i="10" s="1"/>
  <c r="CO37" i="10" s="1"/>
  <c r="BW34" i="10"/>
  <c r="BW35" i="10" s="1"/>
  <c r="BW36" i="10" s="1"/>
  <c r="BW37" i="10" s="1"/>
  <c r="BW38" i="10" s="1"/>
  <c r="BW39" i="10" s="1"/>
  <c r="BW40" i="10" s="1"/>
  <c r="C34" i="10"/>
  <c r="C35" i="10" l="1"/>
  <c r="C36" i="10" s="1"/>
  <c r="C37"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c r="BE35" i="10" s="1"/>
</calcChain>
</file>

<file path=xl/sharedStrings.xml><?xml version="1.0" encoding="utf-8"?>
<sst xmlns="http://schemas.openxmlformats.org/spreadsheetml/2006/main" count="1138" uniqueCount="609">
  <si>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</si>
  <si>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</si>
  <si>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</si>
  <si>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</si>
  <si>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</si>
  <si>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</si>
  <si>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</si>
  <si>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</si>
  <si>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</si>
  <si>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</si>
  <si>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</si>
  <si>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</si>
  <si>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</si>
  <si>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</si>
  <si>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</si>
  <si>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</si>
  <si>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</si>
  <si>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</si>
  <si>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</si>
  <si>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</si>
  <si>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</si>
  <si>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</si>
  <si>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</si>
  <si>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</si>
  <si>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</si>
  <si>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</si>
  <si>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</si>
  <si>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</si>
  <si>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</si>
  <si>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</si>
  <si>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</si>
  <si>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</si>
  <si>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</si>
  <si>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</si>
  <si>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</si>
  <si>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</si>
  <si>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</si>
  <si>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</si>
  <si>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</si>
  <si>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</si>
  <si>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</si>
  <si>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</si>
  <si>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</si>
  <si>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</si>
  <si>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</si>
  <si>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</si>
  <si>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</si>
  <si>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</si>
  <si>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</si>
  <si>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</si>
  <si>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</si>
  <si>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</si>
  <si>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</si>
  <si>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</si>
  <si>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</si>
  <si>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</si>
  <si>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</si>
  <si>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</si>
  <si>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</si>
  <si>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</si>
  <si>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</si>
  <si>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</si>
  <si>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</si>
  <si>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</si>
  <si>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</si>
  <si>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</si>
  <si>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</si>
  <si>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</si>
  <si>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</si>
  <si>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</si>
  <si>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</si>
  <si>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</si>
  <si>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</si>
  <si>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</si>
  <si>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</si>
  <si>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</si>
  <si>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</si>
  <si>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</si>
  <si>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</si>
  <si>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</si>
  <si>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</si>
  <si>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</si>
  <si>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</si>
  <si>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</si>
  <si>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</si>
  <si>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施行時特例市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</si>
  <si>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</si>
  <si>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</si>
  <si>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</si>
  <si>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</si>
  <si>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</si>
  <si>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</si>
  <si>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</si>
  <si>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</si>
  <si>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</si>
  <si>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</si>
  <si>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</si>
  <si>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</si>
  <si>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小田原市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</si>
  <si>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</si>
  <si>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</si>
  <si>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</si>
  <si>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</si>
  <si>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</si>
  <si>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</si>
  <si>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</si>
  <si>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</si>
  <si>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</si>
  <si>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</si>
  <si>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</si>
  <si>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</si>
  <si>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</si>
  <si>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</si>
  <si>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</si>
  <si>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</si>
  <si>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</si>
  <si>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</si>
  <si>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</si>
  <si>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</si>
  <si>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</si>
  <si>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</si>
  <si>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</si>
  <si>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</si>
  <si>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</si>
  <si>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</si>
  <si>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</si>
  <si>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</si>
  <si>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</si>
  <si>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</si>
  <si>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</si>
  <si>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</si>
  <si>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</si>
  <si>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</si>
  <si>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</si>
  <si>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</si>
  <si>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</si>
  <si>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</si>
  <si>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</si>
  <si>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</si>
  <si>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</si>
  <si>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</si>
  <si>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</si>
  <si>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</si>
  <si>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</si>
  <si>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</si>
  <si>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</si>
  <si>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</si>
  <si>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</si>
  <si>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</si>
  <si>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</si>
  <si>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</si>
  <si>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</si>
  <si>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</si>
  <si>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</si>
  <si>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</si>
  <si>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</si>
  <si>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</si>
  <si>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</si>
  <si>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</si>
  <si>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</si>
  <si>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</si>
  <si>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</si>
  <si>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</si>
  <si>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</si>
  <si>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</si>
  <si>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</si>
  <si>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</si>
  <si>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</si>
  <si>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</si>
  <si>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</si>
  <si>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</si>
  <si>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</si>
  <si>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</si>
  <si>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</si>
  <si>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</si>
  <si>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</si>
  <si>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</si>
  <si>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</si>
  <si>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</si>
  <si>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</si>
  <si>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</si>
  <si>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</si>
  <si>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</si>
  <si>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</si>
  <si>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</si>
  <si>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</si>
  <si>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</si>
  <si>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</si>
  <si>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</si>
  <si>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</si>
  <si>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</si>
  <si>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</si>
  <si>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</si>
  <si>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</si>
  <si>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</si>
  <si>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</si>
  <si>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</si>
  <si>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</si>
  <si>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</si>
  <si>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</si>
  <si>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</si>
  <si>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</si>
  <si>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</si>
  <si>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</si>
  <si>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</si>
  <si>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</si>
  <si>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</si>
  <si>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</si>
  <si>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</si>
  <si>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神奈川県小田原市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</si>
  <si>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</si>
  <si>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</si>
  <si>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</si>
  <si>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</si>
  <si>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</si>
  <si>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</si>
  <si>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</si>
  <si>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</si>
  <si>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</si>
  <si>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</si>
  <si>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</si>
  <si>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</si>
  <si>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</si>
  <si>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</si>
  <si>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</si>
  <si>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</si>
  <si>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</si>
  <si>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</si>
  <si>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</si>
  <si>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</si>
  <si>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</si>
  <si>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</si>
  <si>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</si>
  <si>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</si>
  <si>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</si>
  <si>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</si>
  <si>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</si>
  <si>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</si>
  <si>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</si>
  <si>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</si>
  <si>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</si>
  <si>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</si>
  <si>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</si>
  <si>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</si>
  <si>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</si>
  <si>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</si>
  <si>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</si>
  <si>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</si>
  <si>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</si>
  <si>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</si>
  <si>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</si>
  <si>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</si>
  <si>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</si>
  <si>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</si>
  <si>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</si>
  <si>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</si>
  <si>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</si>
  <si>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</si>
  <si>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</si>
  <si>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</si>
  <si>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</si>
  <si>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</si>
  <si>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</si>
  <si>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</si>
  <si>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</si>
  <si>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</si>
  <si>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</si>
  <si>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</si>
  <si>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</si>
  <si>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</si>
  <si>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</si>
  <si>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</si>
  <si>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</si>
  <si>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</si>
  <si>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</si>
  <si>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</si>
  <si>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</si>
  <si>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</si>
  <si>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</si>
  <si>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</si>
  <si>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</si>
  <si>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</si>
  <si>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</si>
  <si>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</si>
  <si>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</si>
  <si>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</si>
  <si>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</si>
  <si>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</si>
  <si>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</si>
  <si>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</si>
  <si>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</si>
  <si>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</si>
  <si>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</si>
  <si>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</si>
  <si>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</si>
  <si>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</si>
  <si>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</si>
  <si>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</si>
  <si>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</si>
  <si>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</si>
  <si>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</si>
  <si>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</si>
  <si>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</si>
  <si>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</si>
  <si>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</si>
  <si>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</si>
  <si>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</si>
  <si>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</si>
  <si>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</si>
  <si>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</si>
  <si>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</si>
  <si>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</si>
  <si>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</si>
  <si>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</si>
  <si>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</si>
  <si>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</si>
  <si>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</si>
  <si>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</si>
  <si>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</si>
  <si>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</si>
  <si>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</si>
  <si>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</si>
  <si>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</si>
  <si>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</si>
  <si>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</si>
  <si>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</si>
  <si>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</si>
  <si>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</si>
  <si>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</si>
  <si>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</si>
  <si>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</si>
  <si>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</si>
  <si>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</si>
  <si>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</si>
  <si>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</si>
  <si>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</si>
  <si>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</si>
  <si>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</si>
  <si>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</si>
  <si>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</si>
  <si>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</si>
  <si>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</si>
  <si>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</si>
  <si>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</si>
  <si>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</si>
  <si>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</si>
  <si>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</si>
  <si>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</si>
  <si>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</si>
  <si>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</si>
  <si>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</si>
  <si>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</si>
  <si>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</si>
  <si>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</si>
  <si>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</si>
  <si>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</si>
  <si>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</si>
  <si>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</si>
  <si>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</si>
  <si>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神奈川県小田原市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</si>
  <si>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</si>
  <si>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</si>
  <si>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</si>
  <si>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</si>
  <si>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</si>
  <si>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</si>
  <si>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</si>
  <si>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</si>
  <si>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</si>
  <si>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</si>
  <si>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</si>
  <si>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</si>
  <si>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</si>
  <si>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</si>
  <si>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</si>
  <si>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</si>
  <si>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</si>
  <si>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</si>
  <si>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</si>
  <si>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</si>
  <si>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</si>
  <si>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t>
    <phoneticPr fontId="5"/>
  </si>
  <si>
    <t>広域消防事業特別会計</t>
    <phoneticPr fontId="5"/>
  </si>
  <si>
    <t>-</t>
    <phoneticPr fontId="5"/>
  </si>
  <si>
    <t>小田原地下街事業特別会計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</si>
  <si>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</si>
  <si>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</si>
  <si>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</si>
  <si>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</si>
  <si>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</si>
  <si>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</si>
  <si>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</si>
  <si>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</si>
  <si>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</si>
  <si>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</si>
  <si>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</si>
  <si>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</si>
  <si>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</si>
  <si>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</si>
  <si>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</si>
  <si>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国民健康保険診療施設事業特別会計</t>
    <phoneticPr fontId="5"/>
  </si>
  <si>
    <t>介護保険事業特別会計</t>
    <phoneticPr fontId="5"/>
  </si>
  <si>
    <t>後期高齢者医療事業特別会計</t>
    <phoneticPr fontId="5"/>
  </si>
  <si>
    <t>競輪事業特別会計</t>
    <phoneticPr fontId="5"/>
  </si>
  <si>
    <t>水道事業会計</t>
    <phoneticPr fontId="5"/>
  </si>
  <si>
    <t>法適用企業</t>
    <phoneticPr fontId="5"/>
  </si>
  <si>
    <t>病院事業会計</t>
    <phoneticPr fontId="5"/>
  </si>
  <si>
    <t>下水道事業会計</t>
    <phoneticPr fontId="5"/>
  </si>
  <si>
    <t>小田原城天守閣事業特別会計</t>
    <phoneticPr fontId="5"/>
  </si>
  <si>
    <t>法非適用企業</t>
    <phoneticPr fontId="5"/>
  </si>
  <si>
    <t>公設地方卸売市場事業特別会計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</si>
  <si>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</si>
  <si>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</si>
  <si>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</si>
  <si>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</si>
  <si>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</si>
  <si>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</si>
  <si>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</si>
  <si>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</si>
  <si>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</si>
  <si>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</si>
  <si>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</si>
  <si>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</si>
  <si>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</si>
  <si>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</si>
  <si>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</si>
  <si>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</si>
  <si>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</si>
  <si>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</si>
  <si>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</si>
  <si>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</si>
  <si>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</si>
  <si>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</si>
  <si>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</si>
  <si>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</si>
  <si>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</si>
  <si>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</si>
  <si>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</si>
  <si>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</si>
  <si>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</si>
  <si>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</si>
  <si>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</si>
  <si>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</si>
  <si>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</si>
  <si>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</si>
  <si>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</si>
  <si>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</si>
  <si>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</si>
  <si>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</si>
  <si>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</si>
  <si>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</si>
  <si>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</si>
  <si>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</si>
  <si>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</si>
  <si>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</si>
  <si>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</si>
  <si>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</si>
  <si>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</si>
  <si>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</si>
  <si>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</si>
  <si>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</si>
  <si>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</si>
  <si>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</si>
  <si>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</si>
  <si>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</si>
  <si>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</si>
  <si>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</si>
  <si>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</si>
  <si>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</si>
  <si>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</si>
  <si>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</si>
  <si>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</si>
  <si>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病院事業会計</t>
    <phoneticPr fontId="5"/>
  </si>
  <si>
    <t>(Ｆ)</t>
    <phoneticPr fontId="5"/>
  </si>
  <si>
    <t>公設地方卸売市場事業特別会計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</si>
  <si>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</si>
  <si>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</si>
  <si>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</si>
  <si>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</si>
  <si>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</si>
  <si>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</si>
  <si>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</si>
  <si>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</si>
  <si>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</si>
  <si>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</si>
  <si>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</si>
  <si>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</si>
  <si>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</si>
  <si>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</si>
  <si>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</si>
  <si>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</si>
  <si>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</si>
  <si>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</si>
  <si>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</si>
  <si>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</si>
  <si>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</si>
  <si>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</si>
  <si>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</si>
  <si>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</si>
  <si>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</si>
  <si>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</si>
  <si>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</si>
  <si>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</si>
  <si>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</si>
  <si>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</si>
  <si>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</si>
  <si>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</si>
  <si>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</si>
  <si>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</si>
  <si>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</si>
  <si>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</si>
  <si>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</si>
  <si>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</si>
  <si>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</si>
  <si>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</si>
  <si>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</si>
  <si>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</si>
  <si>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</si>
  <si>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</si>
  <si>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</si>
  <si>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</si>
  <si>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</si>
  <si>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</si>
  <si>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</si>
  <si>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</si>
  <si>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</si>
  <si>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</si>
  <si>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</si>
  <si>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</si>
  <si>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</si>
  <si>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</si>
  <si>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</si>
  <si>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</si>
  <si>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</si>
  <si>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</si>
  <si>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</si>
  <si>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</si>
  <si>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</si>
  <si>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</si>
  <si>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</si>
  <si>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</si>
  <si>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</si>
  <si>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</si>
  <si>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</si>
  <si>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</si>
  <si>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</si>
  <si>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</si>
  <si>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</si>
  <si>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</si>
  <si>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</si>
  <si>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</si>
  <si>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</si>
  <si>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</si>
  <si>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</si>
  <si>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</si>
  <si>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</si>
  <si>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</si>
  <si>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</si>
  <si>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</si>
  <si>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</si>
  <si>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0.91</t>
  </si>
  <si>
    <t>病院事業会計</t>
  </si>
  <si>
    <t>一般会計</t>
  </si>
  <si>
    <t>水道事業会計</t>
  </si>
  <si>
    <t>下水道事業会計</t>
  </si>
  <si>
    <t>介護保険事業特別会計</t>
  </si>
  <si>
    <t>国民健康保険事業特別会計</t>
  </si>
  <si>
    <t>競輪事業特別会計</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</si>
  <si>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</si>
  <si>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</si>
  <si>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</si>
  <si>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</si>
  <si>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</si>
  <si>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</si>
  <si>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</si>
  <si>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</si>
  <si>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34"/>
  </si>
  <si>
    <t>神奈川県後期高齢者医療広域連合(後期高齢者医療)</t>
    <rPh sb="16" eb="18">
      <t>コウキ</t>
    </rPh>
    <rPh sb="18" eb="21">
      <t>コウレイシャ</t>
    </rPh>
    <rPh sb="21" eb="23">
      <t>イリョウ</t>
    </rPh>
    <phoneticPr fontId="34"/>
  </si>
  <si>
    <t>小田原市外二ケ市町組合</t>
    <rPh sb="0" eb="4">
      <t>オダワラシ</t>
    </rPh>
    <rPh sb="4" eb="5">
      <t>ソト</t>
    </rPh>
    <rPh sb="5" eb="6">
      <t>ニ</t>
    </rPh>
    <rPh sb="7" eb="9">
      <t>シチョウ</t>
    </rPh>
    <rPh sb="9" eb="11">
      <t>クミアイ</t>
    </rPh>
    <phoneticPr fontId="34"/>
  </si>
  <si>
    <t>南足柄市外五ケ市町組合</t>
    <rPh sb="0" eb="3">
      <t>ミナミアシガラ</t>
    </rPh>
    <rPh sb="3" eb="4">
      <t>シ</t>
    </rPh>
    <rPh sb="4" eb="5">
      <t>ソト</t>
    </rPh>
    <rPh sb="5" eb="6">
      <t>ゴ</t>
    </rPh>
    <rPh sb="7" eb="9">
      <t>シチョウ</t>
    </rPh>
    <rPh sb="9" eb="11">
      <t>クミアイ</t>
    </rPh>
    <phoneticPr fontId="34"/>
  </si>
  <si>
    <t>南足柄市外二ケ市町組合</t>
    <rPh sb="0" eb="3">
      <t>ミナミアシガラ</t>
    </rPh>
    <rPh sb="3" eb="4">
      <t>シ</t>
    </rPh>
    <rPh sb="4" eb="5">
      <t>ソト</t>
    </rPh>
    <rPh sb="5" eb="6">
      <t>ニ</t>
    </rPh>
    <rPh sb="7" eb="9">
      <t>シチョウ</t>
    </rPh>
    <rPh sb="9" eb="11">
      <t>クミアイ</t>
    </rPh>
    <phoneticPr fontId="34"/>
  </si>
  <si>
    <t>箱根町外二ヵ市組合</t>
    <rPh sb="0" eb="2">
      <t>ハコネ</t>
    </rPh>
    <rPh sb="2" eb="3">
      <t>マチ</t>
    </rPh>
    <rPh sb="3" eb="4">
      <t>ソト</t>
    </rPh>
    <rPh sb="4" eb="5">
      <t>ニ</t>
    </rPh>
    <rPh sb="6" eb="7">
      <t>シ</t>
    </rPh>
    <rPh sb="7" eb="9">
      <t>クミアイ</t>
    </rPh>
    <phoneticPr fontId="34"/>
  </si>
  <si>
    <t>南足柄市外四ケ市町組合</t>
    <rPh sb="0" eb="3">
      <t>ミナミアシガラ</t>
    </rPh>
    <rPh sb="3" eb="4">
      <t>シ</t>
    </rPh>
    <rPh sb="4" eb="5">
      <t>ソト</t>
    </rPh>
    <rPh sb="5" eb="6">
      <t>ヨン</t>
    </rPh>
    <rPh sb="7" eb="9">
      <t>シチョウ</t>
    </rPh>
    <rPh sb="9" eb="11">
      <t>クミアイ</t>
    </rPh>
    <phoneticPr fontId="34"/>
  </si>
  <si>
    <t>小田原市土地開発公社</t>
    <rPh sb="0" eb="4">
      <t>オダワラシ</t>
    </rPh>
    <rPh sb="4" eb="6">
      <t>トチ</t>
    </rPh>
    <rPh sb="6" eb="8">
      <t>カイハツ</t>
    </rPh>
    <rPh sb="8" eb="10">
      <t>コウシャ</t>
    </rPh>
    <phoneticPr fontId="2"/>
  </si>
  <si>
    <t>公益財団法人　小田原市体育協会</t>
    <rPh sb="0" eb="2">
      <t>コウエキ</t>
    </rPh>
    <rPh sb="2" eb="4">
      <t>ザイダン</t>
    </rPh>
    <rPh sb="4" eb="6">
      <t>ホウジン</t>
    </rPh>
    <rPh sb="7" eb="11">
      <t>オダワラシ</t>
    </rPh>
    <rPh sb="11" eb="13">
      <t>タイイク</t>
    </rPh>
    <rPh sb="13" eb="15">
      <t>キョウカイ</t>
    </rPh>
    <phoneticPr fontId="2"/>
  </si>
  <si>
    <t>一般財団法人　小田原市事業協会</t>
    <rPh sb="0" eb="2">
      <t>イッパン</t>
    </rPh>
    <rPh sb="2" eb="4">
      <t>ザイダン</t>
    </rPh>
    <rPh sb="4" eb="6">
      <t>ホウジン</t>
    </rPh>
    <rPh sb="7" eb="11">
      <t>オダワラシ</t>
    </rPh>
    <rPh sb="11" eb="13">
      <t>ジギョウ</t>
    </rPh>
    <rPh sb="13" eb="15">
      <t>キョウカイ</t>
    </rPh>
    <phoneticPr fontId="2"/>
  </si>
  <si>
    <t>株式会社　小田原市水道サービスセンター</t>
    <rPh sb="0" eb="4">
      <t>カブシキガイシャ</t>
    </rPh>
    <rPh sb="5" eb="9">
      <t>オダワラシ</t>
    </rPh>
    <rPh sb="9" eb="11">
      <t>スイドウ</t>
    </rPh>
    <phoneticPr fontId="2"/>
  </si>
  <si>
    <t>○</t>
    <phoneticPr fontId="2"/>
  </si>
  <si>
    <t>-</t>
    <phoneticPr fontId="2"/>
  </si>
  <si>
    <t>-</t>
    <phoneticPr fontId="2"/>
  </si>
  <si>
    <t>ふるさとみどり基金</t>
    <rPh sb="7" eb="9">
      <t>キキン</t>
    </rPh>
    <phoneticPr fontId="2"/>
  </si>
  <si>
    <t>市民ホール整備基金</t>
    <rPh sb="0" eb="2">
      <t>シミン</t>
    </rPh>
    <rPh sb="5" eb="7">
      <t>セイビ</t>
    </rPh>
    <rPh sb="7" eb="9">
      <t>キキン</t>
    </rPh>
    <phoneticPr fontId="2"/>
  </si>
  <si>
    <t>社会福祉基金</t>
    <rPh sb="0" eb="2">
      <t>シャカイ</t>
    </rPh>
    <rPh sb="2" eb="4">
      <t>フクシ</t>
    </rPh>
    <rPh sb="4" eb="6">
      <t>キキン</t>
    </rPh>
    <phoneticPr fontId="2"/>
  </si>
  <si>
    <t>ふるさと文化基金</t>
    <rPh sb="4" eb="6">
      <t>ブンカ</t>
    </rPh>
    <rPh sb="6" eb="8">
      <t>キキン</t>
    </rPh>
    <phoneticPr fontId="2"/>
  </si>
  <si>
    <t>スポーツ振興・教育環境改善基金</t>
    <rPh sb="4" eb="6">
      <t>シンコウ</t>
    </rPh>
    <rPh sb="7" eb="9">
      <t>キョウイク</t>
    </rPh>
    <rPh sb="9" eb="11">
      <t>カンキョウ</t>
    </rPh>
    <rPh sb="11" eb="13">
      <t>カイゼン</t>
    </rPh>
    <rPh sb="13" eb="15">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</si>
  <si>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</si>
  <si>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</si>
  <si>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</si>
  <si>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</si>
  <si>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</si>
  <si>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</si>
  <si>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</si>
  <si>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</si>
  <si>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</si>
  <si>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</si>
  <si>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</si>
  <si>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</si>
  <si>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減少傾向にあるものの、固定資産減価償却率は年々増加傾向となっており、今後これまで最優先とされてこなかった既存施設の長寿命化対策という将来負担が顕在化してくることが見込まれることから、資産台帳と計画を連動させた優先順位付けやコストの平準化が課題となっている。</t>
    <phoneticPr fontId="5"/>
  </si>
  <si>
    <t>新発債の発行を元利償還金以内に抑制してきたことから、将来負担比率・実質公債費比率ともに減少傾向となっている。今後もこの傾向は続くと見込まれるが、施設の長寿命化等の新たな将来負担要素が発生した場合は、市債をはじめとする負債が急増しないようコントロール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</si>
</sst>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42581</c:v>
                </c:pt>
                <c:pt idx="3">
                  <c:v>45426</c:v>
                </c:pt>
                <c:pt idx="4">
                  <c:v>45022</c:v>
                </c:pt>
              </c:numCache>
            </c:numRef>
          </c:val>
          <c:smooth val="0"/>
          <c:extLst xmlns:c16r2="http://schemas.microsoft.com/office/drawing/2015/06/chart">
            <c:ext xmlns:c16="http://schemas.microsoft.com/office/drawing/2014/chart" uri="{C3380CC4-5D6E-409C-BE32-E72D297353CC}">
              <c16:uniqueId val="{00000000-E23C-4F7C-ACBC-A6987DEEC74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48732</c:v>
                </c:pt>
                <c:pt idx="1">
                  <c:v>37935</c:v>
                </c:pt>
                <c:pt idx="2">
                  <c:v>36374</c:v>
                </c:pt>
                <c:pt idx="3">
                  <c:v>36580</c:v>
                </c:pt>
                <c:pt idx="4">
                  <c:v>58394</c:v>
                </c:pt>
              </c:numCache>
            </c:numRef>
          </c:val>
          <c:smooth val="0"/>
          <c:extLst xmlns:c16r2="http://schemas.microsoft.com/office/drawing/2015/06/chart">
            <c:ext xmlns:c16="http://schemas.microsoft.com/office/drawing/2014/chart" uri="{C3380CC4-5D6E-409C-BE32-E72D297353CC}">
              <c16:uniqueId val="{00000001-E23C-4F7C-ACBC-A6987DEEC741}"/>
            </c:ext>
          </c:extLst>
        </c:ser>
        <c:dLbls>
          <c:showLegendKey val="0"/>
          <c:showVal val="0"/>
          <c:showCatName val="0"/>
          <c:showSerName val="0"/>
          <c:showPercent val="0"/>
          <c:showBubbleSize val="0"/>
        </c:dLbls>
        <c:marker val="1"/>
        <c:smooth val="0"/>
        <c:axId val="183987776"/>
        <c:axId val="166552080"/>
      </c:lineChart>
      <c:catAx>
        <c:axId val="183987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552080"/>
        <c:crosses val="autoZero"/>
        <c:auto val="1"/>
        <c:lblAlgn val="ctr"/>
        <c:lblOffset val="100"/>
        <c:tickLblSkip val="1"/>
        <c:tickMarkSkip val="1"/>
        <c:noMultiLvlLbl val="0"/>
      </c:catAx>
      <c:valAx>
        <c:axId val="1665520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3987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9.83</c:v>
                </c:pt>
                <c:pt idx="1">
                  <c:v>10.45</c:v>
                </c:pt>
                <c:pt idx="2">
                  <c:v>9.58</c:v>
                </c:pt>
                <c:pt idx="3">
                  <c:v>10.14</c:v>
                </c:pt>
                <c:pt idx="4">
                  <c:v>7.76</c:v>
                </c:pt>
              </c:numCache>
            </c:numRef>
          </c:val>
          <c:extLst xmlns:c16r2="http://schemas.microsoft.com/office/drawing/2015/06/chart">
            <c:ext xmlns:c16="http://schemas.microsoft.com/office/drawing/2014/chart" uri="{C3380CC4-5D6E-409C-BE32-E72D297353CC}">
              <c16:uniqueId val="{00000000-058D-4AE0-BBF4-EE3D195CD7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12.55</c:v>
                </c:pt>
                <c:pt idx="1">
                  <c:v>14.93</c:v>
                </c:pt>
                <c:pt idx="2">
                  <c:v>15.18</c:v>
                </c:pt>
                <c:pt idx="3">
                  <c:v>15.54</c:v>
                </c:pt>
                <c:pt idx="4">
                  <c:v>16.100000000000001</c:v>
                </c:pt>
              </c:numCache>
            </c:numRef>
          </c:val>
          <c:extLst xmlns:c16r2="http://schemas.microsoft.com/office/drawing/2015/06/chart">
            <c:ext xmlns:c16="http://schemas.microsoft.com/office/drawing/2014/chart" uri="{C3380CC4-5D6E-409C-BE32-E72D297353CC}">
              <c16:uniqueId val="{00000001-058D-4AE0-BBF4-EE3D195CD7C5}"/>
            </c:ext>
          </c:extLst>
        </c:ser>
        <c:dLbls>
          <c:showLegendKey val="0"/>
          <c:showVal val="0"/>
          <c:showCatName val="0"/>
          <c:showSerName val="0"/>
          <c:showPercent val="0"/>
          <c:showBubbleSize val="0"/>
        </c:dLbls>
        <c:gapWidth val="250"/>
        <c:overlap val="100"/>
        <c:axId val="430469552"/>
        <c:axId val="430469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4.4000000000000004</c:v>
                </c:pt>
                <c:pt idx="1">
                  <c:v>3.34</c:v>
                </c:pt>
                <c:pt idx="2">
                  <c:v>0.05</c:v>
                </c:pt>
                <c:pt idx="3">
                  <c:v>2.38</c:v>
                </c:pt>
                <c:pt idx="4">
                  <c:v>-0.91</c:v>
                </c:pt>
              </c:numCache>
            </c:numRef>
          </c:val>
          <c:smooth val="0"/>
          <c:extLst xmlns:c16r2="http://schemas.microsoft.com/office/drawing/2015/06/chart">
            <c:ext xmlns:c16="http://schemas.microsoft.com/office/drawing/2014/chart" uri="{C3380CC4-5D6E-409C-BE32-E72D297353CC}">
              <c16:uniqueId val="{00000002-058D-4AE0-BBF4-EE3D195CD7C5}"/>
            </c:ext>
          </c:extLst>
        </c:ser>
        <c:dLbls>
          <c:showLegendKey val="0"/>
          <c:showVal val="0"/>
          <c:showCatName val="0"/>
          <c:showSerName val="0"/>
          <c:showPercent val="0"/>
          <c:showBubbleSize val="0"/>
        </c:dLbls>
        <c:marker val="1"/>
        <c:smooth val="0"/>
        <c:axId val="430469552"/>
        <c:axId val="430469936"/>
      </c:lineChart>
      <c:catAx>
        <c:axId val="43046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0469936"/>
        <c:crosses val="autoZero"/>
        <c:auto val="1"/>
        <c:lblAlgn val="ctr"/>
        <c:lblOffset val="100"/>
        <c:tickLblSkip val="1"/>
        <c:tickMarkSkip val="1"/>
        <c:noMultiLvlLbl val="0"/>
      </c:catAx>
      <c:valAx>
        <c:axId val="430469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046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1.55</c:v>
                </c:pt>
                <c:pt idx="2">
                  <c:v>#N/A</c:v>
                </c:pt>
                <c:pt idx="3">
                  <c:v>2.2999999999999998</c:v>
                </c:pt>
                <c:pt idx="4">
                  <c:v>#N/A</c:v>
                </c:pt>
                <c:pt idx="5">
                  <c:v>0.61</c:v>
                </c:pt>
                <c:pt idx="6">
                  <c:v>#N/A</c:v>
                </c:pt>
                <c:pt idx="7">
                  <c:v>0.3</c:v>
                </c:pt>
                <c:pt idx="8">
                  <c:v>#N/A</c:v>
                </c:pt>
                <c:pt idx="9">
                  <c:v>0.21</c:v>
                </c:pt>
              </c:numCache>
            </c:numRef>
          </c:val>
          <c:extLst xmlns:c16r2="http://schemas.microsoft.com/office/drawing/2015/06/chart">
            <c:ext xmlns:c16="http://schemas.microsoft.com/office/drawing/2014/chart" uri="{C3380CC4-5D6E-409C-BE32-E72D297353CC}">
              <c16:uniqueId val="{00000000-78C6-4033-A6E2-6C5637882AD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8C6-4033-A6E2-6C5637882AD5}"/>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0.13</c:v>
                </c:pt>
                <c:pt idx="2">
                  <c:v>#N/A</c:v>
                </c:pt>
                <c:pt idx="3">
                  <c:v>0.14000000000000001</c:v>
                </c:pt>
                <c:pt idx="4">
                  <c:v>#N/A</c:v>
                </c:pt>
                <c:pt idx="5">
                  <c:v>0.21</c:v>
                </c:pt>
                <c:pt idx="6">
                  <c:v>#N/A</c:v>
                </c:pt>
                <c:pt idx="7">
                  <c:v>0.14000000000000001</c:v>
                </c:pt>
                <c:pt idx="8">
                  <c:v>#N/A</c:v>
                </c:pt>
                <c:pt idx="9">
                  <c:v>0.14000000000000001</c:v>
                </c:pt>
              </c:numCache>
            </c:numRef>
          </c:val>
          <c:extLst xmlns:c16r2="http://schemas.microsoft.com/office/drawing/2015/06/chart">
            <c:ext xmlns:c16="http://schemas.microsoft.com/office/drawing/2014/chart" uri="{C3380CC4-5D6E-409C-BE32-E72D297353CC}">
              <c16:uniqueId val="{00000002-78C6-4033-A6E2-6C5637882AD5}"/>
            </c:ext>
          </c:extLst>
        </c:ser>
        <c:ser>
          <c:idx val="3"/>
          <c:order val="3"/>
          <c:tx>
            <c:strRef>
              <c:f>データシート!$A$30</c:f>
              <c:strCache>
                <c:ptCount val="1"/>
                <c:pt idx="0">
                  <c:v>競輪事業特別会計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1.67</c:v>
                </c:pt>
                <c:pt idx="2">
                  <c:v>#N/A</c:v>
                </c:pt>
                <c:pt idx="3">
                  <c:v>0.99</c:v>
                </c:pt>
                <c:pt idx="4">
                  <c:v>#N/A</c:v>
                </c:pt>
                <c:pt idx="5">
                  <c:v>0.85</c:v>
                </c:pt>
                <c:pt idx="6">
                  <c:v>#N/A</c:v>
                </c:pt>
                <c:pt idx="7">
                  <c:v>0.41</c:v>
                </c:pt>
                <c:pt idx="8">
                  <c:v>#N/A</c:v>
                </c:pt>
                <c:pt idx="9">
                  <c:v>0.45</c:v>
                </c:pt>
              </c:numCache>
            </c:numRef>
          </c:val>
          <c:extLst xmlns:c16r2="http://schemas.microsoft.com/office/drawing/2015/06/chart">
            <c:ext xmlns:c16="http://schemas.microsoft.com/office/drawing/2014/chart" uri="{C3380CC4-5D6E-409C-BE32-E72D297353CC}">
              <c16:uniqueId val="{00000003-78C6-4033-A6E2-6C5637882AD5}"/>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1.02</c:v>
                </c:pt>
                <c:pt idx="2">
                  <c:v>#N/A</c:v>
                </c:pt>
                <c:pt idx="3">
                  <c:v>1.49</c:v>
                </c:pt>
                <c:pt idx="4">
                  <c:v>#N/A</c:v>
                </c:pt>
                <c:pt idx="5">
                  <c:v>2.2000000000000002</c:v>
                </c:pt>
                <c:pt idx="6">
                  <c:v>#N/A</c:v>
                </c:pt>
                <c:pt idx="7">
                  <c:v>1.46</c:v>
                </c:pt>
                <c:pt idx="8">
                  <c:v>#N/A</c:v>
                </c:pt>
                <c:pt idx="9">
                  <c:v>0.63</c:v>
                </c:pt>
              </c:numCache>
            </c:numRef>
          </c:val>
          <c:extLst xmlns:c16r2="http://schemas.microsoft.com/office/drawing/2015/06/chart">
            <c:ext xmlns:c16="http://schemas.microsoft.com/office/drawing/2014/chart" uri="{C3380CC4-5D6E-409C-BE32-E72D297353CC}">
              <c16:uniqueId val="{00000004-78C6-4033-A6E2-6C5637882AD5}"/>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0.05</c:v>
                </c:pt>
                <c:pt idx="2">
                  <c:v>#N/A</c:v>
                </c:pt>
                <c:pt idx="3">
                  <c:v>0.86</c:v>
                </c:pt>
                <c:pt idx="4">
                  <c:v>#N/A</c:v>
                </c:pt>
                <c:pt idx="5">
                  <c:v>0.96</c:v>
                </c:pt>
                <c:pt idx="6">
                  <c:v>#N/A</c:v>
                </c:pt>
                <c:pt idx="7">
                  <c:v>0.79</c:v>
                </c:pt>
                <c:pt idx="8">
                  <c:v>#N/A</c:v>
                </c:pt>
                <c:pt idx="9">
                  <c:v>0.93</c:v>
                </c:pt>
              </c:numCache>
            </c:numRef>
          </c:val>
          <c:extLst xmlns:c16r2="http://schemas.microsoft.com/office/drawing/2015/06/chart">
            <c:ext xmlns:c16="http://schemas.microsoft.com/office/drawing/2014/chart" uri="{C3380CC4-5D6E-409C-BE32-E72D297353CC}">
              <c16:uniqueId val="{00000005-78C6-4033-A6E2-6C5637882AD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#N/A</c:v>
                </c:pt>
                <c:pt idx="5">
                  <c:v>2.85</c:v>
                </c:pt>
                <c:pt idx="6">
                  <c:v>#N/A</c:v>
                </c:pt>
                <c:pt idx="7">
                  <c:v>3.47</c:v>
                </c:pt>
                <c:pt idx="8">
                  <c:v>#N/A</c:v>
                </c:pt>
                <c:pt idx="9">
                  <c:v>4.47</c:v>
                </c:pt>
              </c:numCache>
            </c:numRef>
          </c:val>
          <c:extLst xmlns:c16r2="http://schemas.microsoft.com/office/drawing/2015/06/chart">
            <c:ext xmlns:c16="http://schemas.microsoft.com/office/drawing/2014/chart" uri="{C3380CC4-5D6E-409C-BE32-E72D297353CC}">
              <c16:uniqueId val="{00000006-78C6-4033-A6E2-6C5637882AD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6.15</c:v>
                </c:pt>
                <c:pt idx="2">
                  <c:v>#N/A</c:v>
                </c:pt>
                <c:pt idx="3">
                  <c:v>5.44</c:v>
                </c:pt>
                <c:pt idx="4">
                  <c:v>#N/A</c:v>
                </c:pt>
                <c:pt idx="5">
                  <c:v>5.66</c:v>
                </c:pt>
                <c:pt idx="6">
                  <c:v>#N/A</c:v>
                </c:pt>
                <c:pt idx="7">
                  <c:v>6.47</c:v>
                </c:pt>
                <c:pt idx="8">
                  <c:v>#N/A</c:v>
                </c:pt>
                <c:pt idx="9">
                  <c:v>6.93</c:v>
                </c:pt>
              </c:numCache>
            </c:numRef>
          </c:val>
          <c:extLst xmlns:c16r2="http://schemas.microsoft.com/office/drawing/2015/06/chart">
            <c:ext xmlns:c16="http://schemas.microsoft.com/office/drawing/2014/chart" uri="{C3380CC4-5D6E-409C-BE32-E72D297353CC}">
              <c16:uniqueId val="{00000007-78C6-4033-A6E2-6C5637882AD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9.5500000000000007</c:v>
                </c:pt>
                <c:pt idx="2">
                  <c:v>#N/A</c:v>
                </c:pt>
                <c:pt idx="3">
                  <c:v>10.38</c:v>
                </c:pt>
                <c:pt idx="4">
                  <c:v>#N/A</c:v>
                </c:pt>
                <c:pt idx="5">
                  <c:v>9.48</c:v>
                </c:pt>
                <c:pt idx="6">
                  <c:v>#N/A</c:v>
                </c:pt>
                <c:pt idx="7">
                  <c:v>10.07</c:v>
                </c:pt>
                <c:pt idx="8">
                  <c:v>#N/A</c:v>
                </c:pt>
                <c:pt idx="9">
                  <c:v>7.69</c:v>
                </c:pt>
              </c:numCache>
            </c:numRef>
          </c:val>
          <c:extLst xmlns:c16r2="http://schemas.microsoft.com/office/drawing/2015/06/chart">
            <c:ext xmlns:c16="http://schemas.microsoft.com/office/drawing/2014/chart" uri="{C3380CC4-5D6E-409C-BE32-E72D297353CC}">
              <c16:uniqueId val="{00000008-78C6-4033-A6E2-6C5637882AD5}"/>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7.25</c:v>
                </c:pt>
                <c:pt idx="2">
                  <c:v>#N/A</c:v>
                </c:pt>
                <c:pt idx="3">
                  <c:v>6.71</c:v>
                </c:pt>
                <c:pt idx="4">
                  <c:v>#N/A</c:v>
                </c:pt>
                <c:pt idx="5">
                  <c:v>7.74</c:v>
                </c:pt>
                <c:pt idx="6">
                  <c:v>#N/A</c:v>
                </c:pt>
                <c:pt idx="7">
                  <c:v>7</c:v>
                </c:pt>
                <c:pt idx="8">
                  <c:v>#N/A</c:v>
                </c:pt>
                <c:pt idx="9">
                  <c:v>7.88</c:v>
                </c:pt>
              </c:numCache>
            </c:numRef>
          </c:val>
          <c:extLst xmlns:c16r2="http://schemas.microsoft.com/office/drawing/2015/06/chart">
            <c:ext xmlns:c16="http://schemas.microsoft.com/office/drawing/2014/chart" uri="{C3380CC4-5D6E-409C-BE32-E72D297353CC}">
              <c16:uniqueId val="{00000009-78C6-4033-A6E2-6C5637882AD5}"/>
            </c:ext>
          </c:extLst>
        </c:ser>
        <c:dLbls>
          <c:showLegendKey val="0"/>
          <c:showVal val="0"/>
          <c:showCatName val="0"/>
          <c:showSerName val="0"/>
          <c:showPercent val="0"/>
          <c:showBubbleSize val="0"/>
        </c:dLbls>
        <c:gapWidth val="150"/>
        <c:overlap val="100"/>
        <c:axId val="439662552"/>
        <c:axId val="439662936"/>
      </c:barChart>
      <c:catAx>
        <c:axId val="439662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9662936"/>
        <c:crosses val="autoZero"/>
        <c:auto val="1"/>
        <c:lblAlgn val="ctr"/>
        <c:lblOffset val="100"/>
        <c:tickLblSkip val="1"/>
        <c:tickMarkSkip val="1"/>
        <c:noMultiLvlLbl val="0"/>
      </c:catAx>
      <c:valAx>
        <c:axId val="439662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9662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6664</c:v>
                </c:pt>
                <c:pt idx="5">
                  <c:v>6297</c:v>
                </c:pt>
                <c:pt idx="8">
                  <c:v>6061</c:v>
                </c:pt>
                <c:pt idx="11">
                  <c:v>6259</c:v>
                </c:pt>
                <c:pt idx="14">
                  <c:v>5984</c:v>
                </c:pt>
              </c:numCache>
            </c:numRef>
          </c:val>
          <c:extLst xmlns:c16r2="http://schemas.microsoft.com/office/drawing/2015/06/chart">
            <c:ext xmlns:c16="http://schemas.microsoft.com/office/drawing/2014/chart" uri="{C3380CC4-5D6E-409C-BE32-E72D297353CC}">
              <c16:uniqueId val="{00000000-27E7-4C06-9AF1-3985681282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7E7-4C06-9AF1-3985681282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631</c:v>
                </c:pt>
                <c:pt idx="3">
                  <c:v>542</c:v>
                </c:pt>
                <c:pt idx="6">
                  <c:v>749</c:v>
                </c:pt>
                <c:pt idx="9">
                  <c:v>637</c:v>
                </c:pt>
                <c:pt idx="12">
                  <c:v>14</c:v>
                </c:pt>
              </c:numCache>
            </c:numRef>
          </c:val>
          <c:extLst xmlns:c16r2="http://schemas.microsoft.com/office/drawing/2015/06/chart">
            <c:ext xmlns:c16="http://schemas.microsoft.com/office/drawing/2014/chart" uri="{C3380CC4-5D6E-409C-BE32-E72D297353CC}">
              <c16:uniqueId val="{00000002-27E7-4C06-9AF1-3985681282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7E7-4C06-9AF1-3985681282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2160</c:v>
                </c:pt>
                <c:pt idx="3">
                  <c:v>2258</c:v>
                </c:pt>
                <c:pt idx="6">
                  <c:v>1867</c:v>
                </c:pt>
                <c:pt idx="9">
                  <c:v>1832</c:v>
                </c:pt>
                <c:pt idx="12">
                  <c:v>1823</c:v>
                </c:pt>
              </c:numCache>
            </c:numRef>
          </c:val>
          <c:extLst xmlns:c16r2="http://schemas.microsoft.com/office/drawing/2015/06/chart">
            <c:ext xmlns:c16="http://schemas.microsoft.com/office/drawing/2014/chart" uri="{C3380CC4-5D6E-409C-BE32-E72D297353CC}">
              <c16:uniqueId val="{00000004-27E7-4C06-9AF1-3985681282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7E7-4C06-9AF1-3985681282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7E7-4C06-9AF1-3985681282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5754</c:v>
                </c:pt>
                <c:pt idx="3">
                  <c:v>5460</c:v>
                </c:pt>
                <c:pt idx="6">
                  <c:v>4971</c:v>
                </c:pt>
                <c:pt idx="9">
                  <c:v>4772</c:v>
                </c:pt>
                <c:pt idx="12">
                  <c:v>4658</c:v>
                </c:pt>
              </c:numCache>
            </c:numRef>
          </c:val>
          <c:extLst xmlns:c16r2="http://schemas.microsoft.com/office/drawing/2015/06/chart">
            <c:ext xmlns:c16="http://schemas.microsoft.com/office/drawing/2014/chart" uri="{C3380CC4-5D6E-409C-BE32-E72D297353CC}">
              <c16:uniqueId val="{00000007-27E7-4C06-9AF1-398568128214}"/>
            </c:ext>
          </c:extLst>
        </c:ser>
        <c:dLbls>
          <c:showLegendKey val="0"/>
          <c:showVal val="0"/>
          <c:showCatName val="0"/>
          <c:showSerName val="0"/>
          <c:showPercent val="0"/>
          <c:showBubbleSize val="0"/>
        </c:dLbls>
        <c:gapWidth val="100"/>
        <c:overlap val="100"/>
        <c:axId val="165650056"/>
        <c:axId val="431287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1881</c:v>
                </c:pt>
                <c:pt idx="2">
                  <c:v>#N/A</c:v>
                </c:pt>
                <c:pt idx="3">
                  <c:v>#N/A</c:v>
                </c:pt>
                <c:pt idx="4">
                  <c:v>1963</c:v>
                </c:pt>
                <c:pt idx="5">
                  <c:v>#N/A</c:v>
                </c:pt>
                <c:pt idx="6">
                  <c:v>#N/A</c:v>
                </c:pt>
                <c:pt idx="7">
                  <c:v>1526</c:v>
                </c:pt>
                <c:pt idx="8">
                  <c:v>#N/A</c:v>
                </c:pt>
                <c:pt idx="9">
                  <c:v>#N/A</c:v>
                </c:pt>
                <c:pt idx="10">
                  <c:v>982</c:v>
                </c:pt>
                <c:pt idx="11">
                  <c:v>#N/A</c:v>
                </c:pt>
                <c:pt idx="12">
                  <c:v>#N/A</c:v>
                </c:pt>
                <c:pt idx="13">
                  <c:v>511</c:v>
                </c:pt>
                <c:pt idx="14">
                  <c:v>#N/A</c:v>
                </c:pt>
              </c:numCache>
            </c:numRef>
          </c:val>
          <c:smooth val="0"/>
          <c:extLst xmlns:c16r2="http://schemas.microsoft.com/office/drawing/2015/06/chart">
            <c:ext xmlns:c16="http://schemas.microsoft.com/office/drawing/2014/chart" uri="{C3380CC4-5D6E-409C-BE32-E72D297353CC}">
              <c16:uniqueId val="{00000008-27E7-4C06-9AF1-398568128214}"/>
            </c:ext>
          </c:extLst>
        </c:ser>
        <c:dLbls>
          <c:showLegendKey val="0"/>
          <c:showVal val="0"/>
          <c:showCatName val="0"/>
          <c:showSerName val="0"/>
          <c:showPercent val="0"/>
          <c:showBubbleSize val="0"/>
        </c:dLbls>
        <c:marker val="1"/>
        <c:smooth val="0"/>
        <c:axId val="165650056"/>
        <c:axId val="431287304"/>
      </c:lineChart>
      <c:catAx>
        <c:axId val="165650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1287304"/>
        <c:crosses val="autoZero"/>
        <c:auto val="1"/>
        <c:lblAlgn val="ctr"/>
        <c:lblOffset val="100"/>
        <c:tickLblSkip val="1"/>
        <c:tickMarkSkip val="1"/>
        <c:noMultiLvlLbl val="0"/>
      </c:catAx>
      <c:valAx>
        <c:axId val="431287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650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55200</c:v>
                </c:pt>
                <c:pt idx="5">
                  <c:v>54462</c:v>
                </c:pt>
                <c:pt idx="8">
                  <c:v>53127</c:v>
                </c:pt>
                <c:pt idx="11">
                  <c:v>52790</c:v>
                </c:pt>
                <c:pt idx="14">
                  <c:v>53990</c:v>
                </c:pt>
              </c:numCache>
            </c:numRef>
          </c:val>
          <c:extLst xmlns:c16r2="http://schemas.microsoft.com/office/drawing/2015/06/chart">
            <c:ext xmlns:c16="http://schemas.microsoft.com/office/drawing/2014/chart" uri="{C3380CC4-5D6E-409C-BE32-E72D297353CC}">
              <c16:uniqueId val="{00000000-1C5F-45C5-A6EB-3E3E115D6AA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18784</c:v>
                </c:pt>
                <c:pt idx="5">
                  <c:v>20372</c:v>
                </c:pt>
                <c:pt idx="8">
                  <c:v>21543</c:v>
                </c:pt>
                <c:pt idx="11">
                  <c:v>20827</c:v>
                </c:pt>
                <c:pt idx="14">
                  <c:v>19144</c:v>
                </c:pt>
              </c:numCache>
            </c:numRef>
          </c:val>
          <c:extLst xmlns:c16r2="http://schemas.microsoft.com/office/drawing/2015/06/chart">
            <c:ext xmlns:c16="http://schemas.microsoft.com/office/drawing/2014/chart" uri="{C3380CC4-5D6E-409C-BE32-E72D297353CC}">
              <c16:uniqueId val="{00000001-1C5F-45C5-A6EB-3E3E115D6AA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10596</c:v>
                </c:pt>
                <c:pt idx="5">
                  <c:v>12791</c:v>
                </c:pt>
                <c:pt idx="8">
                  <c:v>13167</c:v>
                </c:pt>
                <c:pt idx="11">
                  <c:v>14678</c:v>
                </c:pt>
                <c:pt idx="14">
                  <c:v>14508</c:v>
                </c:pt>
              </c:numCache>
            </c:numRef>
          </c:val>
          <c:extLst xmlns:c16r2="http://schemas.microsoft.com/office/drawing/2015/06/chart">
            <c:ext xmlns:c16="http://schemas.microsoft.com/office/drawing/2014/chart" uri="{C3380CC4-5D6E-409C-BE32-E72D297353CC}">
              <c16:uniqueId val="{00000002-1C5F-45C5-A6EB-3E3E115D6AA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C5F-45C5-A6EB-3E3E115D6AA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C5F-45C5-A6EB-3E3E115D6AA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C5F-45C5-A6EB-3E3E115D6AA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10917</c:v>
                </c:pt>
                <c:pt idx="3">
                  <c:v>10198</c:v>
                </c:pt>
                <c:pt idx="6">
                  <c:v>10366</c:v>
                </c:pt>
                <c:pt idx="9">
                  <c:v>10204</c:v>
                </c:pt>
                <c:pt idx="12">
                  <c:v>10408</c:v>
                </c:pt>
              </c:numCache>
            </c:numRef>
          </c:val>
          <c:extLst xmlns:c16r2="http://schemas.microsoft.com/office/drawing/2015/06/chart">
            <c:ext xmlns:c16="http://schemas.microsoft.com/office/drawing/2014/chart" uri="{C3380CC4-5D6E-409C-BE32-E72D297353CC}">
              <c16:uniqueId val="{00000006-1C5F-45C5-A6EB-3E3E115D6AA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1C5F-45C5-A6EB-3E3E115D6AA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21882</c:v>
                </c:pt>
                <c:pt idx="3">
                  <c:v>23836</c:v>
                </c:pt>
                <c:pt idx="6">
                  <c:v>24294</c:v>
                </c:pt>
                <c:pt idx="9">
                  <c:v>24310</c:v>
                </c:pt>
                <c:pt idx="12">
                  <c:v>21857</c:v>
                </c:pt>
              </c:numCache>
            </c:numRef>
          </c:val>
          <c:extLst xmlns:c16r2="http://schemas.microsoft.com/office/drawing/2015/06/chart">
            <c:ext xmlns:c16="http://schemas.microsoft.com/office/drawing/2014/chart" uri="{C3380CC4-5D6E-409C-BE32-E72D297353CC}">
              <c16:uniqueId val="{00000008-1C5F-45C5-A6EB-3E3E115D6AA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8360</c:v>
                </c:pt>
                <c:pt idx="3">
                  <c:v>6564</c:v>
                </c:pt>
                <c:pt idx="6">
                  <c:v>4378</c:v>
                </c:pt>
                <c:pt idx="9">
                  <c:v>3350</c:v>
                </c:pt>
                <c:pt idx="12">
                  <c:v>3157</c:v>
                </c:pt>
              </c:numCache>
            </c:numRef>
          </c:val>
          <c:extLst xmlns:c16r2="http://schemas.microsoft.com/office/drawing/2015/06/chart">
            <c:ext xmlns:c16="http://schemas.microsoft.com/office/drawing/2014/chart" uri="{C3380CC4-5D6E-409C-BE32-E72D297353CC}">
              <c16:uniqueId val="{00000009-1C5F-45C5-A6EB-3E3E115D6AA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50348</c:v>
                </c:pt>
                <c:pt idx="3">
                  <c:v>50880</c:v>
                </c:pt>
                <c:pt idx="6">
                  <c:v>50759</c:v>
                </c:pt>
                <c:pt idx="9">
                  <c:v>49973</c:v>
                </c:pt>
                <c:pt idx="12">
                  <c:v>52117</c:v>
                </c:pt>
              </c:numCache>
            </c:numRef>
          </c:val>
          <c:extLst xmlns:c16r2="http://schemas.microsoft.com/office/drawing/2015/06/chart">
            <c:ext xmlns:c16="http://schemas.microsoft.com/office/drawing/2014/chart" uri="{C3380CC4-5D6E-409C-BE32-E72D297353CC}">
              <c16:uniqueId val="{0000000A-1C5F-45C5-A6EB-3E3E115D6AAA}"/>
            </c:ext>
          </c:extLst>
        </c:ser>
        <c:dLbls>
          <c:showLegendKey val="0"/>
          <c:showVal val="0"/>
          <c:showCatName val="0"/>
          <c:showSerName val="0"/>
          <c:showPercent val="0"/>
          <c:showBubbleSize val="0"/>
        </c:dLbls>
        <c:gapWidth val="100"/>
        <c:overlap val="100"/>
        <c:axId val="428512264"/>
        <c:axId val="428509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6925</c:v>
                </c:pt>
                <c:pt idx="2">
                  <c:v>#N/A</c:v>
                </c:pt>
                <c:pt idx="3">
                  <c:v>#N/A</c:v>
                </c:pt>
                <c:pt idx="4">
                  <c:v>3852</c:v>
                </c:pt>
                <c:pt idx="5">
                  <c:v>#N/A</c:v>
                </c:pt>
                <c:pt idx="6">
                  <c:v>#N/A</c:v>
                </c:pt>
                <c:pt idx="7">
                  <c:v>1960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C5F-45C5-A6EB-3E3E115D6AAA}"/>
            </c:ext>
          </c:extLst>
        </c:ser>
        <c:dLbls>
          <c:showLegendKey val="0"/>
          <c:showVal val="0"/>
          <c:showCatName val="0"/>
          <c:showSerName val="0"/>
          <c:showPercent val="0"/>
          <c:showBubbleSize val="0"/>
        </c:dLbls>
        <c:marker val="1"/>
        <c:smooth val="0"/>
        <c:axId val="428512264"/>
        <c:axId val="428509520"/>
      </c:lineChart>
      <c:catAx>
        <c:axId val="428512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8509520"/>
        <c:crosses val="autoZero"/>
        <c:auto val="1"/>
        <c:lblAlgn val="ctr"/>
        <c:lblOffset val="100"/>
        <c:tickLblSkip val="1"/>
        <c:tickMarkSkip val="1"/>
        <c:noMultiLvlLbl val="0"/>
      </c:catAx>
      <c:valAx>
        <c:axId val="428509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8512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5686</c:v>
                </c:pt>
                <c:pt idx="1">
                  <c:v>5897</c:v>
                </c:pt>
                <c:pt idx="2">
                  <c:v>6138</c:v>
                </c:pt>
              </c:numCache>
            </c:numRef>
          </c:val>
          <c:extLst xmlns:c16r2="http://schemas.microsoft.com/office/drawing/2015/06/chart">
            <c:ext xmlns:c16="http://schemas.microsoft.com/office/drawing/2014/chart" uri="{C3380CC4-5D6E-409C-BE32-E72D297353CC}">
              <c16:uniqueId val="{00000000-30E9-4861-B0EA-AF5EE3FDD18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30E9-4861-B0EA-AF5EE3FDD18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5255</c:v>
                </c:pt>
                <c:pt idx="1">
                  <c:v>5241</c:v>
                </c:pt>
                <c:pt idx="2">
                  <c:v>4591</c:v>
                </c:pt>
              </c:numCache>
            </c:numRef>
          </c:val>
          <c:extLst xmlns:c16r2="http://schemas.microsoft.com/office/drawing/2015/06/chart">
            <c:ext xmlns:c16="http://schemas.microsoft.com/office/drawing/2014/chart" uri="{C3380CC4-5D6E-409C-BE32-E72D297353CC}">
              <c16:uniqueId val="{00000002-30E9-4861-B0EA-AF5EE3FDD185}"/>
            </c:ext>
          </c:extLst>
        </c:ser>
        <c:dLbls>
          <c:showLegendKey val="0"/>
          <c:showVal val="0"/>
          <c:showCatName val="0"/>
          <c:showSerName val="0"/>
          <c:showPercent val="0"/>
          <c:showBubbleSize val="0"/>
        </c:dLbls>
        <c:gapWidth val="120"/>
        <c:overlap val="100"/>
        <c:axId val="428511872"/>
        <c:axId val="428512656"/>
      </c:barChart>
      <c:catAx>
        <c:axId val="42851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8512656"/>
        <c:crosses val="autoZero"/>
        <c:auto val="1"/>
        <c:lblAlgn val="ctr"/>
        <c:lblOffset val="100"/>
        <c:tickLblSkip val="1"/>
        <c:tickMarkSkip val="1"/>
        <c:noMultiLvlLbl val="0"/>
      </c:catAx>
      <c:valAx>
        <c:axId val="4285126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8511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FCF-4D43-BAA0-7ACE60ADBD48}"/>
                </c:ext>
                <c:ext xmlns:c15="http://schemas.microsoft.com/office/drawing/2012/chart" uri="{CE6537A1-D6FC-4f65-9D91-7224C49458BB}">
                  <c15:dlblFieldTable>
                    <c15:dlblFTEntry>
                      <c15:txfldGUID>{68826AE5-4DF5-4943-8501-22ECC0BF657E}</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FCF-4D43-BAA0-7ACE60ADBD48}"/>
                </c:ext>
                <c:ext xmlns:c15="http://schemas.microsoft.com/office/drawing/2012/chart" uri="{CE6537A1-D6FC-4f65-9D91-7224C49458BB}">
                  <c15:dlblFieldTable>
                    <c15:dlblFTEntry>
                      <c15:txfldGUID>{B837823F-9105-4557-B45A-3929AC48CA11}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FCF-4D43-BAA0-7ACE60ADBD48}"/>
                </c:ext>
                <c:ext xmlns:c15="http://schemas.microsoft.com/office/drawing/2012/chart" uri="{CE6537A1-D6FC-4f65-9D91-7224C49458BB}">
                  <c15:dlblFieldTable>
                    <c15:dlblFTEntry>
                      <c15:txfldGUID>{2C5B511C-2806-4B16-AC76-EDB2C16E6788}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FCF-4D43-BAA0-7ACE60ADBD48}"/>
                </c:ext>
                <c:ext xmlns:c15="http://schemas.microsoft.com/office/drawing/2012/chart" uri="{CE6537A1-D6FC-4f65-9D91-7224C49458BB}">
                  <c15:dlblFieldTable>
                    <c15:dlblFTEntry>
                      <c15:txfldGUID>{2BBF3B42-B468-4436-BBE1-1B9FECEBA1A1}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FCF-4D43-BAA0-7ACE60ADBD48}"/>
                </c:ext>
                <c:ext xmlns:c15="http://schemas.microsoft.com/office/drawing/2012/chart" uri="{CE6537A1-D6FC-4f65-9D91-7224C49458BB}">
                  <c15:dlblFieldTable>
                    <c15:dlblFTEntry>
                      <c15:txfldGUID>{600EA227-45CE-4AF5-9A18-CD8043A3D023}</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FCF-4D43-BAA0-7ACE60ADBD48}"/>
                </c:ext>
                <c:ext xmlns:c15="http://schemas.microsoft.com/office/drawing/2012/chart" uri="{CE6537A1-D6FC-4f65-9D91-7224C49458BB}">
                  <c15:layout/>
                  <c15:dlblFieldTable>
                    <c15:dlblFTEntry>
                      <c15:txfldGUID>{A0E46DEA-A0A9-4DB5-9328-499EA93A8D3A}</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FCF-4D43-BAA0-7ACE60ADBD48}"/>
                </c:ext>
                <c:ext xmlns:c15="http://schemas.microsoft.com/office/drawing/2012/chart" uri="{CE6537A1-D6FC-4f65-9D91-7224C49458BB}">
                  <c15:layout/>
                  <c15:dlblFieldTable>
                    <c15:dlblFTEntry>
                      <c15:txfldGUID>{8A351822-027B-40BC-8D3D-07E3892BF81A}</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FCF-4D43-BAA0-7ACE60ADBD48}"/>
                </c:ext>
                <c:ext xmlns:c15="http://schemas.microsoft.com/office/drawing/2012/chart" uri="{CE6537A1-D6FC-4f65-9D91-7224C49458BB}">
                  <c15:dlblFieldTable>
                    <c15:dlblFTEntry>
                      <c15:txfldGUID>{5777068E-18B7-4764-9CB9-74ED50CBAA66}</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FCF-4D43-BAA0-7ACE60ADBD48}"/>
                </c:ext>
                <c:ext xmlns:c15="http://schemas.microsoft.com/office/drawing/2012/chart" uri="{CE6537A1-D6FC-4f65-9D91-7224C49458BB}">
                  <c15:dlblFieldTable>
                    <c15:dlblFTEntry>
                      <c15:txfldGUID>{B5102E44-C8AE-4661-B10E-D583DEC4486D}</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c:v>
                </c:pt>
                <c:pt idx="16">
                  <c:v>55.6</c:v>
                </c:pt>
                <c:pt idx="24">
                  <c:v>57.3</c:v>
                </c:pt>
                <c:pt idx="32">
                  <c:v>58.8</c:v>
                </c:pt>
              </c:numCache>
            </c:numRef>
          </c:xVal>
          <c:yVal>
            <c:numRef>
              <c:f>公会計指標分析・財政指標組合せ分析表!$BP$51:$DC$51</c:f>
              <c:numCache>
                <c:formatCode>#,##0.0;"▲ "#,##0.0</c:formatCode>
                <c:ptCount val="40"/>
                <c:pt idx="8">
                  <c:v>11.5</c:v>
                </c:pt>
                <c:pt idx="16">
                  <c:v>5.9</c:v>
                </c:pt>
              </c:numCache>
            </c:numRef>
          </c:yVal>
          <c:smooth val="0"/>
          <c:extLst xmlns:c16r2="http://schemas.microsoft.com/office/drawing/2015/06/chart">
            <c:ext xmlns:c16="http://schemas.microsoft.com/office/drawing/2014/chart" uri="{C3380CC4-5D6E-409C-BE32-E72D297353CC}">
              <c16:uniqueId val="{00000009-4FCF-4D43-BAA0-7ACE60ADBD4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FCF-4D43-BAA0-7ACE60ADBD48}"/>
                </c:ext>
                <c:ext xmlns:c15="http://schemas.microsoft.com/office/drawing/2012/chart" uri="{CE6537A1-D6FC-4f65-9D91-7224C49458BB}">
                  <c15:dlblFieldTable>
                    <c15:dlblFTEntry>
                      <c15:txfldGUID>{C3C1452B-4CA0-4A66-B356-4847D100795E}</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FCF-4D43-BAA0-7ACE60ADBD48}"/>
                </c:ext>
                <c:ext xmlns:c15="http://schemas.microsoft.com/office/drawing/2012/chart" uri="{CE6537A1-D6FC-4f65-9D91-7224C49458BB}">
                  <c15:dlblFieldTable>
                    <c15:dlblFTEntry>
                      <c15:txfldGUID>{2A3A2C97-5D5F-4EC3-90E1-BAC2326C98F8}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FCF-4D43-BAA0-7ACE60ADBD48}"/>
                </c:ext>
                <c:ext xmlns:c15="http://schemas.microsoft.com/office/drawing/2012/chart" uri="{CE6537A1-D6FC-4f65-9D91-7224C49458BB}">
                  <c15:dlblFieldTable>
                    <c15:dlblFTEntry>
                      <c15:txfldGUID>{6115D81C-4C1B-428A-B6D7-B4D292D3B3A9}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FCF-4D43-BAA0-7ACE60ADBD48}"/>
                </c:ext>
                <c:ext xmlns:c15="http://schemas.microsoft.com/office/drawing/2012/chart" uri="{CE6537A1-D6FC-4f65-9D91-7224C49458BB}">
                  <c15:dlblFieldTable>
                    <c15:dlblFTEntry>
                      <c15:txfldGUID>{0BAA0A98-7110-433E-9668-760EC1E0EA99}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FCF-4D43-BAA0-7ACE60ADBD48}"/>
                </c:ext>
                <c:ext xmlns:c15="http://schemas.microsoft.com/office/drawing/2012/chart" uri="{CE6537A1-D6FC-4f65-9D91-7224C49458BB}">
                  <c15:dlblFieldTable>
                    <c15:dlblFTEntry>
                      <c15:txfldGUID>{495EC0BA-C843-4483-9E98-4FB25A8CF082}</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FCF-4D43-BAA0-7ACE60ADBD48}"/>
                </c:ext>
                <c:ext xmlns:c15="http://schemas.microsoft.com/office/drawing/2012/chart" uri="{CE6537A1-D6FC-4f65-9D91-7224C49458BB}">
                  <c15:layout/>
                  <c15:dlblFieldTable>
                    <c15:dlblFTEntry>
                      <c15:txfldGUID>{8BB9450A-F78B-4736-B9B7-808ED4EDE291}</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FCF-4D43-BAA0-7ACE60ADBD48}"/>
                </c:ext>
                <c:ext xmlns:c15="http://schemas.microsoft.com/office/drawing/2012/chart" uri="{CE6537A1-D6FC-4f65-9D91-7224C49458BB}">
                  <c15:layout/>
                  <c15:dlblFieldTable>
                    <c15:dlblFTEntry>
                      <c15:txfldGUID>{EE55B16F-7F17-417B-95CE-BD50A68560F2}</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FCF-4D43-BAA0-7ACE60ADBD48}"/>
                </c:ext>
                <c:ext xmlns:c15="http://schemas.microsoft.com/office/drawing/2012/chart" uri="{CE6537A1-D6FC-4f65-9D91-7224C49458BB}">
                  <c15:layout/>
                  <c15:dlblFieldTable>
                    <c15:dlblFTEntry>
                      <c15:txfldGUID>{1E70B426-746F-43D8-8C75-45D1C8024E71}</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FCF-4D43-BAA0-7ACE60ADBD48}"/>
                </c:ext>
                <c:ext xmlns:c15="http://schemas.microsoft.com/office/drawing/2012/chart" uri="{CE6537A1-D6FC-4f65-9D91-7224C49458BB}">
                  <c15:layout/>
                  <c15:dlblFieldTable>
                    <c15:dlblFTEntry>
                      <c15:txfldGUID>{AC93CD14-A6DE-4C9A-96D5-EFD23527741F}</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54.4</c:v>
                </c:pt>
                <c:pt idx="16">
                  <c:v>57.4</c:v>
                </c:pt>
                <c:pt idx="24">
                  <c:v>58.3</c:v>
                </c:pt>
                <c:pt idx="32">
                  <c:v>60.3</c:v>
                </c:pt>
              </c:numCache>
            </c:numRef>
          </c:xVal>
          <c:yVal>
            <c:numRef>
              <c:f>公会計指標分析・財政指標組合せ分析表!$BP$55:$DC$55</c:f>
              <c:numCache>
                <c:formatCode>#,##0.0;"▲ "#,##0.0</c:formatCode>
                <c:ptCount val="40"/>
                <c:pt idx="8">
                  <c:v>37.4</c:v>
                </c:pt>
                <c:pt idx="16">
                  <c:v>31</c:v>
                </c:pt>
                <c:pt idx="24">
                  <c:v>30</c:v>
                </c:pt>
                <c:pt idx="32">
                  <c:v>23.1</c:v>
                </c:pt>
              </c:numCache>
            </c:numRef>
          </c:yVal>
          <c:smooth val="0"/>
          <c:extLst xmlns:c16r2="http://schemas.microsoft.com/office/drawing/2015/06/chart">
            <c:ext xmlns:c16="http://schemas.microsoft.com/office/drawing/2014/chart" uri="{C3380CC4-5D6E-409C-BE32-E72D297353CC}">
              <c16:uniqueId val="{00000013-4FCF-4D43-BAA0-7ACE60ADBD48}"/>
            </c:ext>
          </c:extLst>
        </c:ser>
        <c:dLbls>
          <c:showLegendKey val="0"/>
          <c:showVal val="1"/>
          <c:showCatName val="0"/>
          <c:showSerName val="0"/>
          <c:showPercent val="0"/>
          <c:showBubbleSize val="0"/>
        </c:dLbls>
        <c:axId val="428509912"/>
        <c:axId val="428510696"/>
      </c:scatterChart>
      <c:valAx>
        <c:axId val="428509912"/>
        <c:scaling>
          <c:orientation val="minMax"/>
          <c:max val="62.7"/>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8510696"/>
        <c:crosses val="autoZero"/>
        <c:crossBetween val="midCat"/>
      </c:valAx>
      <c:valAx>
        <c:axId val="428510696"/>
        <c:scaling>
          <c:orientation val="minMax"/>
          <c:max val="4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85099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1AB-47E5-A88C-33EED84A01F7}"/>
                </c:ext>
                <c:ext xmlns:c15="http://schemas.microsoft.com/office/drawing/2012/chart" uri="{CE6537A1-D6FC-4f65-9D91-7224C49458BB}">
                  <c15:layout/>
                  <c15:dlblFieldTable>
                    <c15:dlblFTEntry>
                      <c15:txfldGUID>{85A8EFC9-9B9F-4F0D-BB65-1955176D478C}</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1AB-47E5-A88C-33EED84A01F7}"/>
                </c:ext>
                <c:ext xmlns:c15="http://schemas.microsoft.com/office/drawing/2012/chart" uri="{CE6537A1-D6FC-4f65-9D91-7224C49458BB}">
                  <c15:dlblFieldTable>
                    <c15:dlblFTEntry>
                      <c15:txfldGUID>{CBE492BF-3B5E-41F9-A824-708D6FDBF78C}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1AB-47E5-A88C-33EED84A01F7}"/>
                </c:ext>
                <c:ext xmlns:c15="http://schemas.microsoft.com/office/drawing/2012/chart" uri="{CE6537A1-D6FC-4f65-9D91-7224C49458BB}">
                  <c15:dlblFieldTable>
                    <c15:dlblFTEntry>
                      <c15:txfldGUID>{1DDC6150-3B5E-4739-9241-387C39BDCE3C}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1AB-47E5-A88C-33EED84A01F7}"/>
                </c:ext>
                <c:ext xmlns:c15="http://schemas.microsoft.com/office/drawing/2012/chart" uri="{CE6537A1-D6FC-4f65-9D91-7224C49458BB}">
                  <c15:dlblFieldTable>
                    <c15:dlblFTEntry>
                      <c15:txfldGUID>{9B90D7F7-2589-42AA-8B84-BD6B1EEB13EB}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1AB-47E5-A88C-33EED84A01F7}"/>
                </c:ext>
                <c:ext xmlns:c15="http://schemas.microsoft.com/office/drawing/2012/chart" uri="{CE6537A1-D6FC-4f65-9D91-7224C49458BB}">
                  <c15:dlblFieldTable>
                    <c15:dlblFTEntry>
                      <c15:txfldGUID>{D2DA1984-E2A4-4C8E-8C41-62142C9444A6}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1AB-47E5-A88C-33EED84A01F7}"/>
                </c:ext>
                <c:ext xmlns:c15="http://schemas.microsoft.com/office/drawing/2012/chart" uri="{CE6537A1-D6FC-4f65-9D91-7224C49458BB}">
                  <c15:layout/>
                  <c15:dlblFieldTable>
                    <c15:dlblFTEntry>
                      <c15:txfldGUID>{602472A3-9CFA-4015-A9A1-5A769484A6BF}</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1AB-47E5-A88C-33EED84A01F7}"/>
                </c:ext>
                <c:ext xmlns:c15="http://schemas.microsoft.com/office/drawing/2012/chart" uri="{CE6537A1-D6FC-4f65-9D91-7224C49458BB}">
                  <c15:layout/>
                  <c15:dlblFieldTable>
                    <c15:dlblFTEntry>
                      <c15:txfldGUID>{A3B5C8B7-A5B6-46AF-8627-70BF6C69DCB8}</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1AB-47E5-A88C-33EED84A01F7}"/>
                </c:ext>
                <c:ext xmlns:c15="http://schemas.microsoft.com/office/drawing/2012/chart" uri="{CE6537A1-D6FC-4f65-9D91-7224C49458BB}">
                  <c15:dlblFieldTable>
                    <c15:dlblFTEntry>
                      <c15:txfldGUID>{0F0AEA2E-36C7-4742-B17F-6585A219C1CD}</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1AB-47E5-A88C-33EED84A01F7}"/>
                </c:ext>
                <c:ext xmlns:c15="http://schemas.microsoft.com/office/drawing/2012/chart" uri="{CE6537A1-D6FC-4f65-9D91-7224C49458BB}">
                  <c15:dlblFieldTable>
                    <c15:dlblFTEntry>
                      <c15:txfldGUID>{0EA197D3-83B3-44B4-86F1-A60B3BA2B958}</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6.2</c:v>
                </c:pt>
                <c:pt idx="16">
                  <c:v>5.4</c:v>
                </c:pt>
                <c:pt idx="24">
                  <c:v>4.4000000000000004</c:v>
                </c:pt>
                <c:pt idx="32">
                  <c:v>3</c:v>
                </c:pt>
              </c:numCache>
            </c:numRef>
          </c:xVal>
          <c:yVal>
            <c:numRef>
              <c:f>公会計指標分析・財政指標組合せ分析表!$BP$73:$DC$73</c:f>
              <c:numCache>
                <c:formatCode>#,##0.0;"▲ "#,##0.0</c:formatCode>
                <c:ptCount val="40"/>
                <c:pt idx="0">
                  <c:v>21.4</c:v>
                </c:pt>
                <c:pt idx="8">
                  <c:v>11.5</c:v>
                </c:pt>
                <c:pt idx="16">
                  <c:v>5.9</c:v>
                </c:pt>
              </c:numCache>
            </c:numRef>
          </c:yVal>
          <c:smooth val="0"/>
          <c:extLst xmlns:c16r2="http://schemas.microsoft.com/office/drawing/2015/06/chart">
            <c:ext xmlns:c16="http://schemas.microsoft.com/office/drawing/2014/chart" uri="{C3380CC4-5D6E-409C-BE32-E72D297353CC}">
              <c16:uniqueId val="{00000009-41AB-47E5-A88C-33EED84A01F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1AB-47E5-A88C-33EED84A01F7}"/>
                </c:ext>
                <c:ext xmlns:c15="http://schemas.microsoft.com/office/drawing/2012/chart" uri="{CE6537A1-D6FC-4f65-9D91-7224C49458BB}">
                  <c15:layout/>
                  <c15:dlblFieldTable>
                    <c15:dlblFTEntry>
                      <c15:txfldGUID>{2C617975-E4DE-4F41-8F6B-222AF35227CD}</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1AB-47E5-A88C-33EED84A01F7}"/>
                </c:ext>
                <c:ext xmlns:c15="http://schemas.microsoft.com/office/drawing/2012/chart" uri="{CE6537A1-D6FC-4f65-9D91-7224C49458BB}">
                  <c15:dlblFieldTable>
                    <c15:dlblFTEntry>
                      <c15:txfldGUID>{A676D562-EF62-40F8-87FA-F175315100FD}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1AB-47E5-A88C-33EED84A01F7}"/>
                </c:ext>
                <c:ext xmlns:c15="http://schemas.microsoft.com/office/drawing/2012/chart" uri="{CE6537A1-D6FC-4f65-9D91-7224C49458BB}">
                  <c15:dlblFieldTable>
                    <c15:dlblFTEntry>
                      <c15:txfldGUID>{F83C1108-3A99-42F6-AF7E-BB75CD055194}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1AB-47E5-A88C-33EED84A01F7}"/>
                </c:ext>
                <c:ext xmlns:c15="http://schemas.microsoft.com/office/drawing/2012/chart" uri="{CE6537A1-D6FC-4f65-9D91-7224C49458BB}">
                  <c15:dlblFieldTable>
                    <c15:dlblFTEntry>
                      <c15:txfldGUID>{1175C17F-FF4B-4BFE-9757-70FCC7F30F91}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1AB-47E5-A88C-33EED84A01F7}"/>
                </c:ext>
                <c:ext xmlns:c15="http://schemas.microsoft.com/office/drawing/2012/chart" uri="{CE6537A1-D6FC-4f65-9D91-7224C49458BB}">
                  <c15:dlblFieldTable>
                    <c15:dlblFTEntry>
                      <c15:txfldGUID>{8B22C1E3-BADA-4321-83EA-251AA92DAF97}</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1AB-47E5-A88C-33EED84A01F7}"/>
                </c:ext>
                <c:ext xmlns:c15="http://schemas.microsoft.com/office/drawing/2012/chart" uri="{CE6537A1-D6FC-4f65-9D91-7224C49458BB}">
                  <c15:layout/>
                  <c15:dlblFieldTable>
                    <c15:dlblFTEntry>
                      <c15:txfldGUID>{F0C94D26-629C-47C8-8F6E-78B4178B194C}</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1AB-47E5-A88C-33EED84A01F7}"/>
                </c:ext>
                <c:ext xmlns:c15="http://schemas.microsoft.com/office/drawing/2012/chart" uri="{CE6537A1-D6FC-4f65-9D91-7224C49458BB}">
                  <c15:layout/>
                  <c15:dlblFieldTable>
                    <c15:dlblFTEntry>
                      <c15:txfldGUID>{2E5A37DE-6E8B-4AB6-A2B1-D079F8095738}</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1AB-47E5-A88C-33EED84A01F7}"/>
                </c:ext>
                <c:ext xmlns:c15="http://schemas.microsoft.com/office/drawing/2012/chart" uri="{CE6537A1-D6FC-4f65-9D91-7224C49458BB}">
                  <c15:layout/>
                  <c15:dlblFieldTable>
                    <c15:dlblFTEntry>
                      <c15:txfldGUID>{6F20C518-C7D6-46B7-A519-70D4EFBCE467}</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1AB-47E5-A88C-33EED84A01F7}"/>
                </c:ext>
                <c:ext xmlns:c15="http://schemas.microsoft.com/office/drawing/2012/chart" uri="{CE6537A1-D6FC-4f65-9D91-7224C49458BB}">
                  <c15:layout/>
                  <c15:dlblFieldTable>
                    <c15:dlblFTEntry>
                      <c15:txfldGUID>{C2B50D58-FA18-4E38-9024-C573DB00F4F7}</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6.3</c:v>
                </c:pt>
                <c:pt idx="16">
                  <c:v>5.2</c:v>
                </c:pt>
                <c:pt idx="24">
                  <c:v>5</c:v>
                </c:pt>
                <c:pt idx="32">
                  <c:v>4.2</c:v>
                </c:pt>
              </c:numCache>
            </c:numRef>
          </c:xVal>
          <c:yVal>
            <c:numRef>
              <c:f>公会計指標分析・財政指標組合せ分析表!$BP$77:$DC$77</c:f>
              <c:numCache>
                <c:formatCode>#,##0.0;"▲ "#,##0.0</c:formatCode>
                <c:ptCount val="40"/>
                <c:pt idx="0">
                  <c:v>45.1</c:v>
                </c:pt>
                <c:pt idx="8">
                  <c:v>37.4</c:v>
                </c:pt>
                <c:pt idx="16">
                  <c:v>31</c:v>
                </c:pt>
                <c:pt idx="24">
                  <c:v>30</c:v>
                </c:pt>
                <c:pt idx="32">
                  <c:v>23.1</c:v>
                </c:pt>
              </c:numCache>
            </c:numRef>
          </c:yVal>
          <c:smooth val="0"/>
          <c:extLst xmlns:c16r2="http://schemas.microsoft.com/office/drawing/2015/06/chart">
            <c:ext xmlns:c16="http://schemas.microsoft.com/office/drawing/2014/chart" uri="{C3380CC4-5D6E-409C-BE32-E72D297353CC}">
              <c16:uniqueId val="{00000013-41AB-47E5-A88C-33EED84A01F7}"/>
            </c:ext>
          </c:extLst>
        </c:ser>
        <c:dLbls>
          <c:showLegendKey val="0"/>
          <c:showVal val="1"/>
          <c:showCatName val="0"/>
          <c:showSerName val="0"/>
          <c:showPercent val="0"/>
          <c:showBubbleSize val="0"/>
        </c:dLbls>
        <c:axId val="440764000"/>
        <c:axId val="440764392"/>
      </c:scatterChart>
      <c:valAx>
        <c:axId val="440764000"/>
        <c:scaling>
          <c:orientation val="minMax"/>
          <c:max val="7.3999999999999995"/>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0764392"/>
        <c:crosses val="autoZero"/>
        <c:crossBetween val="midCat"/>
      </c:valAx>
      <c:valAx>
        <c:axId val="440764392"/>
        <c:scaling>
          <c:orientation val="minMax"/>
          <c:max val="52"/>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07640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神奈川県小田原市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市債の発行にあたっては新規発行額を元金償還額以内とすることを基本として、市債残高の減少に努めていることから、地方債の元利償還金や準元利償還金は減少しており、実質公債費比率は改善傾向に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神奈川県小田原市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地方債現在高は、平成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において</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大規模事業の進展により</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したが</a:t>
          </a:r>
          <a:r>
            <a:rPr kumimoji="1" lang="ja-JP" altLang="ja-JP" sz="1100">
              <a:solidFill>
                <a:schemeClr val="dk1"/>
              </a:solidFill>
              <a:effectLst/>
              <a:latin typeface="+mn-lt"/>
              <a:ea typeface="+mn-ea"/>
              <a:cs typeface="+mn-cs"/>
            </a:rPr>
            <a:t>、対応する債務負担行為に基づく支出予定額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減少となっ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年度については一般会計等の地方債残高も前年度比</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さらに充当可能財源とされる基金残高</a:t>
          </a:r>
          <a:r>
            <a:rPr kumimoji="1" lang="ja-JP" altLang="en-US" sz="1100">
              <a:solidFill>
                <a:schemeClr val="dk1"/>
              </a:solidFill>
              <a:effectLst/>
              <a:latin typeface="+mn-lt"/>
              <a:ea typeface="+mn-ea"/>
              <a:cs typeface="+mn-cs"/>
            </a:rPr>
            <a:t>は微減</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、将来負担比率は平成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において</a:t>
          </a:r>
          <a:r>
            <a:rPr kumimoji="1" lang="ja-JP" altLang="ja-JP" sz="1100">
              <a:solidFill>
                <a:schemeClr val="dk1"/>
              </a:solidFill>
              <a:effectLst/>
              <a:latin typeface="+mn-lt"/>
              <a:ea typeface="+mn-ea"/>
              <a:cs typeface="+mn-cs"/>
            </a:rPr>
            <a:t>「算定なし」となった。</a:t>
          </a:r>
          <a:endParaRPr lang="ja-JP" altLang="ja-JP" sz="1400">
            <a:effectLst/>
          </a:endParaRPr>
        </a:p>
        <a:p>
          <a:r>
            <a:rPr kumimoji="1" lang="ja-JP" altLang="ja-JP" sz="1100">
              <a:solidFill>
                <a:schemeClr val="dk1"/>
              </a:solidFill>
              <a:effectLst/>
              <a:latin typeface="+mn-lt"/>
              <a:ea typeface="+mn-ea"/>
              <a:cs typeface="+mn-cs"/>
            </a:rPr>
            <a:t>　今後は、大規模事業の進展により地方債残高が増加することが見込まれる一方、老朽化した公共施設の維持管理が喫緊の課題となっていることから、これまで以上に投資と負担のバランスを意識した財政運営に努めたい。</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神奈川県小田原市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年度は、基金残高合計は減少したが、</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決算剰余金の積立てを進め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ことにより、一定規模の残高を確保することに努めている。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基金の事業充当について、</a:t>
          </a:r>
          <a:r>
            <a:rPr kumimoji="1" lang="ja-JP" altLang="ja-JP" sz="1100">
              <a:solidFill>
                <a:schemeClr val="dk1"/>
              </a:solidFill>
              <a:effectLst/>
              <a:latin typeface="+mn-lt"/>
              <a:ea typeface="+mn-ea"/>
              <a:cs typeface="+mn-cs"/>
            </a:rPr>
            <a:t>適正な事業充当に努めるとともに、財政調整基金を中心とした基金残高については今後の財政運営を考慮しながら一定程度確保できるよう努めたい。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ふるさとみどり基金：緑豊かな都市づくりに係る事業の経費に充てる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市民ホール整備基金：市民ホールの整備に要する経費に充てる</a:t>
          </a:r>
          <a:endParaRPr lang="ja-JP" altLang="ja-JP" sz="1400">
            <a:effectLst/>
          </a:endParaRPr>
        </a:p>
        <a:p>
          <a:r>
            <a:rPr kumimoji="1" lang="ja-JP" altLang="ja-JP" sz="1100">
              <a:solidFill>
                <a:schemeClr val="dk1"/>
              </a:solidFill>
              <a:effectLst/>
              <a:latin typeface="+mn-lt"/>
              <a:ea typeface="+mn-ea"/>
              <a:cs typeface="+mn-cs"/>
            </a:rPr>
            <a:t>　社会福祉基金：低所得世帯、児童、母子家庭及び父子家庭、老人並びに心身障害者の福祉の向上を図る事業の経費に充てる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ふるさと文化基金：文化の振興に係る事業の経費に充てる</a:t>
          </a:r>
          <a:endParaRPr lang="ja-JP" altLang="ja-JP" sz="1400">
            <a:effectLst/>
          </a:endParaRPr>
        </a:p>
        <a:p>
          <a:r>
            <a:rPr kumimoji="1" lang="ja-JP" altLang="ja-JP" sz="1100">
              <a:solidFill>
                <a:schemeClr val="dk1"/>
              </a:solidFill>
              <a:effectLst/>
              <a:latin typeface="+mn-lt"/>
              <a:ea typeface="+mn-ea"/>
              <a:cs typeface="+mn-cs"/>
            </a:rPr>
            <a:t>　スポーツ振興・教育環境改善基金：市民のスポーツの振興及び本市の未来を担う子どもたちのための教育環境の改善に要する経費に充てる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年度は、市民ホール整備基金を新設したことにより、その他特定目的基金の残高が大きく増となっている。</a:t>
          </a:r>
          <a:endParaRPr lang="ja-JP" altLang="ja-JP" sz="1400">
            <a:effectLst/>
          </a:endParaRPr>
        </a:p>
        <a:p>
          <a:r>
            <a:rPr kumimoji="1" lang="ja-JP" altLang="ja-JP" sz="1100">
              <a:solidFill>
                <a:schemeClr val="dk1"/>
              </a:solidFill>
              <a:effectLst/>
              <a:latin typeface="+mn-lt"/>
              <a:ea typeface="+mn-ea"/>
              <a:cs typeface="+mn-cs"/>
            </a:rPr>
            <a:t>　また、平成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年度に新設したスポーツ振興・教育環境改善基金は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年度までの時限であることから、毎年所要額を繰り入れて学校施設改修等の事業に充当している。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スポーツ振興・教育環境改善基金は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年度までの時限運用であること、市民ホール整備は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年度に完了すること等から、その他特定目的基金全体の残高は今後減少することが見込まれる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適正な運用に努めると</a:t>
          </a:r>
          <a:r>
            <a:rPr kumimoji="1" lang="ja-JP" altLang="en-US" sz="1100">
              <a:solidFill>
                <a:schemeClr val="dk1"/>
              </a:solidFill>
              <a:effectLst/>
              <a:latin typeface="+mn-lt"/>
              <a:ea typeface="+mn-ea"/>
              <a:cs typeface="+mn-cs"/>
            </a:rPr>
            <a:t>とも</a:t>
          </a:r>
          <a:r>
            <a:rPr kumimoji="1" lang="ja-JP" altLang="ja-JP" sz="1100">
              <a:solidFill>
                <a:schemeClr val="dk1"/>
              </a:solidFill>
              <a:effectLst/>
              <a:latin typeface="+mn-lt"/>
              <a:ea typeface="+mn-ea"/>
              <a:cs typeface="+mn-cs"/>
            </a:rPr>
            <a:t>に、一定程度の残高を確保できるよう努めたい。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財政調整基金については、歳入不足を補てんするために繰入れを行う一方、決算剰余金の積立てを一定規模で行うことにより、残高は増加傾向となっている。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現在、残高の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つの目安となっている標準財政規模の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は上回っているが、今後の大規模事業の進展や災害等の緊急的な対応に備えるためにも、健全な財政運営を行いながらも残高を確保していくよう努めたい。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4268EB17-E8E9-42C1-ACD4-5DC1879F8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B397BF7A-E2F5-46CA-A079-096B65C475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xmlns="" id="{DD12E7DC-32C8-4CDB-AE18-30BDEBE5B43B}"/>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xmlns="" id="{EC3DD68B-6A5C-44DF-8BE9-1EBCFB78DBD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xmlns="" id="{7633802F-F72F-4336-8E79-49AA7BA692ED}"/>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xmlns="" id="{FBDC2761-0D8B-482A-90F0-A3F1DA632EAB}"/>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xmlns="" id="{4C0452FF-AF90-46C5-8E64-1DE3FA55606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xmlns="" id="{1EDD33CB-DC70-4D00-9FBA-717D7F9B194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xmlns="" id="{B911D749-89E2-4FB9-9D42-0546F49B576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xmlns="" id="{358D71E8-A233-4001-AF59-E2E0BB460CB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神奈川県小田原市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xmlns="" id="{74B42203-73F1-4523-811C-8C3F861C805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xmlns="" id="{CDF31E9C-1C24-43F3-B58E-A9544D1ED03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xmlns="" id="{B0B2BAE6-C7B7-4FF6-85BB-E5044501D8B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xmlns="" id="{B31F7A15-86ED-40DE-8A78-0CA1F326598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xmlns="" id="{E0214DBC-7D31-4A5F-98B4-84728A3F190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xmlns="" id="{10AB00F5-3908-4F69-8D6D-7A380ABC44E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191,557
189,249
113.81
75,837,275
72,159,057
2,958,289
38,128,053
52,117,087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xmlns="" id="{9C580FE6-8B60-4CCC-B3C1-795C11B4DE7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xmlns="" id="{D877BA57-DB15-42E1-A553-C5CF97FDAE0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xmlns="" id="{7AEE8CD8-C7AB-4299-B50A-F815C32EE84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xmlns="" id="{421A8400-5C5B-470F-A918-58CA41B1F90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xmlns="" id="{E2171CDE-822A-4F34-AC84-17564C4361C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xmlns="" id="{BBEE229C-CA51-47F2-BFBC-75744E5C0AA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xmlns="" id="{88795321-315E-4AB3-869F-E8ACE0EC13F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xmlns="" id="{ED123497-D692-4F4A-AEB8-841116FD29B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xmlns="" id="{6544DF95-8F85-428C-BBA9-513583C3161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xmlns="" id="{90F194A7-AA70-4A83-BA8A-20DD2E8EBE6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xmlns="" id="{284CFBE6-111D-453B-A3F2-F234272777C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xmlns="" id="{FFF8F867-7025-4F46-8FDD-727E513D441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xmlns="" id="{9CEA76FC-B89C-4B95-BFEF-45E1205E1E0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xmlns="" id="{F676C127-B3FE-444B-8D81-F0ECC5494B8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xmlns="" id="{8CFBE7BC-78A0-48E3-A202-A3A33956AE8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xmlns="" id="{84DEFC4C-D287-4C61-BF8E-8352707D913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xmlns="" id="{DD2BBE4F-2F06-4273-B748-99AA365AAC4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a:extLst>
            <a:ext uri="{FF2B5EF4-FFF2-40B4-BE49-F238E27FC236}">
              <a16:creationId xmlns:a16="http://schemas.microsoft.com/office/drawing/2014/main" xmlns="" id="{6CA1CE3D-2D6C-4405-B2F7-D02F600FFE0E}"/>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a:extLst>
            <a:ext uri="{FF2B5EF4-FFF2-40B4-BE49-F238E27FC236}">
              <a16:creationId xmlns:a16="http://schemas.microsoft.com/office/drawing/2014/main" xmlns="" id="{C0B45079-7E52-4421-AA56-49DA6D1D43C2}"/>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a:extLst>
            <a:ext uri="{FF2B5EF4-FFF2-40B4-BE49-F238E27FC236}">
              <a16:creationId xmlns:a16="http://schemas.microsoft.com/office/drawing/2014/main" xmlns="" id="{DD231543-DD94-4C95-95AA-A51BAA87870F}"/>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a:extLst>
            <a:ext uri="{FF2B5EF4-FFF2-40B4-BE49-F238E27FC236}">
              <a16:creationId xmlns:a16="http://schemas.microsoft.com/office/drawing/2014/main" xmlns="" id="{BB66D3CE-2DBF-45AF-B4E3-92729ECAF87D}"/>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a:extLst>
            <a:ext uri="{FF2B5EF4-FFF2-40B4-BE49-F238E27FC236}">
              <a16:creationId xmlns:a16="http://schemas.microsoft.com/office/drawing/2014/main" xmlns="" id="{DA21CB39-90B2-4275-BF7F-CBF5D42C118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a:extLst>
            <a:ext uri="{FF2B5EF4-FFF2-40B4-BE49-F238E27FC236}">
              <a16:creationId xmlns:a16="http://schemas.microsoft.com/office/drawing/2014/main" xmlns="" id="{17FD3F7B-4033-43B9-A824-1E549F44FE2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a:extLst>
            <a:ext uri="{FF2B5EF4-FFF2-40B4-BE49-F238E27FC236}">
              <a16:creationId xmlns:a16="http://schemas.microsoft.com/office/drawing/2014/main" xmlns="" id="{C70A4653-21CC-41B7-AA0B-D33064093F2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a:extLst>
            <a:ext uri="{FF2B5EF4-FFF2-40B4-BE49-F238E27FC236}">
              <a16:creationId xmlns:a16="http://schemas.microsoft.com/office/drawing/2014/main" xmlns="" id="{5400F9D0-B151-43D8-8408-0E6512BCF92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a:extLst>
            <a:ext uri="{FF2B5EF4-FFF2-40B4-BE49-F238E27FC236}">
              <a16:creationId xmlns:a16="http://schemas.microsoft.com/office/drawing/2014/main" xmlns="" id="{C76DA6D0-78B4-4CAF-9A3D-E676109227D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a:extLst>
            <a:ext uri="{FF2B5EF4-FFF2-40B4-BE49-F238E27FC236}">
              <a16:creationId xmlns:a16="http://schemas.microsoft.com/office/drawing/2014/main" xmlns="" id="{BF3BE68E-3FA7-457B-BAAB-DE3A37B5602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a:extLst>
            <a:ext uri="{FF2B5EF4-FFF2-40B4-BE49-F238E27FC236}">
              <a16:creationId xmlns:a16="http://schemas.microsoft.com/office/drawing/2014/main" xmlns="" id="{5A60ABD2-DE98-4904-8921-32D6DE971D5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a:extLst>
            <a:ext uri="{FF2B5EF4-FFF2-40B4-BE49-F238E27FC236}">
              <a16:creationId xmlns:a16="http://schemas.microsoft.com/office/drawing/2014/main" xmlns="" id="{AEC4C06C-5670-40C6-9C53-B2F23E640FB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a:extLst>
            <a:ext uri="{FF2B5EF4-FFF2-40B4-BE49-F238E27FC236}">
              <a16:creationId xmlns:a16="http://schemas.microsoft.com/office/drawing/2014/main" xmlns="" id="{F23A3FAA-8196-4E40-9BB4-23C6685BD13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a:extLst>
            <a:ext uri="{FF2B5EF4-FFF2-40B4-BE49-F238E27FC236}">
              <a16:creationId xmlns:a16="http://schemas.microsoft.com/office/drawing/2014/main" xmlns="" id="{31448FBB-4D0F-41A0-873F-31B32D0267B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a:extLst>
            <a:ext uri="{FF2B5EF4-FFF2-40B4-BE49-F238E27FC236}">
              <a16:creationId xmlns:a16="http://schemas.microsoft.com/office/drawing/2014/main" xmlns="" id="{CFF044FA-0B4E-4928-ACA9-80E4F4A0228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a:extLst>
            <a:ext uri="{FF2B5EF4-FFF2-40B4-BE49-F238E27FC236}">
              <a16:creationId xmlns:a16="http://schemas.microsoft.com/office/drawing/2014/main" xmlns="" id="{3794C48F-E29F-43D3-A508-EC60D70F1ED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a:extLst>
            <a:ext uri="{FF2B5EF4-FFF2-40B4-BE49-F238E27FC236}">
              <a16:creationId xmlns:a16="http://schemas.microsoft.com/office/drawing/2014/main" xmlns="" id="{350665A7-921D-4858-8026-F33E28F2676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の大半が完成から数十年が経過しており、耐用年数を超過しているものも多く存在している。今後、公共施設等総合管理計画と付随する個別計画に基づき、統廃合・転用・複合化等による公共施設の適正配置と長寿命化等による大規模改修を並行して行うことにより、適正な資産管理を押し進めていく必要がある。</a:t>
          </a:r>
        </a:p>
      </xdr:txBody>
    </xdr:sp>
    <xdr:clientData/>
  </xdr:twoCellAnchor>
  <xdr:oneCellAnchor>
    <xdr:from>
      <xdr:col>4</xdr:col>
      <xdr:colOff>174625</xdr:colOff>
      <xdr:row>23</xdr:row>
      <xdr:rowOff>47625</xdr:rowOff>
    </xdr:from>
    <xdr:ext cx="349839" cy="225703"/>
    <xdr:sp macro="" textlink="">
      <xdr:nvSpPr>
        <xdr:cNvPr id="52" name="テキスト ボックス 51">
          <a:extLst>
            <a:ext uri="{FF2B5EF4-FFF2-40B4-BE49-F238E27FC236}">
              <a16:creationId xmlns:a16="http://schemas.microsoft.com/office/drawing/2014/main" xmlns="" id="{B7A207C2-F552-4A5A-8969-4759194211B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a:extLst>
            <a:ext uri="{FF2B5EF4-FFF2-40B4-BE49-F238E27FC236}">
              <a16:creationId xmlns:a16="http://schemas.microsoft.com/office/drawing/2014/main" xmlns="" id="{64548731-142D-4694-B4C4-EEBE17059A8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a:extLst>
            <a:ext uri="{FF2B5EF4-FFF2-40B4-BE49-F238E27FC236}">
              <a16:creationId xmlns:a16="http://schemas.microsoft.com/office/drawing/2014/main" xmlns="" id="{928F118E-CC25-4A0A-B10A-F35F5BD3BE7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5" name="直線コネクタ 54">
          <a:extLst>
            <a:ext uri="{FF2B5EF4-FFF2-40B4-BE49-F238E27FC236}">
              <a16:creationId xmlns:a16="http://schemas.microsoft.com/office/drawing/2014/main" xmlns="" id="{94C32838-6B92-485E-9900-F6D3B97385CF}"/>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6" name="テキスト ボックス 55">
          <a:extLst>
            <a:ext uri="{FF2B5EF4-FFF2-40B4-BE49-F238E27FC236}">
              <a16:creationId xmlns:a16="http://schemas.microsoft.com/office/drawing/2014/main" xmlns="" id="{6E5CE9EC-CB7B-4EDA-97BF-9A0058883BB3}"/>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7" name="直線コネクタ 56">
          <a:extLst>
            <a:ext uri="{FF2B5EF4-FFF2-40B4-BE49-F238E27FC236}">
              <a16:creationId xmlns:a16="http://schemas.microsoft.com/office/drawing/2014/main" xmlns="" id="{875A426C-70DF-4B2E-AAD8-0FBE225D7847}"/>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8" name="テキスト ボックス 57">
          <a:extLst>
            <a:ext uri="{FF2B5EF4-FFF2-40B4-BE49-F238E27FC236}">
              <a16:creationId xmlns:a16="http://schemas.microsoft.com/office/drawing/2014/main" xmlns="" id="{2388769F-3C3B-4C92-8881-B57CA0DE171E}"/>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9" name="直線コネクタ 58">
          <a:extLst>
            <a:ext uri="{FF2B5EF4-FFF2-40B4-BE49-F238E27FC236}">
              <a16:creationId xmlns:a16="http://schemas.microsoft.com/office/drawing/2014/main" xmlns="" id="{0B1B3486-9A69-4784-99FA-D19984499C4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0" name="テキスト ボックス 59">
          <a:extLst>
            <a:ext uri="{FF2B5EF4-FFF2-40B4-BE49-F238E27FC236}">
              <a16:creationId xmlns:a16="http://schemas.microsoft.com/office/drawing/2014/main" xmlns="" id="{AFB51A76-352E-4AA0-8DDF-B3A194096BFE}"/>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1" name="直線コネクタ 60">
          <a:extLst>
            <a:ext uri="{FF2B5EF4-FFF2-40B4-BE49-F238E27FC236}">
              <a16:creationId xmlns:a16="http://schemas.microsoft.com/office/drawing/2014/main" xmlns="" id="{C85FBC00-403E-4060-A33B-1A48EF2C363D}"/>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2" name="テキスト ボックス 61">
          <a:extLst>
            <a:ext uri="{FF2B5EF4-FFF2-40B4-BE49-F238E27FC236}">
              <a16:creationId xmlns:a16="http://schemas.microsoft.com/office/drawing/2014/main" xmlns="" id="{F6ECD351-096D-4C87-883C-B4783B9DA38E}"/>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3" name="直線コネクタ 62">
          <a:extLst>
            <a:ext uri="{FF2B5EF4-FFF2-40B4-BE49-F238E27FC236}">
              <a16:creationId xmlns:a16="http://schemas.microsoft.com/office/drawing/2014/main" xmlns="" id="{F7A9CA0D-E9E0-4D55-B42B-471F3D01A38E}"/>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4" name="テキスト ボックス 63">
          <a:extLst>
            <a:ext uri="{FF2B5EF4-FFF2-40B4-BE49-F238E27FC236}">
              <a16:creationId xmlns:a16="http://schemas.microsoft.com/office/drawing/2014/main" xmlns="" id="{2AEB1C3F-2021-4C65-82FF-7EB174854814}"/>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xmlns="" id="{693E53F5-7995-4005-B3DE-A800A83AAC8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a:extLst>
            <a:ext uri="{FF2B5EF4-FFF2-40B4-BE49-F238E27FC236}">
              <a16:creationId xmlns:a16="http://schemas.microsoft.com/office/drawing/2014/main" xmlns="" id="{464E8FD1-D636-49ED-AEC1-F406C165F2C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xmlns="" id="{CDDBCE5B-681E-42CA-9919-C268ECFA223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149648</xdr:rowOff>
    </xdr:from>
    <xdr:to>
      <xdr:col>23</xdr:col>
      <xdr:colOff>85090</xdr:colOff>
      <xdr:row>33</xdr:row>
      <xdr:rowOff>56515</xdr:rowOff>
    </xdr:to>
    <xdr:cxnSp macro="">
      <xdr:nvCxnSpPr>
        <xdr:cNvPr id="68" name="直線コネクタ 67">
          <a:extLst>
            <a:ext uri="{FF2B5EF4-FFF2-40B4-BE49-F238E27FC236}">
              <a16:creationId xmlns:a16="http://schemas.microsoft.com/office/drawing/2014/main" xmlns="" id="{A4C3BAFA-E736-4FB1-912D-B5DAE130AE98}"/>
            </a:ext>
          </a:extLst>
        </xdr:cNvPr>
        <xdr:cNvCxnSpPr/>
      </xdr:nvCxnSpPr>
      <xdr:spPr>
        <a:xfrm flipV="1">
          <a:off x="4760595" y="5550323"/>
          <a:ext cx="1270" cy="93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60342</xdr:rowOff>
    </xdr:from>
    <xdr:ext cx="405111" cy="259045"/>
    <xdr:sp macro="" textlink="">
      <xdr:nvSpPr>
        <xdr:cNvPr id="69" name="有形固定資産減価償却率最小値テキスト">
          <a:extLst>
            <a:ext uri="{FF2B5EF4-FFF2-40B4-BE49-F238E27FC236}">
              <a16:creationId xmlns:a16="http://schemas.microsoft.com/office/drawing/2014/main" xmlns="" id="{234C7481-0265-4C2C-90F1-560AFA98BD13}"/>
            </a:ext>
          </a:extLst>
        </xdr:cNvPr>
        <xdr:cNvSpPr txBox="1"/>
      </xdr:nvSpPr>
      <xdr:spPr>
        <a:xfrm>
          <a:off x="4813300"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56515</xdr:rowOff>
    </xdr:from>
    <xdr:to>
      <xdr:col>23</xdr:col>
      <xdr:colOff>174625</xdr:colOff>
      <xdr:row>33</xdr:row>
      <xdr:rowOff>56515</xdr:rowOff>
    </xdr:to>
    <xdr:cxnSp macro="">
      <xdr:nvCxnSpPr>
        <xdr:cNvPr id="70" name="直線コネクタ 69">
          <a:extLst>
            <a:ext uri="{FF2B5EF4-FFF2-40B4-BE49-F238E27FC236}">
              <a16:creationId xmlns:a16="http://schemas.microsoft.com/office/drawing/2014/main" xmlns="" id="{10653D4B-6FA6-44D1-AAAB-4F4AA2CCCB9D}"/>
            </a:ext>
          </a:extLst>
        </xdr:cNvPr>
        <xdr:cNvCxnSpPr/>
      </xdr:nvCxnSpPr>
      <xdr:spPr>
        <a:xfrm>
          <a:off x="4673600" y="648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96325</xdr:rowOff>
    </xdr:from>
    <xdr:ext cx="405111" cy="259045"/>
    <xdr:sp macro="" textlink="">
      <xdr:nvSpPr>
        <xdr:cNvPr id="71" name="有形固定資産減価償却率最大値テキスト">
          <a:extLst>
            <a:ext uri="{FF2B5EF4-FFF2-40B4-BE49-F238E27FC236}">
              <a16:creationId xmlns:a16="http://schemas.microsoft.com/office/drawing/2014/main" xmlns="" id="{5C194C55-7FFD-4D45-93CC-78A181351F76}"/>
            </a:ext>
          </a:extLst>
        </xdr:cNvPr>
        <xdr:cNvSpPr txBox="1"/>
      </xdr:nvSpPr>
      <xdr:spPr>
        <a:xfrm>
          <a:off x="4813300" y="5325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149648</xdr:rowOff>
    </xdr:from>
    <xdr:to>
      <xdr:col>23</xdr:col>
      <xdr:colOff>174625</xdr:colOff>
      <xdr:row>27</xdr:row>
      <xdr:rowOff>149648</xdr:rowOff>
    </xdr:to>
    <xdr:cxnSp macro="">
      <xdr:nvCxnSpPr>
        <xdr:cNvPr id="72" name="直線コネクタ 71">
          <a:extLst>
            <a:ext uri="{FF2B5EF4-FFF2-40B4-BE49-F238E27FC236}">
              <a16:creationId xmlns:a16="http://schemas.microsoft.com/office/drawing/2014/main" xmlns="" id="{C76170D1-1C68-43A8-8012-02CF8F7F94C6}"/>
            </a:ext>
          </a:extLst>
        </xdr:cNvPr>
        <xdr:cNvCxnSpPr/>
      </xdr:nvCxnSpPr>
      <xdr:spPr>
        <a:xfrm>
          <a:off x="4673600" y="5550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78757</xdr:rowOff>
    </xdr:from>
    <xdr:ext cx="405111" cy="259045"/>
    <xdr:sp macro="" textlink="">
      <xdr:nvSpPr>
        <xdr:cNvPr id="73" name="有形固定資産減価償却率平均値テキスト">
          <a:extLst>
            <a:ext uri="{FF2B5EF4-FFF2-40B4-BE49-F238E27FC236}">
              <a16:creationId xmlns:a16="http://schemas.microsoft.com/office/drawing/2014/main" xmlns="" id="{C8D12875-4915-4018-A328-AD3059D69728}"/>
            </a:ext>
          </a:extLst>
        </xdr:cNvPr>
        <xdr:cNvSpPr txBox="1"/>
      </xdr:nvSpPr>
      <xdr:spPr>
        <a:xfrm>
          <a:off x="4813300" y="5822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55880</xdr:rowOff>
    </xdr:from>
    <xdr:to>
      <xdr:col>23</xdr:col>
      <xdr:colOff>136525</xdr:colOff>
      <xdr:row>30</xdr:row>
      <xdr:rowOff>157480</xdr:rowOff>
    </xdr:to>
    <xdr:sp macro="" textlink="">
      <xdr:nvSpPr>
        <xdr:cNvPr id="74" name="フローチャート: 判断 73">
          <a:extLst>
            <a:ext uri="{FF2B5EF4-FFF2-40B4-BE49-F238E27FC236}">
              <a16:creationId xmlns:a16="http://schemas.microsoft.com/office/drawing/2014/main" xmlns="" id="{36380692-3702-4257-A129-043D76CF06EB}"/>
            </a:ext>
          </a:extLst>
        </xdr:cNvPr>
        <xdr:cNvSpPr/>
      </xdr:nvSpPr>
      <xdr:spPr>
        <a:xfrm>
          <a:off x="4711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75" name="フローチャート: 判断 74">
          <a:extLst>
            <a:ext uri="{FF2B5EF4-FFF2-40B4-BE49-F238E27FC236}">
              <a16:creationId xmlns:a16="http://schemas.microsoft.com/office/drawing/2014/main" xmlns="" id="{B18A9C67-2A8E-4C72-A816-A5DD088D582C}"/>
            </a:ext>
          </a:extLst>
        </xdr:cNvPr>
        <xdr:cNvSpPr/>
      </xdr:nvSpPr>
      <xdr:spPr>
        <a:xfrm>
          <a:off x="4000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160232</xdr:rowOff>
    </xdr:from>
    <xdr:to>
      <xdr:col>15</xdr:col>
      <xdr:colOff>187325</xdr:colOff>
      <xdr:row>31</xdr:row>
      <xdr:rowOff>90382</xdr:rowOff>
    </xdr:to>
    <xdr:sp macro="" textlink="">
      <xdr:nvSpPr>
        <xdr:cNvPr id="76" name="フローチャート: 判断 75">
          <a:extLst>
            <a:ext uri="{FF2B5EF4-FFF2-40B4-BE49-F238E27FC236}">
              <a16:creationId xmlns:a16="http://schemas.microsoft.com/office/drawing/2014/main" xmlns="" id="{75D50F20-10F2-4352-AC60-17E3C1269930}"/>
            </a:ext>
          </a:extLst>
        </xdr:cNvPr>
        <xdr:cNvSpPr/>
      </xdr:nvSpPr>
      <xdr:spPr>
        <a:xfrm>
          <a:off x="3238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96732</xdr:rowOff>
    </xdr:from>
    <xdr:to>
      <xdr:col>11</xdr:col>
      <xdr:colOff>187325</xdr:colOff>
      <xdr:row>32</xdr:row>
      <xdr:rowOff>26882</xdr:rowOff>
    </xdr:to>
    <xdr:sp macro="" textlink="">
      <xdr:nvSpPr>
        <xdr:cNvPr id="77" name="フローチャート: 判断 76">
          <a:extLst>
            <a:ext uri="{FF2B5EF4-FFF2-40B4-BE49-F238E27FC236}">
              <a16:creationId xmlns:a16="http://schemas.microsoft.com/office/drawing/2014/main" xmlns="" id="{8C668A33-1539-4AB5-BFCF-08D40B81EDC8}"/>
            </a:ext>
          </a:extLst>
        </xdr:cNvPr>
        <xdr:cNvSpPr/>
      </xdr:nvSpPr>
      <xdr:spPr>
        <a:xfrm>
          <a:off x="2476500" y="61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86FF5176-4BEB-41F5-9033-F0B27CE4A7A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74A91510-CFB1-4C96-86CC-DBED81B0729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DF04338A-6ADF-48A9-8816-6F5499BB471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E3171D72-0411-4ED1-BCD5-F0E2F856EF3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BF3B60C1-D861-4E53-9E2E-5505EC47651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3" name="楕円 82">
          <a:extLst>
            <a:ext uri="{FF2B5EF4-FFF2-40B4-BE49-F238E27FC236}">
              <a16:creationId xmlns:a16="http://schemas.microsoft.com/office/drawing/2014/main" xmlns="" id="{379AC3D9-0E56-49F9-9E6F-AC31FB078CF5}"/>
            </a:ext>
          </a:extLst>
        </xdr:cNvPr>
        <xdr:cNvSpPr/>
      </xdr:nvSpPr>
      <xdr:spPr>
        <a:xfrm>
          <a:off x="47117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88282</xdr:rowOff>
    </xdr:from>
    <xdr:ext cx="405111" cy="259045"/>
    <xdr:sp macro="" textlink="">
      <xdr:nvSpPr>
        <xdr:cNvPr id="84" name="有形固定資産減価償却率該当値テキスト">
          <a:extLst>
            <a:ext uri="{FF2B5EF4-FFF2-40B4-BE49-F238E27FC236}">
              <a16:creationId xmlns:a16="http://schemas.microsoft.com/office/drawing/2014/main" xmlns="" id="{2EACC8CB-D549-4135-B469-401DD01B3F3B}"/>
            </a:ext>
          </a:extLst>
        </xdr:cNvPr>
        <xdr:cNvSpPr txBox="1"/>
      </xdr:nvSpPr>
      <xdr:spPr>
        <a:xfrm>
          <a:off x="4813300"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163830</xdr:rowOff>
    </xdr:from>
    <xdr:to>
      <xdr:col>19</xdr:col>
      <xdr:colOff>187325</xdr:colOff>
      <xdr:row>31</xdr:row>
      <xdr:rowOff>93980</xdr:rowOff>
    </xdr:to>
    <xdr:sp macro="" textlink="">
      <xdr:nvSpPr>
        <xdr:cNvPr id="85" name="楕円 84">
          <a:extLst>
            <a:ext uri="{FF2B5EF4-FFF2-40B4-BE49-F238E27FC236}">
              <a16:creationId xmlns:a16="http://schemas.microsoft.com/office/drawing/2014/main" xmlns="" id="{3F96F70B-944E-423B-8850-50869F026A74}"/>
            </a:ext>
          </a:extLst>
        </xdr:cNvPr>
        <xdr:cNvSpPr/>
      </xdr:nvSpPr>
      <xdr:spPr>
        <a:xfrm>
          <a:off x="4000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160655</xdr:rowOff>
    </xdr:from>
    <xdr:to>
      <xdr:col>23</xdr:col>
      <xdr:colOff>85725</xdr:colOff>
      <xdr:row>31</xdr:row>
      <xdr:rowOff>43180</xdr:rowOff>
    </xdr:to>
    <xdr:cxnSp macro="">
      <xdr:nvCxnSpPr>
        <xdr:cNvPr id="86" name="直線コネクタ 85">
          <a:extLst>
            <a:ext uri="{FF2B5EF4-FFF2-40B4-BE49-F238E27FC236}">
              <a16:creationId xmlns:a16="http://schemas.microsoft.com/office/drawing/2014/main" xmlns="" id="{A087D475-16AB-4C3C-AC54-48FCB0814F4E}"/>
            </a:ext>
          </a:extLst>
        </xdr:cNvPr>
        <xdr:cNvCxnSpPr/>
      </xdr:nvCxnSpPr>
      <xdr:spPr>
        <a:xfrm flipV="1">
          <a:off x="4051300" y="6075680"/>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53552</xdr:rowOff>
    </xdr:from>
    <xdr:to>
      <xdr:col>15</xdr:col>
      <xdr:colOff>187325</xdr:colOff>
      <xdr:row>31</xdr:row>
      <xdr:rowOff>155152</xdr:rowOff>
    </xdr:to>
    <xdr:sp macro="" textlink="">
      <xdr:nvSpPr>
        <xdr:cNvPr id="87" name="楕円 86">
          <a:extLst>
            <a:ext uri="{FF2B5EF4-FFF2-40B4-BE49-F238E27FC236}">
              <a16:creationId xmlns:a16="http://schemas.microsoft.com/office/drawing/2014/main" xmlns="" id="{645055C1-FD77-41F1-B67E-A0055CD2D5CF}"/>
            </a:ext>
          </a:extLst>
        </xdr:cNvPr>
        <xdr:cNvSpPr/>
      </xdr:nvSpPr>
      <xdr:spPr>
        <a:xfrm>
          <a:off x="3238500" y="61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43180</xdr:rowOff>
    </xdr:from>
    <xdr:to>
      <xdr:col>19</xdr:col>
      <xdr:colOff>136525</xdr:colOff>
      <xdr:row>31</xdr:row>
      <xdr:rowOff>104352</xdr:rowOff>
    </xdr:to>
    <xdr:cxnSp macro="">
      <xdr:nvCxnSpPr>
        <xdr:cNvPr id="88" name="直線コネクタ 87">
          <a:extLst>
            <a:ext uri="{FF2B5EF4-FFF2-40B4-BE49-F238E27FC236}">
              <a16:creationId xmlns:a16="http://schemas.microsoft.com/office/drawing/2014/main" xmlns="" id="{FED31306-1990-4720-9862-51BD7C7A31CB}"/>
            </a:ext>
          </a:extLst>
        </xdr:cNvPr>
        <xdr:cNvCxnSpPr/>
      </xdr:nvCxnSpPr>
      <xdr:spPr>
        <a:xfrm flipV="1">
          <a:off x="3289300" y="6129655"/>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166158</xdr:rowOff>
    </xdr:from>
    <xdr:to>
      <xdr:col>11</xdr:col>
      <xdr:colOff>187325</xdr:colOff>
      <xdr:row>30</xdr:row>
      <xdr:rowOff>96308</xdr:rowOff>
    </xdr:to>
    <xdr:sp macro="" textlink="">
      <xdr:nvSpPr>
        <xdr:cNvPr id="89" name="楕円 88">
          <a:extLst>
            <a:ext uri="{FF2B5EF4-FFF2-40B4-BE49-F238E27FC236}">
              <a16:creationId xmlns:a16="http://schemas.microsoft.com/office/drawing/2014/main" xmlns="" id="{4A32657C-2830-49E6-A280-F6D09D43733B}"/>
            </a:ext>
          </a:extLst>
        </xdr:cNvPr>
        <xdr:cNvSpPr/>
      </xdr:nvSpPr>
      <xdr:spPr>
        <a:xfrm>
          <a:off x="2476500" y="59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45508</xdr:rowOff>
    </xdr:from>
    <xdr:to>
      <xdr:col>15</xdr:col>
      <xdr:colOff>136525</xdr:colOff>
      <xdr:row>31</xdr:row>
      <xdr:rowOff>104352</xdr:rowOff>
    </xdr:to>
    <xdr:cxnSp macro="">
      <xdr:nvCxnSpPr>
        <xdr:cNvPr id="90" name="直線コネクタ 89">
          <a:extLst>
            <a:ext uri="{FF2B5EF4-FFF2-40B4-BE49-F238E27FC236}">
              <a16:creationId xmlns:a16="http://schemas.microsoft.com/office/drawing/2014/main" xmlns="" id="{4886C6BF-5AEF-4589-BDF6-85D0727BDB93}"/>
            </a:ext>
          </a:extLst>
        </xdr:cNvPr>
        <xdr:cNvCxnSpPr/>
      </xdr:nvCxnSpPr>
      <xdr:spPr>
        <a:xfrm>
          <a:off x="2527300" y="5960533"/>
          <a:ext cx="762000" cy="23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74524</xdr:rowOff>
    </xdr:from>
    <xdr:ext cx="405111" cy="259045"/>
    <xdr:sp macro="" textlink="">
      <xdr:nvSpPr>
        <xdr:cNvPr id="91" name="n_1aveValue有形固定資産減価償却率">
          <a:extLst>
            <a:ext uri="{FF2B5EF4-FFF2-40B4-BE49-F238E27FC236}">
              <a16:creationId xmlns:a16="http://schemas.microsoft.com/office/drawing/2014/main" xmlns="" id="{730AABA2-D749-4942-82AB-C8703306AB62}"/>
            </a:ext>
          </a:extLst>
        </xdr:cNvPr>
        <xdr:cNvSpPr txBox="1"/>
      </xdr:nvSpPr>
      <xdr:spPr>
        <a:xfrm>
          <a:off x="3836044" y="5818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106909</xdr:rowOff>
    </xdr:from>
    <xdr:ext cx="405111" cy="259045"/>
    <xdr:sp macro="" textlink="">
      <xdr:nvSpPr>
        <xdr:cNvPr id="92" name="n_2aveValue有形固定資産減価償却率">
          <a:extLst>
            <a:ext uri="{FF2B5EF4-FFF2-40B4-BE49-F238E27FC236}">
              <a16:creationId xmlns:a16="http://schemas.microsoft.com/office/drawing/2014/main" xmlns="" id="{C087810D-917D-4AE3-8B62-5338CED970B3}"/>
            </a:ext>
          </a:extLst>
        </xdr:cNvPr>
        <xdr:cNvSpPr txBox="1"/>
      </xdr:nvSpPr>
      <xdr:spPr>
        <a:xfrm>
          <a:off x="3086744" y="585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18009</xdr:rowOff>
    </xdr:from>
    <xdr:ext cx="405111" cy="259045"/>
    <xdr:sp macro="" textlink="">
      <xdr:nvSpPr>
        <xdr:cNvPr id="93" name="n_3aveValue有形固定資産減価償却率">
          <a:extLst>
            <a:ext uri="{FF2B5EF4-FFF2-40B4-BE49-F238E27FC236}">
              <a16:creationId xmlns:a16="http://schemas.microsoft.com/office/drawing/2014/main" xmlns="" id="{47D4155E-8206-4378-8990-F8E2581C1CD0}"/>
            </a:ext>
          </a:extLst>
        </xdr:cNvPr>
        <xdr:cNvSpPr txBox="1"/>
      </xdr:nvSpPr>
      <xdr:spPr>
        <a:xfrm>
          <a:off x="2324744" y="62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85107</xdr:rowOff>
    </xdr:from>
    <xdr:ext cx="405111" cy="259045"/>
    <xdr:sp macro="" textlink="">
      <xdr:nvSpPr>
        <xdr:cNvPr id="94" name="n_1mainValue有形固定資産減価償却率">
          <a:extLst>
            <a:ext uri="{FF2B5EF4-FFF2-40B4-BE49-F238E27FC236}">
              <a16:creationId xmlns:a16="http://schemas.microsoft.com/office/drawing/2014/main" xmlns="" id="{8E8A33E1-9A0A-4EB5-888A-2D3EA28D329D}"/>
            </a:ext>
          </a:extLst>
        </xdr:cNvPr>
        <xdr:cNvSpPr txBox="1"/>
      </xdr:nvSpPr>
      <xdr:spPr>
        <a:xfrm>
          <a:off x="38360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146279</xdr:rowOff>
    </xdr:from>
    <xdr:ext cx="405111" cy="259045"/>
    <xdr:sp macro="" textlink="">
      <xdr:nvSpPr>
        <xdr:cNvPr id="95" name="n_2mainValue有形固定資産減価償却率">
          <a:extLst>
            <a:ext uri="{FF2B5EF4-FFF2-40B4-BE49-F238E27FC236}">
              <a16:creationId xmlns:a16="http://schemas.microsoft.com/office/drawing/2014/main" xmlns="" id="{D63860F8-3AB3-41A7-9D00-B3C581246F70}"/>
            </a:ext>
          </a:extLst>
        </xdr:cNvPr>
        <xdr:cNvSpPr txBox="1"/>
      </xdr:nvSpPr>
      <xdr:spPr>
        <a:xfrm>
          <a:off x="3086744" y="6232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112835</xdr:rowOff>
    </xdr:from>
    <xdr:ext cx="405111" cy="259045"/>
    <xdr:sp macro="" textlink="">
      <xdr:nvSpPr>
        <xdr:cNvPr id="96" name="n_3mainValue有形固定資産減価償却率">
          <a:extLst>
            <a:ext uri="{FF2B5EF4-FFF2-40B4-BE49-F238E27FC236}">
              <a16:creationId xmlns:a16="http://schemas.microsoft.com/office/drawing/2014/main" xmlns="" id="{42687B0F-C5C6-493A-B121-004786C46E54}"/>
            </a:ext>
          </a:extLst>
        </xdr:cNvPr>
        <xdr:cNvSpPr txBox="1"/>
      </xdr:nvSpPr>
      <xdr:spPr>
        <a:xfrm>
          <a:off x="2324744" y="5684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xmlns="" id="{6BDB0D00-64B5-4EE2-AD81-6C0CD8665EC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xmlns="" id="{158A4F81-D574-46FD-A65E-60FFADD6C00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xmlns="" id="{B54D26B6-A4EF-4708-9A2D-93B6DD919FB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xmlns="" id="{2F8124CA-72ED-437A-A784-1C4820CA50B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xmlns="" id="{E1CF2D92-BEBD-497A-A039-5C99DCEBC20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xmlns="" id="{CEC93792-A658-4E54-8247-C7483BCA118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xmlns="" id="{B208FA09-56F1-4AE9-98AF-BF9B9EC6928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xmlns="" id="{FE1FD100-63CB-4D1D-9CAB-71FFFD9D7FF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xmlns="" id="{7E835CF7-78E7-49BB-A40E-1BA02A97159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xmlns="" id="{1CBC3301-3B33-457B-B98F-31A74937052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xmlns="" id="{29F1EDF0-B2FE-4F5F-A273-E3E57CDD4A9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xmlns="" id="{2098C732-6989-429D-90C3-843ACD83B36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xmlns="" id="{6AE529C0-0750-4E07-B150-2084410B746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新発債の発行を元利償還金以内に抑制してきたことから、将来負担比率が減少傾向になっており、平成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年度は類似団体平均を下回ったと考えられる。平成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年度は環境事業センター焼却施設基幹的設備改良事業や斎場整備事業の進捗により新発債の発行が増えたため、平成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年度は類似団体平均を上回ったと考えられる。施設の長寿命化等の新たな将来負担要素が発生した場合は、市債をはじめとする負債が急増しないようコントロールする必要がある。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xmlns="" id="{7A14CFC2-89B5-47DE-9A71-26AF1B59E6C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xmlns="" id="{03019D7E-116C-4262-9384-365659064AA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2" name="テキスト ボックス 111">
          <a:extLst>
            <a:ext uri="{FF2B5EF4-FFF2-40B4-BE49-F238E27FC236}">
              <a16:creationId xmlns:a16="http://schemas.microsoft.com/office/drawing/2014/main" xmlns="" id="{E446C262-178F-4DCC-B338-7B6436B9AB2F}"/>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xmlns="" id="{E98D9E1B-CE81-4970-8D72-A03A191E213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4" name="テキスト ボックス 113">
          <a:extLst>
            <a:ext uri="{FF2B5EF4-FFF2-40B4-BE49-F238E27FC236}">
              <a16:creationId xmlns:a16="http://schemas.microsoft.com/office/drawing/2014/main" xmlns="" id="{2FD9E7F6-5641-4FC9-8109-87AF5038DA0F}"/>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xmlns="" id="{ED68357D-180D-42A8-8DF2-AE0DD5095AB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xmlns="" id="{F5F22468-4706-4C44-A806-B7D7B50DD81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xmlns="" id="{EFF140E1-01A0-47A6-A136-17BDC9C29AEA}"/>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xmlns="" id="{A479B49E-3134-42C7-9B27-6B67B581B1D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xmlns="" id="{B8B44988-0F3C-45B4-90EC-81AA3B96738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xmlns="" id="{02121D98-9AAB-4DF3-95CD-09FE0D20A463}"/>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xmlns="" id="{98DDED10-4EC4-4D8F-A33E-F2B04132C7C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2" name="テキスト ボックス 121">
          <a:extLst>
            <a:ext uri="{FF2B5EF4-FFF2-40B4-BE49-F238E27FC236}">
              <a16:creationId xmlns:a16="http://schemas.microsoft.com/office/drawing/2014/main" xmlns="" id="{79F6AD83-C300-4147-9107-E3E561692C3C}"/>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xmlns="" id="{B4C31AA4-00FD-4A8B-AA05-9C227A15B1E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a:extLst>
            <a:ext uri="{FF2B5EF4-FFF2-40B4-BE49-F238E27FC236}">
              <a16:creationId xmlns:a16="http://schemas.microsoft.com/office/drawing/2014/main" xmlns="" id="{96CF639E-54AD-4883-9EC4-EF5031C77975}"/>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xmlns="" id="{F6404319-AA89-4424-A533-AB4FB6BDCD5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49784</xdr:rowOff>
    </xdr:from>
    <xdr:to>
      <xdr:col>76</xdr:col>
      <xdr:colOff>21589</xdr:colOff>
      <xdr:row>34</xdr:row>
      <xdr:rowOff>98266</xdr:rowOff>
    </xdr:to>
    <xdr:cxnSp macro="">
      <xdr:nvCxnSpPr>
        <xdr:cNvPr id="126" name="直線コネクタ 125">
          <a:extLst>
            <a:ext uri="{FF2B5EF4-FFF2-40B4-BE49-F238E27FC236}">
              <a16:creationId xmlns:a16="http://schemas.microsoft.com/office/drawing/2014/main" xmlns="" id="{C0F0735D-D9C1-4BC9-8D6E-89B543F2E7E5}"/>
            </a:ext>
          </a:extLst>
        </xdr:cNvPr>
        <xdr:cNvCxnSpPr/>
      </xdr:nvCxnSpPr>
      <xdr:spPr>
        <a:xfrm flipV="1">
          <a:off x="14793595" y="5279009"/>
          <a:ext cx="1269" cy="1420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102093</xdr:rowOff>
    </xdr:from>
    <xdr:ext cx="469744" cy="259045"/>
    <xdr:sp macro="" textlink="">
      <xdr:nvSpPr>
        <xdr:cNvPr id="127" name="債務償還比率最小値テキスト">
          <a:extLst>
            <a:ext uri="{FF2B5EF4-FFF2-40B4-BE49-F238E27FC236}">
              <a16:creationId xmlns:a16="http://schemas.microsoft.com/office/drawing/2014/main" xmlns="" id="{70FE3AE4-300F-4E43-9160-896650A95424}"/>
            </a:ext>
          </a:extLst>
        </xdr:cNvPr>
        <xdr:cNvSpPr txBox="1"/>
      </xdr:nvSpPr>
      <xdr:spPr>
        <a:xfrm>
          <a:off x="14846300" y="670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98266</xdr:rowOff>
    </xdr:from>
    <xdr:to>
      <xdr:col>76</xdr:col>
      <xdr:colOff>111125</xdr:colOff>
      <xdr:row>34</xdr:row>
      <xdr:rowOff>98266</xdr:rowOff>
    </xdr:to>
    <xdr:cxnSp macro="">
      <xdr:nvCxnSpPr>
        <xdr:cNvPr id="128" name="直線コネクタ 127">
          <a:extLst>
            <a:ext uri="{FF2B5EF4-FFF2-40B4-BE49-F238E27FC236}">
              <a16:creationId xmlns:a16="http://schemas.microsoft.com/office/drawing/2014/main" xmlns="" id="{A9AAD3DA-0454-470F-9F6D-A275EEF87720}"/>
            </a:ext>
          </a:extLst>
        </xdr:cNvPr>
        <xdr:cNvCxnSpPr/>
      </xdr:nvCxnSpPr>
      <xdr:spPr>
        <a:xfrm>
          <a:off x="14706600" y="669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167911</xdr:rowOff>
    </xdr:from>
    <xdr:ext cx="560923" cy="259045"/>
    <xdr:sp macro="" textlink="">
      <xdr:nvSpPr>
        <xdr:cNvPr id="129" name="債務償還比率最大値テキスト">
          <a:extLst>
            <a:ext uri="{FF2B5EF4-FFF2-40B4-BE49-F238E27FC236}">
              <a16:creationId xmlns:a16="http://schemas.microsoft.com/office/drawing/2014/main" xmlns="" id="{D110689F-F023-4729-A357-7B7950042B52}"/>
            </a:ext>
          </a:extLst>
        </xdr:cNvPr>
        <xdr:cNvSpPr txBox="1"/>
      </xdr:nvSpPr>
      <xdr:spPr>
        <a:xfrm>
          <a:off x="14846300" y="50542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49784</xdr:rowOff>
    </xdr:from>
    <xdr:to>
      <xdr:col>76</xdr:col>
      <xdr:colOff>111125</xdr:colOff>
      <xdr:row>26</xdr:row>
      <xdr:rowOff>49784</xdr:rowOff>
    </xdr:to>
    <xdr:cxnSp macro="">
      <xdr:nvCxnSpPr>
        <xdr:cNvPr id="130" name="直線コネクタ 129">
          <a:extLst>
            <a:ext uri="{FF2B5EF4-FFF2-40B4-BE49-F238E27FC236}">
              <a16:creationId xmlns:a16="http://schemas.microsoft.com/office/drawing/2014/main" xmlns="" id="{7FF06EA7-6C33-4FA8-8716-BD727F150137}"/>
            </a:ext>
          </a:extLst>
        </xdr:cNvPr>
        <xdr:cNvCxnSpPr/>
      </xdr:nvCxnSpPr>
      <xdr:spPr>
        <a:xfrm>
          <a:off x="14706600" y="527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32867</xdr:rowOff>
    </xdr:from>
    <xdr:ext cx="469744" cy="259045"/>
    <xdr:sp macro="" textlink="">
      <xdr:nvSpPr>
        <xdr:cNvPr id="131" name="債務償還比率平均値テキスト">
          <a:extLst>
            <a:ext uri="{FF2B5EF4-FFF2-40B4-BE49-F238E27FC236}">
              <a16:creationId xmlns:a16="http://schemas.microsoft.com/office/drawing/2014/main" xmlns="" id="{8AD16E00-1E4A-49DE-9420-BC439F293A55}"/>
            </a:ext>
          </a:extLst>
        </xdr:cNvPr>
        <xdr:cNvSpPr txBox="1"/>
      </xdr:nvSpPr>
      <xdr:spPr>
        <a:xfrm>
          <a:off x="14846300" y="59478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54440</xdr:rowOff>
    </xdr:from>
    <xdr:to>
      <xdr:col>76</xdr:col>
      <xdr:colOff>73025</xdr:colOff>
      <xdr:row>30</xdr:row>
      <xdr:rowOff>156040</xdr:rowOff>
    </xdr:to>
    <xdr:sp macro="" textlink="">
      <xdr:nvSpPr>
        <xdr:cNvPr id="132" name="フローチャート: 判断 131">
          <a:extLst>
            <a:ext uri="{FF2B5EF4-FFF2-40B4-BE49-F238E27FC236}">
              <a16:creationId xmlns:a16="http://schemas.microsoft.com/office/drawing/2014/main" xmlns="" id="{184AEB42-527F-479E-B17F-D09330DA4D5A}"/>
            </a:ext>
          </a:extLst>
        </xdr:cNvPr>
        <xdr:cNvSpPr/>
      </xdr:nvSpPr>
      <xdr:spPr>
        <a:xfrm>
          <a:off x="14744700" y="596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1905</xdr:rowOff>
    </xdr:from>
    <xdr:to>
      <xdr:col>72</xdr:col>
      <xdr:colOff>123825</xdr:colOff>
      <xdr:row>30</xdr:row>
      <xdr:rowOff>103505</xdr:rowOff>
    </xdr:to>
    <xdr:sp macro="" textlink="">
      <xdr:nvSpPr>
        <xdr:cNvPr id="133" name="フローチャート: 判断 132">
          <a:extLst>
            <a:ext uri="{FF2B5EF4-FFF2-40B4-BE49-F238E27FC236}">
              <a16:creationId xmlns:a16="http://schemas.microsoft.com/office/drawing/2014/main" xmlns="" id="{92A1101B-4359-402B-956E-FE7B6A79EA0D}"/>
            </a:ext>
          </a:extLst>
        </xdr:cNvPr>
        <xdr:cNvSpPr/>
      </xdr:nvSpPr>
      <xdr:spPr>
        <a:xfrm>
          <a:off x="14033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xmlns="" id="{5BF40534-C179-41AA-9C65-40D4B9A5BFF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xmlns="" id="{1F9A5731-12EB-46D3-AD68-DD480D072D3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xmlns="" id="{9821283A-82DC-4578-B9C9-C059A8A0E86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xmlns="" id="{D513BBEC-3B58-4EC6-BB82-36B7885621E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xmlns="" id="{BEBDCE90-A9A6-4FC2-8CC7-18C0AF7AEA3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23495</xdr:rowOff>
    </xdr:from>
    <xdr:to>
      <xdr:col>76</xdr:col>
      <xdr:colOff>73025</xdr:colOff>
      <xdr:row>30</xdr:row>
      <xdr:rowOff>125095</xdr:rowOff>
    </xdr:to>
    <xdr:sp macro="" textlink="">
      <xdr:nvSpPr>
        <xdr:cNvPr id="139" name="楕円 138">
          <a:extLst>
            <a:ext uri="{FF2B5EF4-FFF2-40B4-BE49-F238E27FC236}">
              <a16:creationId xmlns:a16="http://schemas.microsoft.com/office/drawing/2014/main" xmlns="" id="{F29779CD-35B5-4B33-B8C9-35D8AF4DFE97}"/>
            </a:ext>
          </a:extLst>
        </xdr:cNvPr>
        <xdr:cNvSpPr/>
      </xdr:nvSpPr>
      <xdr:spPr>
        <a:xfrm>
          <a:off x="147447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46372</xdr:rowOff>
    </xdr:from>
    <xdr:ext cx="469744" cy="259045"/>
    <xdr:sp macro="" textlink="">
      <xdr:nvSpPr>
        <xdr:cNvPr id="140" name="債務償還比率該当値テキスト">
          <a:extLst>
            <a:ext uri="{FF2B5EF4-FFF2-40B4-BE49-F238E27FC236}">
              <a16:creationId xmlns:a16="http://schemas.microsoft.com/office/drawing/2014/main" xmlns="" id="{2E43BC27-44A6-452F-B1B7-17132F9689CB}"/>
            </a:ext>
          </a:extLst>
        </xdr:cNvPr>
        <xdr:cNvSpPr txBox="1"/>
      </xdr:nvSpPr>
      <xdr:spPr>
        <a:xfrm>
          <a:off x="14846300"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55531</xdr:rowOff>
    </xdr:from>
    <xdr:to>
      <xdr:col>72</xdr:col>
      <xdr:colOff>123825</xdr:colOff>
      <xdr:row>31</xdr:row>
      <xdr:rowOff>157131</xdr:rowOff>
    </xdr:to>
    <xdr:sp macro="" textlink="">
      <xdr:nvSpPr>
        <xdr:cNvPr id="141" name="楕円 140">
          <a:extLst>
            <a:ext uri="{FF2B5EF4-FFF2-40B4-BE49-F238E27FC236}">
              <a16:creationId xmlns:a16="http://schemas.microsoft.com/office/drawing/2014/main" xmlns="" id="{AD2D2956-4FC0-4FF4-93A7-E2BFD29EFDDF}"/>
            </a:ext>
          </a:extLst>
        </xdr:cNvPr>
        <xdr:cNvSpPr/>
      </xdr:nvSpPr>
      <xdr:spPr>
        <a:xfrm>
          <a:off x="14033500" y="614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74295</xdr:rowOff>
    </xdr:from>
    <xdr:to>
      <xdr:col>76</xdr:col>
      <xdr:colOff>22225</xdr:colOff>
      <xdr:row>31</xdr:row>
      <xdr:rowOff>106331</xdr:rowOff>
    </xdr:to>
    <xdr:cxnSp macro="">
      <xdr:nvCxnSpPr>
        <xdr:cNvPr id="142" name="直線コネクタ 141">
          <a:extLst>
            <a:ext uri="{FF2B5EF4-FFF2-40B4-BE49-F238E27FC236}">
              <a16:creationId xmlns:a16="http://schemas.microsoft.com/office/drawing/2014/main" xmlns="" id="{0183380D-F084-48A6-8B9E-04252585DBFA}"/>
            </a:ext>
          </a:extLst>
        </xdr:cNvPr>
        <xdr:cNvCxnSpPr/>
      </xdr:nvCxnSpPr>
      <xdr:spPr>
        <a:xfrm flipV="1">
          <a:off x="14084300" y="5989320"/>
          <a:ext cx="711200" cy="20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120032</xdr:rowOff>
    </xdr:from>
    <xdr:ext cx="469744" cy="259045"/>
    <xdr:sp macro="" textlink="">
      <xdr:nvSpPr>
        <xdr:cNvPr id="143" name="n_1aveValue債務償還比率">
          <a:extLst>
            <a:ext uri="{FF2B5EF4-FFF2-40B4-BE49-F238E27FC236}">
              <a16:creationId xmlns:a16="http://schemas.microsoft.com/office/drawing/2014/main" xmlns="" id="{6BF02F27-BFDE-4B91-9ADA-B2D2A5A08294}"/>
            </a:ext>
          </a:extLst>
        </xdr:cNvPr>
        <xdr:cNvSpPr txBox="1"/>
      </xdr:nvSpPr>
      <xdr:spPr>
        <a:xfrm>
          <a:off x="13836727" y="56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148258</xdr:rowOff>
    </xdr:from>
    <xdr:ext cx="469744" cy="259045"/>
    <xdr:sp macro="" textlink="">
      <xdr:nvSpPr>
        <xdr:cNvPr id="144" name="n_1mainValue債務償還比率">
          <a:extLst>
            <a:ext uri="{FF2B5EF4-FFF2-40B4-BE49-F238E27FC236}">
              <a16:creationId xmlns:a16="http://schemas.microsoft.com/office/drawing/2014/main" xmlns="" id="{404CC422-B128-4309-958D-92F64922123C}"/>
            </a:ext>
          </a:extLst>
        </xdr:cNvPr>
        <xdr:cNvSpPr txBox="1"/>
      </xdr:nvSpPr>
      <xdr:spPr>
        <a:xfrm>
          <a:off x="13836727" y="623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a:extLst>
            <a:ext uri="{FF2B5EF4-FFF2-40B4-BE49-F238E27FC236}">
              <a16:creationId xmlns:a16="http://schemas.microsoft.com/office/drawing/2014/main" xmlns="" id="{F473924C-4482-403E-803E-66A816CF4DE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a:extLst>
            <a:ext uri="{FF2B5EF4-FFF2-40B4-BE49-F238E27FC236}">
              <a16:creationId xmlns:a16="http://schemas.microsoft.com/office/drawing/2014/main" xmlns="" id="{6430AA0C-7F53-4334-9F8B-3F0641BF2B6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a:extLst>
            <a:ext uri="{FF2B5EF4-FFF2-40B4-BE49-F238E27FC236}">
              <a16:creationId xmlns:a16="http://schemas.microsoft.com/office/drawing/2014/main" xmlns="" id="{4ADF306C-5160-495C-ABD4-56AFCA370CB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a:extLst>
            <a:ext uri="{FF2B5EF4-FFF2-40B4-BE49-F238E27FC236}">
              <a16:creationId xmlns:a16="http://schemas.microsoft.com/office/drawing/2014/main" xmlns="" id="{A6DD82AC-C32D-4052-9451-6A989262545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a:extLst>
            <a:ext uri="{FF2B5EF4-FFF2-40B4-BE49-F238E27FC236}">
              <a16:creationId xmlns:a16="http://schemas.microsoft.com/office/drawing/2014/main" xmlns="" id="{10E3D3D1-7463-46C0-8C74-5684FC0D986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a:extLst>
            <a:ext uri="{FF2B5EF4-FFF2-40B4-BE49-F238E27FC236}">
              <a16:creationId xmlns:a16="http://schemas.microsoft.com/office/drawing/2014/main" xmlns="" id="{04D576A2-0637-460A-87C4-EA4ACDA55AC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E3B64974-A896-4A96-B21F-2C7381E4D33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304C0FC0-AE3D-4151-9B1B-11FB587364B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D733F069-326F-41BB-8EED-E001050E970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53F28FEE-87D6-4FC2-858F-F93F2163D8A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神奈川県小田原市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6D654138-C6B5-42BB-ADC0-32A2E661906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50384E70-6ED0-419E-935F-FFC89E58FAB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E208B544-A2BA-4816-8DD0-9C3C143C74A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99FB3E17-3BC6-413B-80E6-5CD935CF03F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D96B966D-A0E3-48E3-90DB-47774A5A839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5F729D9E-B94A-42F3-A10F-53EB67CB20C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191,557
189,249
113.81
75,837,275
72,159,057
2,958,289
38,128,053
52,117,087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5EA6F636-F026-438D-AC8D-A43725D7C86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D8DDC85F-0607-48C1-B5FB-736C2680722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32EB2D5B-40C4-4698-A624-89D6080F060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51E3016C-3533-4876-A7AA-19F9EAC8634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D4B21789-CFD5-4082-B8A1-2E80EAD5391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A9048A91-D6E5-4451-97DC-ADBE051E01D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833C79BB-B450-4A67-B9AA-D96D0DE52A8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3E27E2B8-B6CD-45BE-A2CE-949CC24B168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2429AD5B-CF78-4490-AA0A-4B1E1F62624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96E3B365-AD4B-4948-AFAC-A8299BEA0E3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66EB480D-BDD4-424C-A03C-7081634421D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AFCA509D-0F26-40D4-BCAC-E339710EBF8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49961B66-AC6C-48A0-8E46-82775FF9CB6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A402CB9E-878F-4BF9-A154-BF1E3953AF6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E080AA60-8349-4C16-8D2D-ACCC3C7C38B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DF1D0351-68EA-4268-A7BD-C006A65CCFE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7529E392-78AB-4C3D-8219-D7ECBAB9087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E71465D9-A638-4A2F-BD8F-DC58488DD8C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17BA9279-39B6-4EC0-9A5F-CB4EF67D451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705FF732-881E-4584-B8F3-7B493C0AAB3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8441EE61-9D7B-4968-A5B5-95167544AC5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79652690-85FB-4C7C-8859-BBC29D83012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9327732D-2FFB-45A6-AFBB-A19D7AC4D27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D5164B8D-70A2-4DD1-898A-848837761FE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A777D8CC-84EE-4888-AED7-64942CD8109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F955508C-3605-4403-9629-860AAEC4035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9C3CD9B2-4D4D-4C66-A0FF-CD6084C1F47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11DBB4BC-252A-4567-846D-3BD1324C68F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1C7688C2-4B83-4D62-9F13-BB33D8D651A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B042067-50BA-492E-BE9F-0420280AED2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1986A1A2-7028-46F0-A381-D7A117893D69}"/>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744D0B3F-14E4-42E8-AC6B-3D1438A5FF0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786A757C-8237-4BBE-9C55-3BA032E47726}"/>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1F4E7CE9-14A9-423E-8626-263CC7426DB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C8068CA1-652C-4385-83DA-C49276A96A2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43EE9879-A98B-432B-9E2E-AB7A592F877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703BCBE7-021F-4D40-9C3D-1BACA13839F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5A4C23F0-0CC2-4172-9081-9A850D62C62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C32A5A24-DD46-44E9-B6A6-649C32F1AC3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A04D7024-DEDF-4D68-8CA7-44E92EDA0F9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E2BBDAD0-F3E9-4358-9568-E07543D9B5BB}"/>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98B38964-7F28-4439-A356-DF20795554E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74EA4D1F-FFF0-4EBC-BB24-891C1514AF7C}"/>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5432D18C-BB61-47F8-A5EF-58E869F0E03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42</xdr:row>
      <xdr:rowOff>13335</xdr:rowOff>
    </xdr:to>
    <xdr:cxnSp macro="">
      <xdr:nvCxnSpPr>
        <xdr:cNvPr id="56" name="直線コネクタ 55">
          <a:extLst>
            <a:ext uri="{FF2B5EF4-FFF2-40B4-BE49-F238E27FC236}">
              <a16:creationId xmlns:a16="http://schemas.microsoft.com/office/drawing/2014/main" xmlns="" id="{28B2CB41-11CB-436E-8917-4C372D7F234C}"/>
            </a:ext>
          </a:extLst>
        </xdr:cNvPr>
        <xdr:cNvCxnSpPr/>
      </xdr:nvCxnSpPr>
      <xdr:spPr>
        <a:xfrm flipV="1">
          <a:off x="4634865" y="580453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7" name="【道路】&#10;有形固定資産減価償却率最小値テキスト">
          <a:extLst>
            <a:ext uri="{FF2B5EF4-FFF2-40B4-BE49-F238E27FC236}">
              <a16:creationId xmlns:a16="http://schemas.microsoft.com/office/drawing/2014/main" xmlns="" id="{C08EFB8B-3952-468D-8874-2B74B215E0FD}"/>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8" name="直線コネクタ 57">
          <a:extLst>
            <a:ext uri="{FF2B5EF4-FFF2-40B4-BE49-F238E27FC236}">
              <a16:creationId xmlns:a16="http://schemas.microsoft.com/office/drawing/2014/main" xmlns="" id="{F794E75A-CB76-491F-9413-52F3B8E41A2E}"/>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a:extLst>
            <a:ext uri="{FF2B5EF4-FFF2-40B4-BE49-F238E27FC236}">
              <a16:creationId xmlns:a16="http://schemas.microsoft.com/office/drawing/2014/main" xmlns="" id="{AE859D0C-4C0D-4739-9866-1EF9E8AB07C2}"/>
            </a:ext>
          </a:extLst>
        </xdr:cNvPr>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a:extLst>
            <a:ext uri="{FF2B5EF4-FFF2-40B4-BE49-F238E27FC236}">
              <a16:creationId xmlns:a16="http://schemas.microsoft.com/office/drawing/2014/main" xmlns="" id="{6E8757F7-90DC-48EB-8739-71664B59911F}"/>
            </a:ext>
          </a:extLst>
        </xdr:cNvPr>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73042</xdr:rowOff>
    </xdr:from>
    <xdr:ext cx="405111" cy="259045"/>
    <xdr:sp macro="" textlink="">
      <xdr:nvSpPr>
        <xdr:cNvPr id="61" name="【道路】&#10;有形固定資産減価償却率平均値テキスト">
          <a:extLst>
            <a:ext uri="{FF2B5EF4-FFF2-40B4-BE49-F238E27FC236}">
              <a16:creationId xmlns:a16="http://schemas.microsoft.com/office/drawing/2014/main" xmlns="" id="{4CD84D9A-3252-4A3F-A9B5-A857AF6936B1}"/>
            </a:ext>
          </a:extLst>
        </xdr:cNvPr>
        <xdr:cNvSpPr txBox="1"/>
      </xdr:nvSpPr>
      <xdr:spPr>
        <a:xfrm>
          <a:off x="4673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a:extLst>
            <a:ext uri="{FF2B5EF4-FFF2-40B4-BE49-F238E27FC236}">
              <a16:creationId xmlns:a16="http://schemas.microsoft.com/office/drawing/2014/main" xmlns="" id="{7040600C-8EA0-47EC-8F6F-F6598F64BBEF}"/>
            </a:ext>
          </a:extLst>
        </xdr:cNvPr>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a:extLst>
            <a:ext uri="{FF2B5EF4-FFF2-40B4-BE49-F238E27FC236}">
              <a16:creationId xmlns:a16="http://schemas.microsoft.com/office/drawing/2014/main" xmlns="" id="{FBEC0CDE-EC96-411D-A9D4-5860A9960DE7}"/>
            </a:ext>
          </a:extLst>
        </xdr:cNvPr>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4" name="フローチャート: 判断 63">
          <a:extLst>
            <a:ext uri="{FF2B5EF4-FFF2-40B4-BE49-F238E27FC236}">
              <a16:creationId xmlns:a16="http://schemas.microsoft.com/office/drawing/2014/main" xmlns="" id="{B6515A6F-F26C-4CE4-B0C7-AFD1E610C513}"/>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5" name="フローチャート: 判断 64">
          <a:extLst>
            <a:ext uri="{FF2B5EF4-FFF2-40B4-BE49-F238E27FC236}">
              <a16:creationId xmlns:a16="http://schemas.microsoft.com/office/drawing/2014/main" xmlns="" id="{722C8E78-16AB-4304-AF48-CEF0EEF6D3FD}"/>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974988F4-03BF-446D-85D2-905FFBE21DA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F785818C-768C-4E9C-9FC1-A1ED3AD578C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D4AA4CA2-256A-4DD8-955E-C3FB9415790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F4EAE8F2-0A0A-4814-9E0E-A979F8AC948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190EBBE0-F10B-4552-B23E-7186761B797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71" name="楕円 70">
          <a:extLst>
            <a:ext uri="{FF2B5EF4-FFF2-40B4-BE49-F238E27FC236}">
              <a16:creationId xmlns:a16="http://schemas.microsoft.com/office/drawing/2014/main" xmlns="" id="{6FF8CB36-AC13-45EF-AF13-D93800993610}"/>
            </a:ext>
          </a:extLst>
        </xdr:cNvPr>
        <xdr:cNvSpPr/>
      </xdr:nvSpPr>
      <xdr:spPr>
        <a:xfrm>
          <a:off x="45847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57167</xdr:rowOff>
    </xdr:from>
    <xdr:ext cx="405111" cy="259045"/>
    <xdr:sp macro="" textlink="">
      <xdr:nvSpPr>
        <xdr:cNvPr id="72" name="【道路】&#10;有形固定資産減価償却率該当値テキスト">
          <a:extLst>
            <a:ext uri="{FF2B5EF4-FFF2-40B4-BE49-F238E27FC236}">
              <a16:creationId xmlns:a16="http://schemas.microsoft.com/office/drawing/2014/main" xmlns="" id="{B7E15CD8-38AD-4FEF-B482-285638E4931D}"/>
            </a:ext>
          </a:extLst>
        </xdr:cNvPr>
        <xdr:cNvSpPr txBox="1"/>
      </xdr:nvSpPr>
      <xdr:spPr>
        <a:xfrm>
          <a:off x="4673600"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113030</xdr:rowOff>
    </xdr:from>
    <xdr:to>
      <xdr:col>20</xdr:col>
      <xdr:colOff>38100</xdr:colOff>
      <xdr:row>38</xdr:row>
      <xdr:rowOff>43180</xdr:rowOff>
    </xdr:to>
    <xdr:sp macro="" textlink="">
      <xdr:nvSpPr>
        <xdr:cNvPr id="73" name="楕円 72">
          <a:extLst>
            <a:ext uri="{FF2B5EF4-FFF2-40B4-BE49-F238E27FC236}">
              <a16:creationId xmlns:a16="http://schemas.microsoft.com/office/drawing/2014/main" xmlns="" id="{03AF88B8-D084-479B-A6E4-5D180A376677}"/>
            </a:ext>
          </a:extLst>
        </xdr:cNvPr>
        <xdr:cNvSpPr/>
      </xdr:nvSpPr>
      <xdr:spPr>
        <a:xfrm>
          <a:off x="3746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129540</xdr:rowOff>
    </xdr:from>
    <xdr:to>
      <xdr:col>24</xdr:col>
      <xdr:colOff>63500</xdr:colOff>
      <xdr:row>37</xdr:row>
      <xdr:rowOff>163830</xdr:rowOff>
    </xdr:to>
    <xdr:cxnSp macro="">
      <xdr:nvCxnSpPr>
        <xdr:cNvPr id="74" name="直線コネクタ 73">
          <a:extLst>
            <a:ext uri="{FF2B5EF4-FFF2-40B4-BE49-F238E27FC236}">
              <a16:creationId xmlns:a16="http://schemas.microsoft.com/office/drawing/2014/main" xmlns="" id="{B88EE08A-CCEF-4BF6-BDD2-1398117E8E9C}"/>
            </a:ext>
          </a:extLst>
        </xdr:cNvPr>
        <xdr:cNvCxnSpPr/>
      </xdr:nvCxnSpPr>
      <xdr:spPr>
        <a:xfrm flipV="1">
          <a:off x="3797300" y="64731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145415</xdr:rowOff>
    </xdr:from>
    <xdr:to>
      <xdr:col>15</xdr:col>
      <xdr:colOff>101600</xdr:colOff>
      <xdr:row>38</xdr:row>
      <xdr:rowOff>75565</xdr:rowOff>
    </xdr:to>
    <xdr:sp macro="" textlink="">
      <xdr:nvSpPr>
        <xdr:cNvPr id="75" name="楕円 74">
          <a:extLst>
            <a:ext uri="{FF2B5EF4-FFF2-40B4-BE49-F238E27FC236}">
              <a16:creationId xmlns:a16="http://schemas.microsoft.com/office/drawing/2014/main" xmlns="" id="{6A268FD4-F0C3-404B-80B2-6C008F650E8E}"/>
            </a:ext>
          </a:extLst>
        </xdr:cNvPr>
        <xdr:cNvSpPr/>
      </xdr:nvSpPr>
      <xdr:spPr>
        <a:xfrm>
          <a:off x="2857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163830</xdr:rowOff>
    </xdr:from>
    <xdr:to>
      <xdr:col>19</xdr:col>
      <xdr:colOff>177800</xdr:colOff>
      <xdr:row>38</xdr:row>
      <xdr:rowOff>24765</xdr:rowOff>
    </xdr:to>
    <xdr:cxnSp macro="">
      <xdr:nvCxnSpPr>
        <xdr:cNvPr id="76" name="直線コネクタ 75">
          <a:extLst>
            <a:ext uri="{FF2B5EF4-FFF2-40B4-BE49-F238E27FC236}">
              <a16:creationId xmlns:a16="http://schemas.microsoft.com/office/drawing/2014/main" xmlns="" id="{AB6A135A-D439-499E-B711-0A21EF9CAA52}"/>
            </a:ext>
          </a:extLst>
        </xdr:cNvPr>
        <xdr:cNvCxnSpPr/>
      </xdr:nvCxnSpPr>
      <xdr:spPr>
        <a:xfrm flipV="1">
          <a:off x="2908300" y="65074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135890</xdr:rowOff>
    </xdr:from>
    <xdr:to>
      <xdr:col>10</xdr:col>
      <xdr:colOff>165100</xdr:colOff>
      <xdr:row>37</xdr:row>
      <xdr:rowOff>66040</xdr:rowOff>
    </xdr:to>
    <xdr:sp macro="" textlink="">
      <xdr:nvSpPr>
        <xdr:cNvPr id="77" name="楕円 76">
          <a:extLst>
            <a:ext uri="{FF2B5EF4-FFF2-40B4-BE49-F238E27FC236}">
              <a16:creationId xmlns:a16="http://schemas.microsoft.com/office/drawing/2014/main" xmlns="" id="{15E6193A-713E-4BD9-83A3-73A0FE357F50}"/>
            </a:ext>
          </a:extLst>
        </xdr:cNvPr>
        <xdr:cNvSpPr/>
      </xdr:nvSpPr>
      <xdr:spPr>
        <a:xfrm>
          <a:off x="1968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15240</xdr:rowOff>
    </xdr:from>
    <xdr:to>
      <xdr:col>15</xdr:col>
      <xdr:colOff>50800</xdr:colOff>
      <xdr:row>38</xdr:row>
      <xdr:rowOff>24765</xdr:rowOff>
    </xdr:to>
    <xdr:cxnSp macro="">
      <xdr:nvCxnSpPr>
        <xdr:cNvPr id="78" name="直線コネクタ 77">
          <a:extLst>
            <a:ext uri="{FF2B5EF4-FFF2-40B4-BE49-F238E27FC236}">
              <a16:creationId xmlns:a16="http://schemas.microsoft.com/office/drawing/2014/main" xmlns="" id="{948995AE-2B2C-484D-B939-968E5A632941}"/>
            </a:ext>
          </a:extLst>
        </xdr:cNvPr>
        <xdr:cNvCxnSpPr/>
      </xdr:nvCxnSpPr>
      <xdr:spPr>
        <a:xfrm>
          <a:off x="2019300" y="635889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31132</xdr:rowOff>
    </xdr:from>
    <xdr:ext cx="405111" cy="259045"/>
    <xdr:sp macro="" textlink="">
      <xdr:nvSpPr>
        <xdr:cNvPr id="79" name="n_1aveValue【道路】&#10;有形固定資産減価償却率">
          <a:extLst>
            <a:ext uri="{FF2B5EF4-FFF2-40B4-BE49-F238E27FC236}">
              <a16:creationId xmlns:a16="http://schemas.microsoft.com/office/drawing/2014/main" xmlns="" id="{FB2A25F8-6982-4B5F-AD0E-32F577384599}"/>
            </a:ext>
          </a:extLst>
        </xdr:cNvPr>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80" name="n_2aveValue【道路】&#10;有形固定資産減価償却率">
          <a:extLst>
            <a:ext uri="{FF2B5EF4-FFF2-40B4-BE49-F238E27FC236}">
              <a16:creationId xmlns:a16="http://schemas.microsoft.com/office/drawing/2014/main" xmlns="" id="{65240DDB-E00E-4A20-AB57-948CA21AE848}"/>
            </a:ext>
          </a:extLst>
        </xdr:cNvPr>
        <xdr:cNvSpPr txBox="1"/>
      </xdr:nvSpPr>
      <xdr:spPr>
        <a:xfrm>
          <a:off x="2705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1" name="n_3aveValue【道路】&#10;有形固定資産減価償却率">
          <a:extLst>
            <a:ext uri="{FF2B5EF4-FFF2-40B4-BE49-F238E27FC236}">
              <a16:creationId xmlns:a16="http://schemas.microsoft.com/office/drawing/2014/main" xmlns="" id="{BFAFEED2-2B8C-4CBE-AAAB-9B5433D34A61}"/>
            </a:ext>
          </a:extLst>
        </xdr:cNvPr>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34307</xdr:rowOff>
    </xdr:from>
    <xdr:ext cx="405111" cy="259045"/>
    <xdr:sp macro="" textlink="">
      <xdr:nvSpPr>
        <xdr:cNvPr id="82" name="n_1mainValue【道路】&#10;有形固定資産減価償却率">
          <a:extLst>
            <a:ext uri="{FF2B5EF4-FFF2-40B4-BE49-F238E27FC236}">
              <a16:creationId xmlns:a16="http://schemas.microsoft.com/office/drawing/2014/main" xmlns="" id="{9B18706E-0AA8-4608-93BA-ED4158F329D3}"/>
            </a:ext>
          </a:extLst>
        </xdr:cNvPr>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66692</xdr:rowOff>
    </xdr:from>
    <xdr:ext cx="405111" cy="259045"/>
    <xdr:sp macro="" textlink="">
      <xdr:nvSpPr>
        <xdr:cNvPr id="83" name="n_2mainValue【道路】&#10;有形固定資産減価償却率">
          <a:extLst>
            <a:ext uri="{FF2B5EF4-FFF2-40B4-BE49-F238E27FC236}">
              <a16:creationId xmlns:a16="http://schemas.microsoft.com/office/drawing/2014/main" xmlns="" id="{0BB196CC-35B5-4592-8264-2A90C4E7AFD5}"/>
            </a:ext>
          </a:extLst>
        </xdr:cNvPr>
        <xdr:cNvSpPr txBox="1"/>
      </xdr:nvSpPr>
      <xdr:spPr>
        <a:xfrm>
          <a:off x="2705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82567</xdr:rowOff>
    </xdr:from>
    <xdr:ext cx="405111" cy="259045"/>
    <xdr:sp macro="" textlink="">
      <xdr:nvSpPr>
        <xdr:cNvPr id="84" name="n_3mainValue【道路】&#10;有形固定資産減価償却率">
          <a:extLst>
            <a:ext uri="{FF2B5EF4-FFF2-40B4-BE49-F238E27FC236}">
              <a16:creationId xmlns:a16="http://schemas.microsoft.com/office/drawing/2014/main" xmlns="" id="{78AA6491-6407-466A-A39B-8A84436DA976}"/>
            </a:ext>
          </a:extLst>
        </xdr:cNvPr>
        <xdr:cNvSpPr txBox="1"/>
      </xdr:nvSpPr>
      <xdr:spPr>
        <a:xfrm>
          <a:off x="1816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xmlns="" id="{FECE09CB-615A-4DB7-8027-A1ECBA276A9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xmlns="" id="{A74DEBD4-F534-472D-B646-0B6EDA03F8F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xmlns="" id="{737217DF-A431-4EC0-BB99-6DA871CB2CA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xmlns="" id="{3B41B125-ED05-45F5-9264-2E733248B4D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xmlns="" id="{F1F344CD-59FE-47B2-A5A2-B12674C6FE9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xmlns="" id="{06C13A8A-C723-4643-BD41-6BA0232BB36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xmlns="" id="{897D9194-2F52-4200-9848-1D99DE0557B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xmlns="" id="{15F8170A-4A0A-4F71-8680-2C1209E877A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xmlns="" id="{F26A07CF-BA8C-4C75-8D70-1C05270510D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xmlns="" id="{4D06BBF3-BDE1-48D7-9C76-60DEDF8E2CA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xmlns="" id="{F0634AD6-3847-4D7A-AAFB-E4354409C7B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xmlns="" id="{4767FD8D-94DD-4E7A-90A3-36A74E9F44D2}"/>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xmlns="" id="{C0256558-771C-4671-9C61-53BA995EE48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xmlns="" id="{3556285E-BC3D-49CE-8C57-3353137A5114}"/>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xmlns="" id="{51D8912C-3A1D-4C67-BE72-2634E85E59FC}"/>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xmlns="" id="{61BF8229-26A7-4A7A-B630-1A8F015899BA}"/>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xmlns="" id="{45A9BA4C-AE85-430F-A264-DDFAAEF44908}"/>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xmlns="" id="{9C650401-49DA-44E8-A011-EEF54170BF6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xmlns="" id="{5EC2CE9F-9B7D-4A67-9FDD-8AE2A952008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xmlns="" id="{38CBE309-919B-4BE2-8939-40E7051AE034}"/>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xmlns="" id="{F524AFA8-E0A1-4A20-9D5A-39CBAD9B060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158862</xdr:rowOff>
    </xdr:from>
    <xdr:to>
      <xdr:col>54</xdr:col>
      <xdr:colOff>189865</xdr:colOff>
      <xdr:row>41</xdr:row>
      <xdr:rowOff>72771</xdr:rowOff>
    </xdr:to>
    <xdr:cxnSp macro="">
      <xdr:nvCxnSpPr>
        <xdr:cNvPr id="106" name="直線コネクタ 105">
          <a:extLst>
            <a:ext uri="{FF2B5EF4-FFF2-40B4-BE49-F238E27FC236}">
              <a16:creationId xmlns:a16="http://schemas.microsoft.com/office/drawing/2014/main" xmlns="" id="{959A333A-66E9-4567-BC30-C167E29B633E}"/>
            </a:ext>
          </a:extLst>
        </xdr:cNvPr>
        <xdr:cNvCxnSpPr/>
      </xdr:nvCxnSpPr>
      <xdr:spPr>
        <a:xfrm flipV="1">
          <a:off x="10476865" y="5816712"/>
          <a:ext cx="0" cy="128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76598</xdr:rowOff>
    </xdr:from>
    <xdr:ext cx="469744" cy="259045"/>
    <xdr:sp macro="" textlink="">
      <xdr:nvSpPr>
        <xdr:cNvPr id="107" name="【道路】&#10;一人当たり延長最小値テキスト">
          <a:extLst>
            <a:ext uri="{FF2B5EF4-FFF2-40B4-BE49-F238E27FC236}">
              <a16:creationId xmlns:a16="http://schemas.microsoft.com/office/drawing/2014/main" xmlns="" id="{DEB57B88-61CA-4D7F-BAA4-C19D084A3F1C}"/>
            </a:ext>
          </a:extLst>
        </xdr:cNvPr>
        <xdr:cNvSpPr txBox="1"/>
      </xdr:nvSpPr>
      <xdr:spPr>
        <a:xfrm>
          <a:off x="10515600" y="710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72771</xdr:rowOff>
    </xdr:from>
    <xdr:to>
      <xdr:col>55</xdr:col>
      <xdr:colOff>88900</xdr:colOff>
      <xdr:row>41</xdr:row>
      <xdr:rowOff>72771</xdr:rowOff>
    </xdr:to>
    <xdr:cxnSp macro="">
      <xdr:nvCxnSpPr>
        <xdr:cNvPr id="108" name="直線コネクタ 107">
          <a:extLst>
            <a:ext uri="{FF2B5EF4-FFF2-40B4-BE49-F238E27FC236}">
              <a16:creationId xmlns:a16="http://schemas.microsoft.com/office/drawing/2014/main" xmlns="" id="{7A4F7BBA-09FA-4967-8770-C3017BE32395}"/>
            </a:ext>
          </a:extLst>
        </xdr:cNvPr>
        <xdr:cNvCxnSpPr/>
      </xdr:nvCxnSpPr>
      <xdr:spPr>
        <a:xfrm>
          <a:off x="10388600" y="710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105539</xdr:rowOff>
    </xdr:from>
    <xdr:ext cx="534377" cy="259045"/>
    <xdr:sp macro="" textlink="">
      <xdr:nvSpPr>
        <xdr:cNvPr id="109" name="【道路】&#10;一人当たり延長最大値テキスト">
          <a:extLst>
            <a:ext uri="{FF2B5EF4-FFF2-40B4-BE49-F238E27FC236}">
              <a16:creationId xmlns:a16="http://schemas.microsoft.com/office/drawing/2014/main" xmlns="" id="{FA6C478E-9503-4D2B-B950-BFD53E9E5B9D}"/>
            </a:ext>
          </a:extLst>
        </xdr:cNvPr>
        <xdr:cNvSpPr txBox="1"/>
      </xdr:nvSpPr>
      <xdr:spPr>
        <a:xfrm>
          <a:off x="10515600" y="559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158862</xdr:rowOff>
    </xdr:from>
    <xdr:to>
      <xdr:col>55</xdr:col>
      <xdr:colOff>88900</xdr:colOff>
      <xdr:row>33</xdr:row>
      <xdr:rowOff>158862</xdr:rowOff>
    </xdr:to>
    <xdr:cxnSp macro="">
      <xdr:nvCxnSpPr>
        <xdr:cNvPr id="110" name="直線コネクタ 109">
          <a:extLst>
            <a:ext uri="{FF2B5EF4-FFF2-40B4-BE49-F238E27FC236}">
              <a16:creationId xmlns:a16="http://schemas.microsoft.com/office/drawing/2014/main" xmlns="" id="{E390CDF9-C6C8-4F02-B3D1-41B3ED71ED14}"/>
            </a:ext>
          </a:extLst>
        </xdr:cNvPr>
        <xdr:cNvCxnSpPr/>
      </xdr:nvCxnSpPr>
      <xdr:spPr>
        <a:xfrm>
          <a:off x="10388600" y="58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146072</xdr:rowOff>
    </xdr:from>
    <xdr:ext cx="469744" cy="259045"/>
    <xdr:sp macro="" textlink="">
      <xdr:nvSpPr>
        <xdr:cNvPr id="111" name="【道路】&#10;一人当たり延長平均値テキスト">
          <a:extLst>
            <a:ext uri="{FF2B5EF4-FFF2-40B4-BE49-F238E27FC236}">
              <a16:creationId xmlns:a16="http://schemas.microsoft.com/office/drawing/2014/main" xmlns="" id="{ACDD7A0B-A9A3-498B-BBE8-9F80A129E21E}"/>
            </a:ext>
          </a:extLst>
        </xdr:cNvPr>
        <xdr:cNvSpPr txBox="1"/>
      </xdr:nvSpPr>
      <xdr:spPr>
        <a:xfrm>
          <a:off x="10515600" y="6661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123195</xdr:rowOff>
    </xdr:from>
    <xdr:to>
      <xdr:col>55</xdr:col>
      <xdr:colOff>50800</xdr:colOff>
      <xdr:row>40</xdr:row>
      <xdr:rowOff>53345</xdr:rowOff>
    </xdr:to>
    <xdr:sp macro="" textlink="">
      <xdr:nvSpPr>
        <xdr:cNvPr id="112" name="フローチャート: 判断 111">
          <a:extLst>
            <a:ext uri="{FF2B5EF4-FFF2-40B4-BE49-F238E27FC236}">
              <a16:creationId xmlns:a16="http://schemas.microsoft.com/office/drawing/2014/main" xmlns="" id="{88A29669-2251-4E5C-9680-4534325F58FC}"/>
            </a:ext>
          </a:extLst>
        </xdr:cNvPr>
        <xdr:cNvSpPr/>
      </xdr:nvSpPr>
      <xdr:spPr>
        <a:xfrm>
          <a:off x="10426700" y="680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142855</xdr:rowOff>
    </xdr:from>
    <xdr:to>
      <xdr:col>50</xdr:col>
      <xdr:colOff>165100</xdr:colOff>
      <xdr:row>40</xdr:row>
      <xdr:rowOff>73005</xdr:rowOff>
    </xdr:to>
    <xdr:sp macro="" textlink="">
      <xdr:nvSpPr>
        <xdr:cNvPr id="113" name="フローチャート: 判断 112">
          <a:extLst>
            <a:ext uri="{FF2B5EF4-FFF2-40B4-BE49-F238E27FC236}">
              <a16:creationId xmlns:a16="http://schemas.microsoft.com/office/drawing/2014/main" xmlns="" id="{B43BB793-5360-46CA-8F19-546C0030F02F}"/>
            </a:ext>
          </a:extLst>
        </xdr:cNvPr>
        <xdr:cNvSpPr/>
      </xdr:nvSpPr>
      <xdr:spPr>
        <a:xfrm>
          <a:off x="9588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165440</xdr:rowOff>
    </xdr:from>
    <xdr:to>
      <xdr:col>46</xdr:col>
      <xdr:colOff>38100</xdr:colOff>
      <xdr:row>40</xdr:row>
      <xdr:rowOff>95590</xdr:rowOff>
    </xdr:to>
    <xdr:sp macro="" textlink="">
      <xdr:nvSpPr>
        <xdr:cNvPr id="114" name="フローチャート: 判断 113">
          <a:extLst>
            <a:ext uri="{FF2B5EF4-FFF2-40B4-BE49-F238E27FC236}">
              <a16:creationId xmlns:a16="http://schemas.microsoft.com/office/drawing/2014/main" xmlns="" id="{E153ACF7-3A7F-4734-BE6D-E990849BDDED}"/>
            </a:ext>
          </a:extLst>
        </xdr:cNvPr>
        <xdr:cNvSpPr/>
      </xdr:nvSpPr>
      <xdr:spPr>
        <a:xfrm>
          <a:off x="8699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2266</xdr:rowOff>
    </xdr:from>
    <xdr:to>
      <xdr:col>41</xdr:col>
      <xdr:colOff>101600</xdr:colOff>
      <xdr:row>40</xdr:row>
      <xdr:rowOff>103866</xdr:rowOff>
    </xdr:to>
    <xdr:sp macro="" textlink="">
      <xdr:nvSpPr>
        <xdr:cNvPr id="115" name="フローチャート: 判断 114">
          <a:extLst>
            <a:ext uri="{FF2B5EF4-FFF2-40B4-BE49-F238E27FC236}">
              <a16:creationId xmlns:a16="http://schemas.microsoft.com/office/drawing/2014/main" xmlns="" id="{BEB51B57-D95F-4A08-9584-6EC7001C2397}"/>
            </a:ext>
          </a:extLst>
        </xdr:cNvPr>
        <xdr:cNvSpPr/>
      </xdr:nvSpPr>
      <xdr:spPr>
        <a:xfrm>
          <a:off x="7810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0A3187FB-0356-4223-B58D-5BFFEAB7949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072636A8-0C65-4A8D-9DF9-F0DE3D3D5C5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F6AAAB09-4F6A-4A78-B475-D2F0D58A825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186A6F72-9E8B-47D8-B8AC-D4E176C79D2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A54068D7-6507-4DC3-89C0-673E2E4BBAC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102118</xdr:rowOff>
    </xdr:from>
    <xdr:to>
      <xdr:col>55</xdr:col>
      <xdr:colOff>50800</xdr:colOff>
      <xdr:row>41</xdr:row>
      <xdr:rowOff>32268</xdr:rowOff>
    </xdr:to>
    <xdr:sp macro="" textlink="">
      <xdr:nvSpPr>
        <xdr:cNvPr id="121" name="楕円 120">
          <a:extLst>
            <a:ext uri="{FF2B5EF4-FFF2-40B4-BE49-F238E27FC236}">
              <a16:creationId xmlns:a16="http://schemas.microsoft.com/office/drawing/2014/main" xmlns="" id="{7F04A61C-D13B-4F12-A8F8-E8ACFCF229BF}"/>
            </a:ext>
          </a:extLst>
        </xdr:cNvPr>
        <xdr:cNvSpPr/>
      </xdr:nvSpPr>
      <xdr:spPr>
        <a:xfrm>
          <a:off x="10426700" y="696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17045</xdr:rowOff>
    </xdr:from>
    <xdr:ext cx="469744" cy="259045"/>
    <xdr:sp macro="" textlink="">
      <xdr:nvSpPr>
        <xdr:cNvPr id="122" name="【道路】&#10;一人当たり延長該当値テキスト">
          <a:extLst>
            <a:ext uri="{FF2B5EF4-FFF2-40B4-BE49-F238E27FC236}">
              <a16:creationId xmlns:a16="http://schemas.microsoft.com/office/drawing/2014/main" xmlns="" id="{0CFD03FD-1203-4B0E-8EED-7D66C3D50A2F}"/>
            </a:ext>
          </a:extLst>
        </xdr:cNvPr>
        <xdr:cNvSpPr txBox="1"/>
      </xdr:nvSpPr>
      <xdr:spPr>
        <a:xfrm>
          <a:off x="10515600" y="687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105913</xdr:rowOff>
    </xdr:from>
    <xdr:to>
      <xdr:col>50</xdr:col>
      <xdr:colOff>165100</xdr:colOff>
      <xdr:row>41</xdr:row>
      <xdr:rowOff>36063</xdr:rowOff>
    </xdr:to>
    <xdr:sp macro="" textlink="">
      <xdr:nvSpPr>
        <xdr:cNvPr id="123" name="楕円 122">
          <a:extLst>
            <a:ext uri="{FF2B5EF4-FFF2-40B4-BE49-F238E27FC236}">
              <a16:creationId xmlns:a16="http://schemas.microsoft.com/office/drawing/2014/main" xmlns="" id="{04702152-7C90-4F1F-972B-95419A84AC72}"/>
            </a:ext>
          </a:extLst>
        </xdr:cNvPr>
        <xdr:cNvSpPr/>
      </xdr:nvSpPr>
      <xdr:spPr>
        <a:xfrm>
          <a:off x="9588500" y="696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152918</xdr:rowOff>
    </xdr:from>
    <xdr:to>
      <xdr:col>55</xdr:col>
      <xdr:colOff>0</xdr:colOff>
      <xdr:row>40</xdr:row>
      <xdr:rowOff>156713</xdr:rowOff>
    </xdr:to>
    <xdr:cxnSp macro="">
      <xdr:nvCxnSpPr>
        <xdr:cNvPr id="124" name="直線コネクタ 123">
          <a:extLst>
            <a:ext uri="{FF2B5EF4-FFF2-40B4-BE49-F238E27FC236}">
              <a16:creationId xmlns:a16="http://schemas.microsoft.com/office/drawing/2014/main" xmlns="" id="{2D6FF86F-DF2F-4DF2-BBD6-9F5D6AED6404}"/>
            </a:ext>
          </a:extLst>
        </xdr:cNvPr>
        <xdr:cNvCxnSpPr/>
      </xdr:nvCxnSpPr>
      <xdr:spPr>
        <a:xfrm flipV="1">
          <a:off x="9639300" y="7010918"/>
          <a:ext cx="8382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108839</xdr:rowOff>
    </xdr:from>
    <xdr:to>
      <xdr:col>46</xdr:col>
      <xdr:colOff>38100</xdr:colOff>
      <xdr:row>41</xdr:row>
      <xdr:rowOff>38989</xdr:rowOff>
    </xdr:to>
    <xdr:sp macro="" textlink="">
      <xdr:nvSpPr>
        <xdr:cNvPr id="125" name="楕円 124">
          <a:extLst>
            <a:ext uri="{FF2B5EF4-FFF2-40B4-BE49-F238E27FC236}">
              <a16:creationId xmlns:a16="http://schemas.microsoft.com/office/drawing/2014/main" xmlns="" id="{70BCA5C7-2742-49D5-B050-A48F585052FA}"/>
            </a:ext>
          </a:extLst>
        </xdr:cNvPr>
        <xdr:cNvSpPr/>
      </xdr:nvSpPr>
      <xdr:spPr>
        <a:xfrm>
          <a:off x="8699500" y="696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156713</xdr:rowOff>
    </xdr:from>
    <xdr:to>
      <xdr:col>50</xdr:col>
      <xdr:colOff>114300</xdr:colOff>
      <xdr:row>40</xdr:row>
      <xdr:rowOff>159639</xdr:rowOff>
    </xdr:to>
    <xdr:cxnSp macro="">
      <xdr:nvCxnSpPr>
        <xdr:cNvPr id="126" name="直線コネクタ 125">
          <a:extLst>
            <a:ext uri="{FF2B5EF4-FFF2-40B4-BE49-F238E27FC236}">
              <a16:creationId xmlns:a16="http://schemas.microsoft.com/office/drawing/2014/main" xmlns="" id="{4937B8C9-071D-4574-B744-AD0126C44D1C}"/>
            </a:ext>
          </a:extLst>
        </xdr:cNvPr>
        <xdr:cNvCxnSpPr/>
      </xdr:nvCxnSpPr>
      <xdr:spPr>
        <a:xfrm flipV="1">
          <a:off x="8750300" y="7014713"/>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95900</xdr:rowOff>
    </xdr:from>
    <xdr:to>
      <xdr:col>41</xdr:col>
      <xdr:colOff>101600</xdr:colOff>
      <xdr:row>41</xdr:row>
      <xdr:rowOff>26050</xdr:rowOff>
    </xdr:to>
    <xdr:sp macro="" textlink="">
      <xdr:nvSpPr>
        <xdr:cNvPr id="127" name="楕円 126">
          <a:extLst>
            <a:ext uri="{FF2B5EF4-FFF2-40B4-BE49-F238E27FC236}">
              <a16:creationId xmlns:a16="http://schemas.microsoft.com/office/drawing/2014/main" xmlns="" id="{9D2EE3D3-E582-4305-A054-66399F1F4384}"/>
            </a:ext>
          </a:extLst>
        </xdr:cNvPr>
        <xdr:cNvSpPr/>
      </xdr:nvSpPr>
      <xdr:spPr>
        <a:xfrm>
          <a:off x="7810500" y="695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146700</xdr:rowOff>
    </xdr:from>
    <xdr:to>
      <xdr:col>45</xdr:col>
      <xdr:colOff>177800</xdr:colOff>
      <xdr:row>40</xdr:row>
      <xdr:rowOff>159639</xdr:rowOff>
    </xdr:to>
    <xdr:cxnSp macro="">
      <xdr:nvCxnSpPr>
        <xdr:cNvPr id="128" name="直線コネクタ 127">
          <a:extLst>
            <a:ext uri="{FF2B5EF4-FFF2-40B4-BE49-F238E27FC236}">
              <a16:creationId xmlns:a16="http://schemas.microsoft.com/office/drawing/2014/main" xmlns="" id="{CCA8A206-F913-48B5-9E56-95B88E32B878}"/>
            </a:ext>
          </a:extLst>
        </xdr:cNvPr>
        <xdr:cNvCxnSpPr/>
      </xdr:nvCxnSpPr>
      <xdr:spPr>
        <a:xfrm>
          <a:off x="7861300" y="7004700"/>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89532</xdr:rowOff>
    </xdr:from>
    <xdr:ext cx="469744" cy="259045"/>
    <xdr:sp macro="" textlink="">
      <xdr:nvSpPr>
        <xdr:cNvPr id="129" name="n_1aveValue【道路】&#10;一人当たり延長">
          <a:extLst>
            <a:ext uri="{FF2B5EF4-FFF2-40B4-BE49-F238E27FC236}">
              <a16:creationId xmlns:a16="http://schemas.microsoft.com/office/drawing/2014/main" xmlns="" id="{3CD56B7E-979F-4510-A565-50FF03F6FE6B}"/>
            </a:ext>
          </a:extLst>
        </xdr:cNvPr>
        <xdr:cNvSpPr txBox="1"/>
      </xdr:nvSpPr>
      <xdr:spPr>
        <a:xfrm>
          <a:off x="93917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112117</xdr:rowOff>
    </xdr:from>
    <xdr:ext cx="469744" cy="259045"/>
    <xdr:sp macro="" textlink="">
      <xdr:nvSpPr>
        <xdr:cNvPr id="130" name="n_2aveValue【道路】&#10;一人当たり延長">
          <a:extLst>
            <a:ext uri="{FF2B5EF4-FFF2-40B4-BE49-F238E27FC236}">
              <a16:creationId xmlns:a16="http://schemas.microsoft.com/office/drawing/2014/main" xmlns="" id="{CA4DEE4F-06BB-4EDB-AC69-00F209EBC5A5}"/>
            </a:ext>
          </a:extLst>
        </xdr:cNvPr>
        <xdr:cNvSpPr txBox="1"/>
      </xdr:nvSpPr>
      <xdr:spPr>
        <a:xfrm>
          <a:off x="8515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120393</xdr:rowOff>
    </xdr:from>
    <xdr:ext cx="469744" cy="259045"/>
    <xdr:sp macro="" textlink="">
      <xdr:nvSpPr>
        <xdr:cNvPr id="131" name="n_3aveValue【道路】&#10;一人当たり延長">
          <a:extLst>
            <a:ext uri="{FF2B5EF4-FFF2-40B4-BE49-F238E27FC236}">
              <a16:creationId xmlns:a16="http://schemas.microsoft.com/office/drawing/2014/main" xmlns="" id="{4CB62A7F-9E78-4382-9099-84F9FA7A93E4}"/>
            </a:ext>
          </a:extLst>
        </xdr:cNvPr>
        <xdr:cNvSpPr txBox="1"/>
      </xdr:nvSpPr>
      <xdr:spPr>
        <a:xfrm>
          <a:off x="7626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27190</xdr:rowOff>
    </xdr:from>
    <xdr:ext cx="469744" cy="259045"/>
    <xdr:sp macro="" textlink="">
      <xdr:nvSpPr>
        <xdr:cNvPr id="132" name="n_1mainValue【道路】&#10;一人当たり延長">
          <a:extLst>
            <a:ext uri="{FF2B5EF4-FFF2-40B4-BE49-F238E27FC236}">
              <a16:creationId xmlns:a16="http://schemas.microsoft.com/office/drawing/2014/main" xmlns="" id="{A81618C8-02E5-4706-8C6D-928E569A65D7}"/>
            </a:ext>
          </a:extLst>
        </xdr:cNvPr>
        <xdr:cNvSpPr txBox="1"/>
      </xdr:nvSpPr>
      <xdr:spPr>
        <a:xfrm>
          <a:off x="9391727" y="705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30116</xdr:rowOff>
    </xdr:from>
    <xdr:ext cx="469744" cy="259045"/>
    <xdr:sp macro="" textlink="">
      <xdr:nvSpPr>
        <xdr:cNvPr id="133" name="n_2mainValue【道路】&#10;一人当たり延長">
          <a:extLst>
            <a:ext uri="{FF2B5EF4-FFF2-40B4-BE49-F238E27FC236}">
              <a16:creationId xmlns:a16="http://schemas.microsoft.com/office/drawing/2014/main" xmlns="" id="{B3987242-5652-4CCE-ABDD-3506BB10EB74}"/>
            </a:ext>
          </a:extLst>
        </xdr:cNvPr>
        <xdr:cNvSpPr txBox="1"/>
      </xdr:nvSpPr>
      <xdr:spPr>
        <a:xfrm>
          <a:off x="8515427" y="705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17177</xdr:rowOff>
    </xdr:from>
    <xdr:ext cx="469744" cy="259045"/>
    <xdr:sp macro="" textlink="">
      <xdr:nvSpPr>
        <xdr:cNvPr id="134" name="n_3mainValue【道路】&#10;一人当たり延長">
          <a:extLst>
            <a:ext uri="{FF2B5EF4-FFF2-40B4-BE49-F238E27FC236}">
              <a16:creationId xmlns:a16="http://schemas.microsoft.com/office/drawing/2014/main" xmlns="" id="{C57FB7CE-3B50-4751-B1E9-0402AEDD1A6C}"/>
            </a:ext>
          </a:extLst>
        </xdr:cNvPr>
        <xdr:cNvSpPr txBox="1"/>
      </xdr:nvSpPr>
      <xdr:spPr>
        <a:xfrm>
          <a:off x="7626427" y="704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xmlns="" id="{AD84EEB9-CF6E-4A2A-802A-27D9B736B19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xmlns="" id="{10BCC426-1F07-4AB8-A694-1C7B664BD4B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xmlns="" id="{F643E635-1626-4394-B511-1BC618AAC62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xmlns="" id="{95B80F89-9D28-4D56-A143-72A25A49BC1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xmlns="" id="{3E706A4E-98B2-4C61-A6E7-9EFC07D264F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xmlns="" id="{0CF73E59-9C8B-426A-8863-7BAAF8341B6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xmlns="" id="{11A3CBEB-61CD-4A45-9F36-2D4DA9C1CBE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xmlns="" id="{89BA27A2-4084-4801-B37E-CCF976FABF7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xmlns="" id="{852F9AF9-97CA-4CB6-925B-986DDF7BFA0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xmlns="" id="{2B382098-93DA-401F-AFF1-13E114BEC93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5" name="テキスト ボックス 144">
          <a:extLst>
            <a:ext uri="{FF2B5EF4-FFF2-40B4-BE49-F238E27FC236}">
              <a16:creationId xmlns:a16="http://schemas.microsoft.com/office/drawing/2014/main" xmlns="" id="{CD777093-5417-4A6D-9B2B-438FFE67BE17}"/>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a:extLst>
            <a:ext uri="{FF2B5EF4-FFF2-40B4-BE49-F238E27FC236}">
              <a16:creationId xmlns:a16="http://schemas.microsoft.com/office/drawing/2014/main" xmlns="" id="{0EF1148D-2028-429E-BCA9-BE0AFC9ED96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7" name="テキスト ボックス 146">
          <a:extLst>
            <a:ext uri="{FF2B5EF4-FFF2-40B4-BE49-F238E27FC236}">
              <a16:creationId xmlns:a16="http://schemas.microsoft.com/office/drawing/2014/main" xmlns="" id="{95D70180-6106-4221-A035-1EDB1A756AB1}"/>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a:extLst>
            <a:ext uri="{FF2B5EF4-FFF2-40B4-BE49-F238E27FC236}">
              <a16:creationId xmlns:a16="http://schemas.microsoft.com/office/drawing/2014/main" xmlns="" id="{C4343210-8035-4716-9357-4CFF6BACF59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a:extLst>
            <a:ext uri="{FF2B5EF4-FFF2-40B4-BE49-F238E27FC236}">
              <a16:creationId xmlns:a16="http://schemas.microsoft.com/office/drawing/2014/main" xmlns="" id="{74A42019-0198-4532-9FA0-302AE9C0D8C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a:extLst>
            <a:ext uri="{FF2B5EF4-FFF2-40B4-BE49-F238E27FC236}">
              <a16:creationId xmlns:a16="http://schemas.microsoft.com/office/drawing/2014/main" xmlns="" id="{2FC911EB-4D20-4ED2-B1AD-84D97A32B2A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a:extLst>
            <a:ext uri="{FF2B5EF4-FFF2-40B4-BE49-F238E27FC236}">
              <a16:creationId xmlns:a16="http://schemas.microsoft.com/office/drawing/2014/main" xmlns="" id="{6274540A-ECC0-4D5D-A5B9-E7210944702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a:extLst>
            <a:ext uri="{FF2B5EF4-FFF2-40B4-BE49-F238E27FC236}">
              <a16:creationId xmlns:a16="http://schemas.microsoft.com/office/drawing/2014/main" xmlns="" id="{3A1EBF61-5A46-4F5C-9592-50ABC21549F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a:extLst>
            <a:ext uri="{FF2B5EF4-FFF2-40B4-BE49-F238E27FC236}">
              <a16:creationId xmlns:a16="http://schemas.microsoft.com/office/drawing/2014/main" xmlns="" id="{FAC6DD6F-71BD-4A90-ABE2-AC8A294ADD3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a:extLst>
            <a:ext uri="{FF2B5EF4-FFF2-40B4-BE49-F238E27FC236}">
              <a16:creationId xmlns:a16="http://schemas.microsoft.com/office/drawing/2014/main" xmlns="" id="{FE296E6C-13AE-4B66-8912-1150C56F43E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a:extLst>
            <a:ext uri="{FF2B5EF4-FFF2-40B4-BE49-F238E27FC236}">
              <a16:creationId xmlns:a16="http://schemas.microsoft.com/office/drawing/2014/main" xmlns="" id="{42A0FAF4-1BE8-4FEE-A27F-92372E568C9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a:extLst>
            <a:ext uri="{FF2B5EF4-FFF2-40B4-BE49-F238E27FC236}">
              <a16:creationId xmlns:a16="http://schemas.microsoft.com/office/drawing/2014/main" xmlns="" id="{E66AB9D2-3314-4450-8E3F-2EA39A9A000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7" name="テキスト ボックス 156">
          <a:extLst>
            <a:ext uri="{FF2B5EF4-FFF2-40B4-BE49-F238E27FC236}">
              <a16:creationId xmlns:a16="http://schemas.microsoft.com/office/drawing/2014/main" xmlns="" id="{88CEB63D-A503-4661-A341-668648D8F5A2}"/>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xmlns="" id="{64871D37-ACF0-4800-A8E1-AAC0A230726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a:extLst>
            <a:ext uri="{FF2B5EF4-FFF2-40B4-BE49-F238E27FC236}">
              <a16:creationId xmlns:a16="http://schemas.microsoft.com/office/drawing/2014/main" xmlns="" id="{F0B52DF4-F915-4ECF-B668-DCE13403A72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xmlns="" id="{165DAC0A-4E40-454E-9A32-710ECC92B94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39188</xdr:rowOff>
    </xdr:from>
    <xdr:to>
      <xdr:col>24</xdr:col>
      <xdr:colOff>62865</xdr:colOff>
      <xdr:row>64</xdr:row>
      <xdr:rowOff>81643</xdr:rowOff>
    </xdr:to>
    <xdr:cxnSp macro="">
      <xdr:nvCxnSpPr>
        <xdr:cNvPr id="161" name="直線コネクタ 160">
          <a:extLst>
            <a:ext uri="{FF2B5EF4-FFF2-40B4-BE49-F238E27FC236}">
              <a16:creationId xmlns:a16="http://schemas.microsoft.com/office/drawing/2014/main" xmlns="" id="{03377D92-27A3-4499-BFD8-805440329879}"/>
            </a:ext>
          </a:extLst>
        </xdr:cNvPr>
        <xdr:cNvCxnSpPr/>
      </xdr:nvCxnSpPr>
      <xdr:spPr>
        <a:xfrm flipV="1">
          <a:off x="4634865" y="9640388"/>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62" name="【橋りょう・トンネル】&#10;有形固定資産減価償却率最小値テキスト">
          <a:extLst>
            <a:ext uri="{FF2B5EF4-FFF2-40B4-BE49-F238E27FC236}">
              <a16:creationId xmlns:a16="http://schemas.microsoft.com/office/drawing/2014/main" xmlns="" id="{B230F69A-B3DC-4981-BD73-121B12A4515D}"/>
            </a:ext>
          </a:extLst>
        </xdr:cNvPr>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63" name="直線コネクタ 162">
          <a:extLst>
            <a:ext uri="{FF2B5EF4-FFF2-40B4-BE49-F238E27FC236}">
              <a16:creationId xmlns:a16="http://schemas.microsoft.com/office/drawing/2014/main" xmlns="" id="{A5FC5280-1B8F-4B04-A296-F5145331325F}"/>
            </a:ext>
          </a:extLst>
        </xdr:cNvPr>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157315</xdr:rowOff>
    </xdr:from>
    <xdr:ext cx="405111" cy="259045"/>
    <xdr:sp macro="" textlink="">
      <xdr:nvSpPr>
        <xdr:cNvPr id="164" name="【橋りょう・トンネル】&#10;有形固定資産減価償却率最大値テキスト">
          <a:extLst>
            <a:ext uri="{FF2B5EF4-FFF2-40B4-BE49-F238E27FC236}">
              <a16:creationId xmlns:a16="http://schemas.microsoft.com/office/drawing/2014/main" xmlns="" id="{4D2C3E8B-729A-41B3-883B-B4245310EF96}"/>
            </a:ext>
          </a:extLst>
        </xdr:cNvPr>
        <xdr:cNvSpPr txBox="1"/>
      </xdr:nvSpPr>
      <xdr:spPr>
        <a:xfrm>
          <a:off x="4673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39188</xdr:rowOff>
    </xdr:from>
    <xdr:to>
      <xdr:col>24</xdr:col>
      <xdr:colOff>152400</xdr:colOff>
      <xdr:row>56</xdr:row>
      <xdr:rowOff>39188</xdr:rowOff>
    </xdr:to>
    <xdr:cxnSp macro="">
      <xdr:nvCxnSpPr>
        <xdr:cNvPr id="165" name="直線コネクタ 164">
          <a:extLst>
            <a:ext uri="{FF2B5EF4-FFF2-40B4-BE49-F238E27FC236}">
              <a16:creationId xmlns:a16="http://schemas.microsoft.com/office/drawing/2014/main" xmlns="" id="{07F2C3EF-F833-4EE9-8E3C-6D1ECF9EC23D}"/>
            </a:ext>
          </a:extLst>
        </xdr:cNvPr>
        <xdr:cNvCxnSpPr/>
      </xdr:nvCxnSpPr>
      <xdr:spPr>
        <a:xfrm>
          <a:off x="4546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166" name="【橋りょう・トンネル】&#10;有形固定資産減価償却率平均値テキスト">
          <a:extLst>
            <a:ext uri="{FF2B5EF4-FFF2-40B4-BE49-F238E27FC236}">
              <a16:creationId xmlns:a16="http://schemas.microsoft.com/office/drawing/2014/main" xmlns="" id="{1D568474-AB85-4D85-B73A-C9D8EA336015}"/>
            </a:ext>
          </a:extLst>
        </xdr:cNvPr>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67" name="フローチャート: 判断 166">
          <a:extLst>
            <a:ext uri="{FF2B5EF4-FFF2-40B4-BE49-F238E27FC236}">
              <a16:creationId xmlns:a16="http://schemas.microsoft.com/office/drawing/2014/main" xmlns="" id="{5FA84321-84F7-4718-9B05-73CD41500E47}"/>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87993</xdr:rowOff>
    </xdr:from>
    <xdr:to>
      <xdr:col>20</xdr:col>
      <xdr:colOff>38100</xdr:colOff>
      <xdr:row>62</xdr:row>
      <xdr:rowOff>18143</xdr:rowOff>
    </xdr:to>
    <xdr:sp macro="" textlink="">
      <xdr:nvSpPr>
        <xdr:cNvPr id="168" name="フローチャート: 判断 167">
          <a:extLst>
            <a:ext uri="{FF2B5EF4-FFF2-40B4-BE49-F238E27FC236}">
              <a16:creationId xmlns:a16="http://schemas.microsoft.com/office/drawing/2014/main" xmlns="" id="{664F33B0-BBD2-4796-9E3C-050F068D8EE5}"/>
            </a:ext>
          </a:extLst>
        </xdr:cNvPr>
        <xdr:cNvSpPr/>
      </xdr:nvSpPr>
      <xdr:spPr>
        <a:xfrm>
          <a:off x="3746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146776</xdr:rowOff>
    </xdr:from>
    <xdr:to>
      <xdr:col>15</xdr:col>
      <xdr:colOff>101600</xdr:colOff>
      <xdr:row>62</xdr:row>
      <xdr:rowOff>76926</xdr:rowOff>
    </xdr:to>
    <xdr:sp macro="" textlink="">
      <xdr:nvSpPr>
        <xdr:cNvPr id="169" name="フローチャート: 判断 168">
          <a:extLst>
            <a:ext uri="{FF2B5EF4-FFF2-40B4-BE49-F238E27FC236}">
              <a16:creationId xmlns:a16="http://schemas.microsoft.com/office/drawing/2014/main" xmlns="" id="{56145613-1062-46E3-82C2-6C649EF693A0}"/>
            </a:ext>
          </a:extLst>
        </xdr:cNvPr>
        <xdr:cNvSpPr/>
      </xdr:nvSpPr>
      <xdr:spPr>
        <a:xfrm>
          <a:off x="2857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122283</xdr:rowOff>
    </xdr:from>
    <xdr:to>
      <xdr:col>10</xdr:col>
      <xdr:colOff>165100</xdr:colOff>
      <xdr:row>63</xdr:row>
      <xdr:rowOff>52433</xdr:rowOff>
    </xdr:to>
    <xdr:sp macro="" textlink="">
      <xdr:nvSpPr>
        <xdr:cNvPr id="170" name="フローチャート: 判断 169">
          <a:extLst>
            <a:ext uri="{FF2B5EF4-FFF2-40B4-BE49-F238E27FC236}">
              <a16:creationId xmlns:a16="http://schemas.microsoft.com/office/drawing/2014/main" xmlns="" id="{87C82E7F-37E2-40E9-9210-273E19BCADAA}"/>
            </a:ext>
          </a:extLst>
        </xdr:cNvPr>
        <xdr:cNvSpPr/>
      </xdr:nvSpPr>
      <xdr:spPr>
        <a:xfrm>
          <a:off x="1968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xmlns="" id="{2348763D-8683-46C3-9A57-57AD7946478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B2AAB511-3805-4EA0-BCA3-9EE5D396232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741FCDC3-D2CC-44B9-8280-3C751376647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7AA1E50B-0E2B-4513-9BBE-12FAC6DACB1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871ED9E8-E1C8-44CC-91A4-EA8C71BB422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65133</xdr:rowOff>
    </xdr:from>
    <xdr:to>
      <xdr:col>24</xdr:col>
      <xdr:colOff>114300</xdr:colOff>
      <xdr:row>61</xdr:row>
      <xdr:rowOff>166733</xdr:rowOff>
    </xdr:to>
    <xdr:sp macro="" textlink="">
      <xdr:nvSpPr>
        <xdr:cNvPr id="176" name="楕円 175">
          <a:extLst>
            <a:ext uri="{FF2B5EF4-FFF2-40B4-BE49-F238E27FC236}">
              <a16:creationId xmlns:a16="http://schemas.microsoft.com/office/drawing/2014/main" xmlns="" id="{8B8ACBC3-2346-4C33-A451-92AEB93344D1}"/>
            </a:ext>
          </a:extLst>
        </xdr:cNvPr>
        <xdr:cNvSpPr/>
      </xdr:nvSpPr>
      <xdr:spPr>
        <a:xfrm>
          <a:off x="45847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43560</xdr:rowOff>
    </xdr:from>
    <xdr:ext cx="405111" cy="259045"/>
    <xdr:sp macro="" textlink="">
      <xdr:nvSpPr>
        <xdr:cNvPr id="177" name="【橋りょう・トンネル】&#10;有形固定資産減価償却率該当値テキスト">
          <a:extLst>
            <a:ext uri="{FF2B5EF4-FFF2-40B4-BE49-F238E27FC236}">
              <a16:creationId xmlns:a16="http://schemas.microsoft.com/office/drawing/2014/main" xmlns="" id="{89EC2341-9F9A-47DE-8380-401EA2A2B7BB}"/>
            </a:ext>
          </a:extLst>
        </xdr:cNvPr>
        <xdr:cNvSpPr txBox="1"/>
      </xdr:nvSpPr>
      <xdr:spPr>
        <a:xfrm>
          <a:off x="4673600"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107587</xdr:rowOff>
    </xdr:from>
    <xdr:to>
      <xdr:col>20</xdr:col>
      <xdr:colOff>38100</xdr:colOff>
      <xdr:row>62</xdr:row>
      <xdr:rowOff>37737</xdr:rowOff>
    </xdr:to>
    <xdr:sp macro="" textlink="">
      <xdr:nvSpPr>
        <xdr:cNvPr id="178" name="楕円 177">
          <a:extLst>
            <a:ext uri="{FF2B5EF4-FFF2-40B4-BE49-F238E27FC236}">
              <a16:creationId xmlns:a16="http://schemas.microsoft.com/office/drawing/2014/main" xmlns="" id="{52A1DF1F-139E-489C-B154-33FEAD4C6BA3}"/>
            </a:ext>
          </a:extLst>
        </xdr:cNvPr>
        <xdr:cNvSpPr/>
      </xdr:nvSpPr>
      <xdr:spPr>
        <a:xfrm>
          <a:off x="3746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115933</xdr:rowOff>
    </xdr:from>
    <xdr:to>
      <xdr:col>24</xdr:col>
      <xdr:colOff>63500</xdr:colOff>
      <xdr:row>61</xdr:row>
      <xdr:rowOff>158387</xdr:rowOff>
    </xdr:to>
    <xdr:cxnSp macro="">
      <xdr:nvCxnSpPr>
        <xdr:cNvPr id="179" name="直線コネクタ 178">
          <a:extLst>
            <a:ext uri="{FF2B5EF4-FFF2-40B4-BE49-F238E27FC236}">
              <a16:creationId xmlns:a16="http://schemas.microsoft.com/office/drawing/2014/main" xmlns="" id="{EBEE7162-91AB-4722-877E-5DEFA9EEF052}"/>
            </a:ext>
          </a:extLst>
        </xdr:cNvPr>
        <xdr:cNvCxnSpPr/>
      </xdr:nvCxnSpPr>
      <xdr:spPr>
        <a:xfrm flipV="1">
          <a:off x="3797300" y="1057438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153307</xdr:rowOff>
    </xdr:from>
    <xdr:to>
      <xdr:col>15</xdr:col>
      <xdr:colOff>101600</xdr:colOff>
      <xdr:row>62</xdr:row>
      <xdr:rowOff>83457</xdr:rowOff>
    </xdr:to>
    <xdr:sp macro="" textlink="">
      <xdr:nvSpPr>
        <xdr:cNvPr id="180" name="楕円 179">
          <a:extLst>
            <a:ext uri="{FF2B5EF4-FFF2-40B4-BE49-F238E27FC236}">
              <a16:creationId xmlns:a16="http://schemas.microsoft.com/office/drawing/2014/main" xmlns="" id="{C0303A30-A60E-41EC-9F6E-104D7E4FF5C7}"/>
            </a:ext>
          </a:extLst>
        </xdr:cNvPr>
        <xdr:cNvSpPr/>
      </xdr:nvSpPr>
      <xdr:spPr>
        <a:xfrm>
          <a:off x="2857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158387</xdr:rowOff>
    </xdr:from>
    <xdr:to>
      <xdr:col>19</xdr:col>
      <xdr:colOff>177800</xdr:colOff>
      <xdr:row>62</xdr:row>
      <xdr:rowOff>32657</xdr:rowOff>
    </xdr:to>
    <xdr:cxnSp macro="">
      <xdr:nvCxnSpPr>
        <xdr:cNvPr id="181" name="直線コネクタ 180">
          <a:extLst>
            <a:ext uri="{FF2B5EF4-FFF2-40B4-BE49-F238E27FC236}">
              <a16:creationId xmlns:a16="http://schemas.microsoft.com/office/drawing/2014/main" xmlns="" id="{1CE0435D-F6BB-4824-90C6-74F347AF7B43}"/>
            </a:ext>
          </a:extLst>
        </xdr:cNvPr>
        <xdr:cNvCxnSpPr/>
      </xdr:nvCxnSpPr>
      <xdr:spPr>
        <a:xfrm flipV="1">
          <a:off x="2908300" y="1061683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66766</xdr:rowOff>
    </xdr:from>
    <xdr:to>
      <xdr:col>10</xdr:col>
      <xdr:colOff>165100</xdr:colOff>
      <xdr:row>64</xdr:row>
      <xdr:rowOff>168366</xdr:rowOff>
    </xdr:to>
    <xdr:sp macro="" textlink="">
      <xdr:nvSpPr>
        <xdr:cNvPr id="182" name="楕円 181">
          <a:extLst>
            <a:ext uri="{FF2B5EF4-FFF2-40B4-BE49-F238E27FC236}">
              <a16:creationId xmlns:a16="http://schemas.microsoft.com/office/drawing/2014/main" xmlns="" id="{D37D5354-5CB0-4270-BEEF-8D00A3417172}"/>
            </a:ext>
          </a:extLst>
        </xdr:cNvPr>
        <xdr:cNvSpPr/>
      </xdr:nvSpPr>
      <xdr:spPr>
        <a:xfrm>
          <a:off x="1968500" y="1103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32657</xdr:rowOff>
    </xdr:from>
    <xdr:to>
      <xdr:col>15</xdr:col>
      <xdr:colOff>50800</xdr:colOff>
      <xdr:row>64</xdr:row>
      <xdr:rowOff>117566</xdr:rowOff>
    </xdr:to>
    <xdr:cxnSp macro="">
      <xdr:nvCxnSpPr>
        <xdr:cNvPr id="183" name="直線コネクタ 182">
          <a:extLst>
            <a:ext uri="{FF2B5EF4-FFF2-40B4-BE49-F238E27FC236}">
              <a16:creationId xmlns:a16="http://schemas.microsoft.com/office/drawing/2014/main" xmlns="" id="{86D231AF-01FA-4BE7-843D-7104A28D511C}"/>
            </a:ext>
          </a:extLst>
        </xdr:cNvPr>
        <xdr:cNvCxnSpPr/>
      </xdr:nvCxnSpPr>
      <xdr:spPr>
        <a:xfrm flipV="1">
          <a:off x="2019300" y="10662557"/>
          <a:ext cx="889000" cy="42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34670</xdr:rowOff>
    </xdr:from>
    <xdr:ext cx="405111" cy="259045"/>
    <xdr:sp macro="" textlink="">
      <xdr:nvSpPr>
        <xdr:cNvPr id="184" name="n_1aveValue【橋りょう・トンネル】&#10;有形固定資産減価償却率">
          <a:extLst>
            <a:ext uri="{FF2B5EF4-FFF2-40B4-BE49-F238E27FC236}">
              <a16:creationId xmlns:a16="http://schemas.microsoft.com/office/drawing/2014/main" xmlns="" id="{601D712B-7F35-4532-8840-5314DA69E2CC}"/>
            </a:ext>
          </a:extLst>
        </xdr:cNvPr>
        <xdr:cNvSpPr txBox="1"/>
      </xdr:nvSpPr>
      <xdr:spPr>
        <a:xfrm>
          <a:off x="35820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93453</xdr:rowOff>
    </xdr:from>
    <xdr:ext cx="405111" cy="259045"/>
    <xdr:sp macro="" textlink="">
      <xdr:nvSpPr>
        <xdr:cNvPr id="185" name="n_2aveValue【橋りょう・トンネル】&#10;有形固定資産減価償却率">
          <a:extLst>
            <a:ext uri="{FF2B5EF4-FFF2-40B4-BE49-F238E27FC236}">
              <a16:creationId xmlns:a16="http://schemas.microsoft.com/office/drawing/2014/main" xmlns="" id="{775C38AC-6DED-4204-8659-956A72792C3E}"/>
            </a:ext>
          </a:extLst>
        </xdr:cNvPr>
        <xdr:cNvSpPr txBox="1"/>
      </xdr:nvSpPr>
      <xdr:spPr>
        <a:xfrm>
          <a:off x="2705744" y="1038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68960</xdr:rowOff>
    </xdr:from>
    <xdr:ext cx="405111" cy="259045"/>
    <xdr:sp macro="" textlink="">
      <xdr:nvSpPr>
        <xdr:cNvPr id="186" name="n_3aveValue【橋りょう・トンネル】&#10;有形固定資産減価償却率">
          <a:extLst>
            <a:ext uri="{FF2B5EF4-FFF2-40B4-BE49-F238E27FC236}">
              <a16:creationId xmlns:a16="http://schemas.microsoft.com/office/drawing/2014/main" xmlns="" id="{1A84A437-2396-4A47-BCD5-10B4ECF79357}"/>
            </a:ext>
          </a:extLst>
        </xdr:cNvPr>
        <xdr:cNvSpPr txBox="1"/>
      </xdr:nvSpPr>
      <xdr:spPr>
        <a:xfrm>
          <a:off x="1816744" y="1052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28864</xdr:rowOff>
    </xdr:from>
    <xdr:ext cx="405111" cy="259045"/>
    <xdr:sp macro="" textlink="">
      <xdr:nvSpPr>
        <xdr:cNvPr id="187" name="n_1mainValue【橋りょう・トンネル】&#10;有形固定資産減価償却率">
          <a:extLst>
            <a:ext uri="{FF2B5EF4-FFF2-40B4-BE49-F238E27FC236}">
              <a16:creationId xmlns:a16="http://schemas.microsoft.com/office/drawing/2014/main" xmlns="" id="{64F6C3DF-3BCA-412B-8003-B3BCFD62CFC3}"/>
            </a:ext>
          </a:extLst>
        </xdr:cNvPr>
        <xdr:cNvSpPr txBox="1"/>
      </xdr:nvSpPr>
      <xdr:spPr>
        <a:xfrm>
          <a:off x="35820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74584</xdr:rowOff>
    </xdr:from>
    <xdr:ext cx="405111" cy="259045"/>
    <xdr:sp macro="" textlink="">
      <xdr:nvSpPr>
        <xdr:cNvPr id="188" name="n_2mainValue【橋りょう・トンネル】&#10;有形固定資産減価償却率">
          <a:extLst>
            <a:ext uri="{FF2B5EF4-FFF2-40B4-BE49-F238E27FC236}">
              <a16:creationId xmlns:a16="http://schemas.microsoft.com/office/drawing/2014/main" xmlns="" id="{22829BA6-D234-48EA-BEAC-6EBBE1F8B672}"/>
            </a:ext>
          </a:extLst>
        </xdr:cNvPr>
        <xdr:cNvSpPr txBox="1"/>
      </xdr:nvSpPr>
      <xdr:spPr>
        <a:xfrm>
          <a:off x="2705744"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159493</xdr:rowOff>
    </xdr:from>
    <xdr:ext cx="405111" cy="259045"/>
    <xdr:sp macro="" textlink="">
      <xdr:nvSpPr>
        <xdr:cNvPr id="189" name="n_3mainValue【橋りょう・トンネル】&#10;有形固定資産減価償却率">
          <a:extLst>
            <a:ext uri="{FF2B5EF4-FFF2-40B4-BE49-F238E27FC236}">
              <a16:creationId xmlns:a16="http://schemas.microsoft.com/office/drawing/2014/main" xmlns="" id="{4B06C149-9B99-46E0-B287-15C01C123471}"/>
            </a:ext>
          </a:extLst>
        </xdr:cNvPr>
        <xdr:cNvSpPr txBox="1"/>
      </xdr:nvSpPr>
      <xdr:spPr>
        <a:xfrm>
          <a:off x="1816744" y="1113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xmlns="" id="{C1ADA72C-AAE2-4B13-8B0F-FADFF156777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xmlns="" id="{DB35D089-F00D-48A3-B533-EC1FB051B5C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xmlns="" id="{5B1DAC9F-30D3-4E94-97D4-87CF54E0537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xmlns="" id="{A7E2FE8C-4A2F-4D81-9BFD-DF6483ACF76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xmlns="" id="{6C82FF98-29E1-4C16-B762-72FBF77FD99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xmlns="" id="{A81B3382-E35B-4150-9564-ABDBA7C561A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xmlns="" id="{704CE873-3A9E-4C37-B206-26D542664AB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xmlns="" id="{2451A8D1-C1FF-46A1-BFD5-ABDD2CF97E2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xmlns="" id="{FCE1CB29-B1BA-4AB3-999C-3321DD1DE99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xmlns="" id="{11C71F5D-A90E-4C23-9CEE-7842FC13FFE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a:extLst>
            <a:ext uri="{FF2B5EF4-FFF2-40B4-BE49-F238E27FC236}">
              <a16:creationId xmlns:a16="http://schemas.microsoft.com/office/drawing/2014/main" xmlns="" id="{2B370F1C-D493-4D44-845E-28A6C119155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a:extLst>
            <a:ext uri="{FF2B5EF4-FFF2-40B4-BE49-F238E27FC236}">
              <a16:creationId xmlns:a16="http://schemas.microsoft.com/office/drawing/2014/main" xmlns="" id="{1A52CF9B-914F-4179-BFF3-4307D72BCB6B}"/>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a:extLst>
            <a:ext uri="{FF2B5EF4-FFF2-40B4-BE49-F238E27FC236}">
              <a16:creationId xmlns:a16="http://schemas.microsoft.com/office/drawing/2014/main" xmlns="" id="{E9079210-52B0-4906-9BFD-2D9517947A7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a:extLst>
            <a:ext uri="{FF2B5EF4-FFF2-40B4-BE49-F238E27FC236}">
              <a16:creationId xmlns:a16="http://schemas.microsoft.com/office/drawing/2014/main" xmlns="" id="{781D365C-DAF4-4017-8FBF-9DFC120166DC}"/>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a:extLst>
            <a:ext uri="{FF2B5EF4-FFF2-40B4-BE49-F238E27FC236}">
              <a16:creationId xmlns:a16="http://schemas.microsoft.com/office/drawing/2014/main" xmlns="" id="{EBD07AE9-10C6-4338-9295-78DC3CB6EAF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a:extLst>
            <a:ext uri="{FF2B5EF4-FFF2-40B4-BE49-F238E27FC236}">
              <a16:creationId xmlns:a16="http://schemas.microsoft.com/office/drawing/2014/main" xmlns="" id="{260FD9A8-C20D-4C14-AF27-77757584923D}"/>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a:extLst>
            <a:ext uri="{FF2B5EF4-FFF2-40B4-BE49-F238E27FC236}">
              <a16:creationId xmlns:a16="http://schemas.microsoft.com/office/drawing/2014/main" xmlns="" id="{4219D6F5-CDD2-416D-892A-9907000B4A4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a:extLst>
            <a:ext uri="{FF2B5EF4-FFF2-40B4-BE49-F238E27FC236}">
              <a16:creationId xmlns:a16="http://schemas.microsoft.com/office/drawing/2014/main" xmlns="" id="{4758F18F-A690-4687-B87B-4D2E4B5D28F2}"/>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xmlns="" id="{2CACA7B3-99ED-47A5-AE9C-F89B8B8B31A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a:extLst>
            <a:ext uri="{FF2B5EF4-FFF2-40B4-BE49-F238E27FC236}">
              <a16:creationId xmlns:a16="http://schemas.microsoft.com/office/drawing/2014/main" xmlns="" id="{90306CAF-C87B-4C86-B69A-6B916B11F4E1}"/>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xmlns="" id="{611B1B5A-CF61-43FC-83DE-24EC97F5392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153126</xdr:rowOff>
    </xdr:from>
    <xdr:to>
      <xdr:col>54</xdr:col>
      <xdr:colOff>189865</xdr:colOff>
      <xdr:row>63</xdr:row>
      <xdr:rowOff>166915</xdr:rowOff>
    </xdr:to>
    <xdr:cxnSp macro="">
      <xdr:nvCxnSpPr>
        <xdr:cNvPr id="211" name="直線コネクタ 210">
          <a:extLst>
            <a:ext uri="{FF2B5EF4-FFF2-40B4-BE49-F238E27FC236}">
              <a16:creationId xmlns:a16="http://schemas.microsoft.com/office/drawing/2014/main" xmlns="" id="{8E1618A4-7FFE-42DC-B553-A453CAE4972D}"/>
            </a:ext>
          </a:extLst>
        </xdr:cNvPr>
        <xdr:cNvCxnSpPr/>
      </xdr:nvCxnSpPr>
      <xdr:spPr>
        <a:xfrm flipV="1">
          <a:off x="10476865" y="9754326"/>
          <a:ext cx="0" cy="121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170742</xdr:rowOff>
    </xdr:from>
    <xdr:ext cx="378565" cy="259045"/>
    <xdr:sp macro="" textlink="">
      <xdr:nvSpPr>
        <xdr:cNvPr id="212" name="【橋りょう・トンネル】&#10;一人当たり有形固定資産（償却資産）額最小値テキスト">
          <a:extLst>
            <a:ext uri="{FF2B5EF4-FFF2-40B4-BE49-F238E27FC236}">
              <a16:creationId xmlns:a16="http://schemas.microsoft.com/office/drawing/2014/main" xmlns="" id="{57ECA943-BBF5-4648-AD44-8945E7DC3E46}"/>
            </a:ext>
          </a:extLst>
        </xdr:cNvPr>
        <xdr:cNvSpPr txBox="1"/>
      </xdr:nvSpPr>
      <xdr:spPr>
        <a:xfrm>
          <a:off x="10515600" y="10972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166915</xdr:rowOff>
    </xdr:from>
    <xdr:to>
      <xdr:col>55</xdr:col>
      <xdr:colOff>88900</xdr:colOff>
      <xdr:row>63</xdr:row>
      <xdr:rowOff>166915</xdr:rowOff>
    </xdr:to>
    <xdr:cxnSp macro="">
      <xdr:nvCxnSpPr>
        <xdr:cNvPr id="213" name="直線コネクタ 212">
          <a:extLst>
            <a:ext uri="{FF2B5EF4-FFF2-40B4-BE49-F238E27FC236}">
              <a16:creationId xmlns:a16="http://schemas.microsoft.com/office/drawing/2014/main" xmlns="" id="{8544C982-2C0E-4461-921F-BE3EDF44BB24}"/>
            </a:ext>
          </a:extLst>
        </xdr:cNvPr>
        <xdr:cNvCxnSpPr/>
      </xdr:nvCxnSpPr>
      <xdr:spPr>
        <a:xfrm>
          <a:off x="10388600" y="109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99803</xdr:rowOff>
    </xdr:from>
    <xdr:ext cx="599010" cy="259045"/>
    <xdr:sp macro="" textlink="">
      <xdr:nvSpPr>
        <xdr:cNvPr id="214" name="【橋りょう・トンネル】&#10;一人当たり有形固定資産（償却資産）額最大値テキスト">
          <a:extLst>
            <a:ext uri="{FF2B5EF4-FFF2-40B4-BE49-F238E27FC236}">
              <a16:creationId xmlns:a16="http://schemas.microsoft.com/office/drawing/2014/main" xmlns="" id="{1F26AA4B-5F55-4348-B81C-6871CA1B760A}"/>
            </a:ext>
          </a:extLst>
        </xdr:cNvPr>
        <xdr:cNvSpPr txBox="1"/>
      </xdr:nvSpPr>
      <xdr:spPr>
        <a:xfrm>
          <a:off x="10515600" y="9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153126</xdr:rowOff>
    </xdr:from>
    <xdr:to>
      <xdr:col>55</xdr:col>
      <xdr:colOff>88900</xdr:colOff>
      <xdr:row>56</xdr:row>
      <xdr:rowOff>153126</xdr:rowOff>
    </xdr:to>
    <xdr:cxnSp macro="">
      <xdr:nvCxnSpPr>
        <xdr:cNvPr id="215" name="直線コネクタ 214">
          <a:extLst>
            <a:ext uri="{FF2B5EF4-FFF2-40B4-BE49-F238E27FC236}">
              <a16:creationId xmlns:a16="http://schemas.microsoft.com/office/drawing/2014/main" xmlns="" id="{9C6C97D6-7907-4D48-868E-389D2563D46F}"/>
            </a:ext>
          </a:extLst>
        </xdr:cNvPr>
        <xdr:cNvCxnSpPr/>
      </xdr:nvCxnSpPr>
      <xdr:spPr>
        <a:xfrm>
          <a:off x="10388600" y="9754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114440</xdr:rowOff>
    </xdr:from>
    <xdr:ext cx="534377" cy="259045"/>
    <xdr:sp macro="" textlink="">
      <xdr:nvSpPr>
        <xdr:cNvPr id="216" name="【橋りょう・トンネル】&#10;一人当たり有形固定資産（償却資産）額平均値テキスト">
          <a:extLst>
            <a:ext uri="{FF2B5EF4-FFF2-40B4-BE49-F238E27FC236}">
              <a16:creationId xmlns:a16="http://schemas.microsoft.com/office/drawing/2014/main" xmlns="" id="{62E88661-85D2-42FA-8A99-6F5EF27645BF}"/>
            </a:ext>
          </a:extLst>
        </xdr:cNvPr>
        <xdr:cNvSpPr txBox="1"/>
      </xdr:nvSpPr>
      <xdr:spPr>
        <a:xfrm>
          <a:off x="10515600" y="10401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91563</xdr:rowOff>
    </xdr:from>
    <xdr:to>
      <xdr:col>55</xdr:col>
      <xdr:colOff>50800</xdr:colOff>
      <xdr:row>62</xdr:row>
      <xdr:rowOff>21713</xdr:rowOff>
    </xdr:to>
    <xdr:sp macro="" textlink="">
      <xdr:nvSpPr>
        <xdr:cNvPr id="217" name="フローチャート: 判断 216">
          <a:extLst>
            <a:ext uri="{FF2B5EF4-FFF2-40B4-BE49-F238E27FC236}">
              <a16:creationId xmlns:a16="http://schemas.microsoft.com/office/drawing/2014/main" xmlns="" id="{6A7FBE12-E613-4F8B-9069-F9F8AF42EF4F}"/>
            </a:ext>
          </a:extLst>
        </xdr:cNvPr>
        <xdr:cNvSpPr/>
      </xdr:nvSpPr>
      <xdr:spPr>
        <a:xfrm>
          <a:off x="10426700" y="1055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86913</xdr:rowOff>
    </xdr:from>
    <xdr:to>
      <xdr:col>50</xdr:col>
      <xdr:colOff>165100</xdr:colOff>
      <xdr:row>62</xdr:row>
      <xdr:rowOff>17063</xdr:rowOff>
    </xdr:to>
    <xdr:sp macro="" textlink="">
      <xdr:nvSpPr>
        <xdr:cNvPr id="218" name="フローチャート: 判断 217">
          <a:extLst>
            <a:ext uri="{FF2B5EF4-FFF2-40B4-BE49-F238E27FC236}">
              <a16:creationId xmlns:a16="http://schemas.microsoft.com/office/drawing/2014/main" xmlns="" id="{B29040CB-AA5B-40C0-919C-198EB2563179}"/>
            </a:ext>
          </a:extLst>
        </xdr:cNvPr>
        <xdr:cNvSpPr/>
      </xdr:nvSpPr>
      <xdr:spPr>
        <a:xfrm>
          <a:off x="9588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97813</xdr:rowOff>
    </xdr:from>
    <xdr:to>
      <xdr:col>46</xdr:col>
      <xdr:colOff>38100</xdr:colOff>
      <xdr:row>62</xdr:row>
      <xdr:rowOff>27963</xdr:rowOff>
    </xdr:to>
    <xdr:sp macro="" textlink="">
      <xdr:nvSpPr>
        <xdr:cNvPr id="219" name="フローチャート: 判断 218">
          <a:extLst>
            <a:ext uri="{FF2B5EF4-FFF2-40B4-BE49-F238E27FC236}">
              <a16:creationId xmlns:a16="http://schemas.microsoft.com/office/drawing/2014/main" xmlns="" id="{F87D83FF-23B9-412C-921F-79C0980EC578}"/>
            </a:ext>
          </a:extLst>
        </xdr:cNvPr>
        <xdr:cNvSpPr/>
      </xdr:nvSpPr>
      <xdr:spPr>
        <a:xfrm>
          <a:off x="8699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147007</xdr:rowOff>
    </xdr:from>
    <xdr:to>
      <xdr:col>41</xdr:col>
      <xdr:colOff>101600</xdr:colOff>
      <xdr:row>62</xdr:row>
      <xdr:rowOff>77157</xdr:rowOff>
    </xdr:to>
    <xdr:sp macro="" textlink="">
      <xdr:nvSpPr>
        <xdr:cNvPr id="220" name="フローチャート: 判断 219">
          <a:extLst>
            <a:ext uri="{FF2B5EF4-FFF2-40B4-BE49-F238E27FC236}">
              <a16:creationId xmlns:a16="http://schemas.microsoft.com/office/drawing/2014/main" xmlns="" id="{83C3BE1F-EF44-47C4-B1C6-3AB7B64F2987}"/>
            </a:ext>
          </a:extLst>
        </xdr:cNvPr>
        <xdr:cNvSpPr/>
      </xdr:nvSpPr>
      <xdr:spPr>
        <a:xfrm>
          <a:off x="7810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xmlns="" id="{6190690A-584A-488E-BDE4-00FD00BA30A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xmlns="" id="{4AA1B01C-CCE3-4859-9251-C15BD7BD4D6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63A6647D-9806-4F2D-B7E5-69DC17BEB90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D94FE932-FEA3-4C8E-9F7D-EF628ACB462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8FE31B35-2C96-4046-988E-72EA8CDD8CB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147593</xdr:rowOff>
    </xdr:from>
    <xdr:to>
      <xdr:col>55</xdr:col>
      <xdr:colOff>50800</xdr:colOff>
      <xdr:row>62</xdr:row>
      <xdr:rowOff>77743</xdr:rowOff>
    </xdr:to>
    <xdr:sp macro="" textlink="">
      <xdr:nvSpPr>
        <xdr:cNvPr id="226" name="楕円 225">
          <a:extLst>
            <a:ext uri="{FF2B5EF4-FFF2-40B4-BE49-F238E27FC236}">
              <a16:creationId xmlns:a16="http://schemas.microsoft.com/office/drawing/2014/main" xmlns="" id="{A520E77A-0F1F-4522-B3F8-85F53F7E6C29}"/>
            </a:ext>
          </a:extLst>
        </xdr:cNvPr>
        <xdr:cNvSpPr/>
      </xdr:nvSpPr>
      <xdr:spPr>
        <a:xfrm>
          <a:off x="10426700" y="1060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126020</xdr:rowOff>
    </xdr:from>
    <xdr:ext cx="534377" cy="259045"/>
    <xdr:sp macro="" textlink="">
      <xdr:nvSpPr>
        <xdr:cNvPr id="227" name="【橋りょう・トンネル】&#10;一人当たり有形固定資産（償却資産）額該当値テキスト">
          <a:extLst>
            <a:ext uri="{FF2B5EF4-FFF2-40B4-BE49-F238E27FC236}">
              <a16:creationId xmlns:a16="http://schemas.microsoft.com/office/drawing/2014/main" xmlns="" id="{4A969C43-554C-407D-913B-5B6D22B95A13}"/>
            </a:ext>
          </a:extLst>
        </xdr:cNvPr>
        <xdr:cNvSpPr txBox="1"/>
      </xdr:nvSpPr>
      <xdr:spPr>
        <a:xfrm>
          <a:off x="10515600" y="105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151319</xdr:rowOff>
    </xdr:from>
    <xdr:to>
      <xdr:col>50</xdr:col>
      <xdr:colOff>165100</xdr:colOff>
      <xdr:row>62</xdr:row>
      <xdr:rowOff>81469</xdr:rowOff>
    </xdr:to>
    <xdr:sp macro="" textlink="">
      <xdr:nvSpPr>
        <xdr:cNvPr id="228" name="楕円 227">
          <a:extLst>
            <a:ext uri="{FF2B5EF4-FFF2-40B4-BE49-F238E27FC236}">
              <a16:creationId xmlns:a16="http://schemas.microsoft.com/office/drawing/2014/main" xmlns="" id="{37E7AF9A-82A4-4E2F-84F6-6FAB81C7698E}"/>
            </a:ext>
          </a:extLst>
        </xdr:cNvPr>
        <xdr:cNvSpPr/>
      </xdr:nvSpPr>
      <xdr:spPr>
        <a:xfrm>
          <a:off x="9588500" y="1060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26943</xdr:rowOff>
    </xdr:from>
    <xdr:to>
      <xdr:col>55</xdr:col>
      <xdr:colOff>0</xdr:colOff>
      <xdr:row>62</xdr:row>
      <xdr:rowOff>30669</xdr:rowOff>
    </xdr:to>
    <xdr:cxnSp macro="">
      <xdr:nvCxnSpPr>
        <xdr:cNvPr id="229" name="直線コネクタ 228">
          <a:extLst>
            <a:ext uri="{FF2B5EF4-FFF2-40B4-BE49-F238E27FC236}">
              <a16:creationId xmlns:a16="http://schemas.microsoft.com/office/drawing/2014/main" xmlns="" id="{5366F0A2-EFF9-4669-BADE-4010DE419724}"/>
            </a:ext>
          </a:extLst>
        </xdr:cNvPr>
        <xdr:cNvCxnSpPr/>
      </xdr:nvCxnSpPr>
      <xdr:spPr>
        <a:xfrm flipV="1">
          <a:off x="9639300" y="10656843"/>
          <a:ext cx="838200" cy="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154743</xdr:rowOff>
    </xdr:from>
    <xdr:to>
      <xdr:col>46</xdr:col>
      <xdr:colOff>38100</xdr:colOff>
      <xdr:row>62</xdr:row>
      <xdr:rowOff>84893</xdr:rowOff>
    </xdr:to>
    <xdr:sp macro="" textlink="">
      <xdr:nvSpPr>
        <xdr:cNvPr id="230" name="楕円 229">
          <a:extLst>
            <a:ext uri="{FF2B5EF4-FFF2-40B4-BE49-F238E27FC236}">
              <a16:creationId xmlns:a16="http://schemas.microsoft.com/office/drawing/2014/main" xmlns="" id="{D65556C1-F947-4DD7-BCDC-4970F1D82A39}"/>
            </a:ext>
          </a:extLst>
        </xdr:cNvPr>
        <xdr:cNvSpPr/>
      </xdr:nvSpPr>
      <xdr:spPr>
        <a:xfrm>
          <a:off x="8699500" y="1061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30669</xdr:rowOff>
    </xdr:from>
    <xdr:to>
      <xdr:col>50</xdr:col>
      <xdr:colOff>114300</xdr:colOff>
      <xdr:row>62</xdr:row>
      <xdr:rowOff>34093</xdr:rowOff>
    </xdr:to>
    <xdr:cxnSp macro="">
      <xdr:nvCxnSpPr>
        <xdr:cNvPr id="231" name="直線コネクタ 230">
          <a:extLst>
            <a:ext uri="{FF2B5EF4-FFF2-40B4-BE49-F238E27FC236}">
              <a16:creationId xmlns:a16="http://schemas.microsoft.com/office/drawing/2014/main" xmlns="" id="{4D15829D-37CE-42B5-B176-3814623A8055}"/>
            </a:ext>
          </a:extLst>
        </xdr:cNvPr>
        <xdr:cNvCxnSpPr/>
      </xdr:nvCxnSpPr>
      <xdr:spPr>
        <a:xfrm flipV="1">
          <a:off x="8750300" y="10660569"/>
          <a:ext cx="889000" cy="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49908</xdr:rowOff>
    </xdr:from>
    <xdr:to>
      <xdr:col>41</xdr:col>
      <xdr:colOff>101600</xdr:colOff>
      <xdr:row>62</xdr:row>
      <xdr:rowOff>151508</xdr:rowOff>
    </xdr:to>
    <xdr:sp macro="" textlink="">
      <xdr:nvSpPr>
        <xdr:cNvPr id="232" name="楕円 231">
          <a:extLst>
            <a:ext uri="{FF2B5EF4-FFF2-40B4-BE49-F238E27FC236}">
              <a16:creationId xmlns:a16="http://schemas.microsoft.com/office/drawing/2014/main" xmlns="" id="{62BD8225-714B-4E77-9305-1D0792196AC0}"/>
            </a:ext>
          </a:extLst>
        </xdr:cNvPr>
        <xdr:cNvSpPr/>
      </xdr:nvSpPr>
      <xdr:spPr>
        <a:xfrm>
          <a:off x="7810500" y="1067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34093</xdr:rowOff>
    </xdr:from>
    <xdr:to>
      <xdr:col>45</xdr:col>
      <xdr:colOff>177800</xdr:colOff>
      <xdr:row>62</xdr:row>
      <xdr:rowOff>100708</xdr:rowOff>
    </xdr:to>
    <xdr:cxnSp macro="">
      <xdr:nvCxnSpPr>
        <xdr:cNvPr id="233" name="直線コネクタ 232">
          <a:extLst>
            <a:ext uri="{FF2B5EF4-FFF2-40B4-BE49-F238E27FC236}">
              <a16:creationId xmlns:a16="http://schemas.microsoft.com/office/drawing/2014/main" xmlns="" id="{4AB25B14-5271-4E4E-84CF-7C5B3B660C82}"/>
            </a:ext>
          </a:extLst>
        </xdr:cNvPr>
        <xdr:cNvCxnSpPr/>
      </xdr:nvCxnSpPr>
      <xdr:spPr>
        <a:xfrm flipV="1">
          <a:off x="7861300" y="10663993"/>
          <a:ext cx="889000" cy="6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33590</xdr:rowOff>
    </xdr:from>
    <xdr:ext cx="534377" cy="259045"/>
    <xdr:sp macro="" textlink="">
      <xdr:nvSpPr>
        <xdr:cNvPr id="234" name="n_1aveValue【橋りょう・トンネル】&#10;一人当たり有形固定資産（償却資産）額">
          <a:extLst>
            <a:ext uri="{FF2B5EF4-FFF2-40B4-BE49-F238E27FC236}">
              <a16:creationId xmlns:a16="http://schemas.microsoft.com/office/drawing/2014/main" xmlns="" id="{36E944B2-77C6-4D0B-8D43-1F464C44A812}"/>
            </a:ext>
          </a:extLst>
        </xdr:cNvPr>
        <xdr:cNvSpPr txBox="1"/>
      </xdr:nvSpPr>
      <xdr:spPr>
        <a:xfrm>
          <a:off x="93594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44490</xdr:rowOff>
    </xdr:from>
    <xdr:ext cx="534377" cy="259045"/>
    <xdr:sp macro="" textlink="">
      <xdr:nvSpPr>
        <xdr:cNvPr id="235" name="n_2aveValue【橋りょう・トンネル】&#10;一人当たり有形固定資産（償却資産）額">
          <a:extLst>
            <a:ext uri="{FF2B5EF4-FFF2-40B4-BE49-F238E27FC236}">
              <a16:creationId xmlns:a16="http://schemas.microsoft.com/office/drawing/2014/main" xmlns="" id="{F570E09A-16B0-4764-9E77-41D4627A8BC0}"/>
            </a:ext>
          </a:extLst>
        </xdr:cNvPr>
        <xdr:cNvSpPr txBox="1"/>
      </xdr:nvSpPr>
      <xdr:spPr>
        <a:xfrm>
          <a:off x="84831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93684</xdr:rowOff>
    </xdr:from>
    <xdr:ext cx="534377" cy="259045"/>
    <xdr:sp macro="" textlink="">
      <xdr:nvSpPr>
        <xdr:cNvPr id="236" name="n_3aveValue【橋りょう・トンネル】&#10;一人当たり有形固定資産（償却資産）額">
          <a:extLst>
            <a:ext uri="{FF2B5EF4-FFF2-40B4-BE49-F238E27FC236}">
              <a16:creationId xmlns:a16="http://schemas.microsoft.com/office/drawing/2014/main" xmlns="" id="{BD7E2F13-3736-48CB-BE10-439561CA7CD9}"/>
            </a:ext>
          </a:extLst>
        </xdr:cNvPr>
        <xdr:cNvSpPr txBox="1"/>
      </xdr:nvSpPr>
      <xdr:spPr>
        <a:xfrm>
          <a:off x="7594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72596</xdr:rowOff>
    </xdr:from>
    <xdr:ext cx="534377" cy="259045"/>
    <xdr:sp macro="" textlink="">
      <xdr:nvSpPr>
        <xdr:cNvPr id="237" name="n_1mainValue【橋りょう・トンネル】&#10;一人当たり有形固定資産（償却資産）額">
          <a:extLst>
            <a:ext uri="{FF2B5EF4-FFF2-40B4-BE49-F238E27FC236}">
              <a16:creationId xmlns:a16="http://schemas.microsoft.com/office/drawing/2014/main" xmlns="" id="{7BF064DD-577D-470D-9DF9-F278C6BF6EA1}"/>
            </a:ext>
          </a:extLst>
        </xdr:cNvPr>
        <xdr:cNvSpPr txBox="1"/>
      </xdr:nvSpPr>
      <xdr:spPr>
        <a:xfrm>
          <a:off x="9359411" y="107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76020</xdr:rowOff>
    </xdr:from>
    <xdr:ext cx="534377" cy="259045"/>
    <xdr:sp macro="" textlink="">
      <xdr:nvSpPr>
        <xdr:cNvPr id="238" name="n_2mainValue【橋りょう・トンネル】&#10;一人当たり有形固定資産（償却資産）額">
          <a:extLst>
            <a:ext uri="{FF2B5EF4-FFF2-40B4-BE49-F238E27FC236}">
              <a16:creationId xmlns:a16="http://schemas.microsoft.com/office/drawing/2014/main" xmlns="" id="{AE4C8255-47DC-4F5F-BA71-756D4F992CDE}"/>
            </a:ext>
          </a:extLst>
        </xdr:cNvPr>
        <xdr:cNvSpPr txBox="1"/>
      </xdr:nvSpPr>
      <xdr:spPr>
        <a:xfrm>
          <a:off x="8483111" y="1070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142635</xdr:rowOff>
    </xdr:from>
    <xdr:ext cx="534377" cy="259045"/>
    <xdr:sp macro="" textlink="">
      <xdr:nvSpPr>
        <xdr:cNvPr id="239" name="n_3mainValue【橋りょう・トンネル】&#10;一人当たり有形固定資産（償却資産）額">
          <a:extLst>
            <a:ext uri="{FF2B5EF4-FFF2-40B4-BE49-F238E27FC236}">
              <a16:creationId xmlns:a16="http://schemas.microsoft.com/office/drawing/2014/main" xmlns="" id="{EF4FC4C7-4E0E-453E-981A-8A704D68B691}"/>
            </a:ext>
          </a:extLst>
        </xdr:cNvPr>
        <xdr:cNvSpPr txBox="1"/>
      </xdr:nvSpPr>
      <xdr:spPr>
        <a:xfrm>
          <a:off x="7594111" y="107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xmlns="" id="{0451D912-F568-4287-86D3-D9D694FA23E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xmlns="" id="{1F905B7F-A32F-46F1-9CA5-7DFE5575680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xmlns="" id="{64F219D5-D537-44D4-B4CC-07FE7B7F10C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xmlns="" id="{ED8584AB-F971-44DC-973B-CD1BE1179DD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xmlns="" id="{6DFA5EA3-543E-4184-9AA0-673C373EA3C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xmlns="" id="{02EE9416-3863-4F7B-AA07-1D391F39665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xmlns="" id="{5F9AA672-5596-4B27-B94B-358F530E390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xmlns="" id="{4F41B007-A7E8-49FC-A422-F82A30F99D6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xmlns="" id="{31FB8ECC-7B78-4ED6-A160-D0EAF262D7B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xmlns="" id="{F977E1EA-F0CF-47E0-9215-488B2AB1931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a:extLst>
            <a:ext uri="{FF2B5EF4-FFF2-40B4-BE49-F238E27FC236}">
              <a16:creationId xmlns:a16="http://schemas.microsoft.com/office/drawing/2014/main" xmlns="" id="{94AC07BA-DEB6-4958-8501-BD05154F5026}"/>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a:extLst>
            <a:ext uri="{FF2B5EF4-FFF2-40B4-BE49-F238E27FC236}">
              <a16:creationId xmlns:a16="http://schemas.microsoft.com/office/drawing/2014/main" xmlns="" id="{D72B690D-914E-4B01-9416-D2458750C08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a:extLst>
            <a:ext uri="{FF2B5EF4-FFF2-40B4-BE49-F238E27FC236}">
              <a16:creationId xmlns:a16="http://schemas.microsoft.com/office/drawing/2014/main" xmlns="" id="{57C0F20E-51E3-4888-90DB-A688E547526C}"/>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a:extLst>
            <a:ext uri="{FF2B5EF4-FFF2-40B4-BE49-F238E27FC236}">
              <a16:creationId xmlns:a16="http://schemas.microsoft.com/office/drawing/2014/main" xmlns="" id="{80B08A0A-7B36-49FA-A40C-71806FF9C88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a:extLst>
            <a:ext uri="{FF2B5EF4-FFF2-40B4-BE49-F238E27FC236}">
              <a16:creationId xmlns:a16="http://schemas.microsoft.com/office/drawing/2014/main" xmlns="" id="{A7FE3CCE-5699-46EC-8B63-7962067C8E3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a:extLst>
            <a:ext uri="{FF2B5EF4-FFF2-40B4-BE49-F238E27FC236}">
              <a16:creationId xmlns:a16="http://schemas.microsoft.com/office/drawing/2014/main" xmlns="" id="{A0741ABD-F3C9-421C-98F8-1E32B2E08C4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a:extLst>
            <a:ext uri="{FF2B5EF4-FFF2-40B4-BE49-F238E27FC236}">
              <a16:creationId xmlns:a16="http://schemas.microsoft.com/office/drawing/2014/main" xmlns="" id="{03B5D570-29B4-4A80-98AD-4B266C65F6E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a:extLst>
            <a:ext uri="{FF2B5EF4-FFF2-40B4-BE49-F238E27FC236}">
              <a16:creationId xmlns:a16="http://schemas.microsoft.com/office/drawing/2014/main" xmlns="" id="{433A3167-C623-4890-80F1-8E6BE45AD90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a:extLst>
            <a:ext uri="{FF2B5EF4-FFF2-40B4-BE49-F238E27FC236}">
              <a16:creationId xmlns:a16="http://schemas.microsoft.com/office/drawing/2014/main" xmlns="" id="{2F4E7482-89DB-4DFE-A2B7-AF21BA7D314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a:extLst>
            <a:ext uri="{FF2B5EF4-FFF2-40B4-BE49-F238E27FC236}">
              <a16:creationId xmlns:a16="http://schemas.microsoft.com/office/drawing/2014/main" xmlns="" id="{9D841351-B067-47EC-9514-7189F416ECF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a:extLst>
            <a:ext uri="{FF2B5EF4-FFF2-40B4-BE49-F238E27FC236}">
              <a16:creationId xmlns:a16="http://schemas.microsoft.com/office/drawing/2014/main" xmlns="" id="{829EC13B-432C-43B6-949C-CCC68AAC53BA}"/>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xmlns="" id="{C9C3FB2C-7C36-4467-A41B-49590180DA4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a:extLst>
            <a:ext uri="{FF2B5EF4-FFF2-40B4-BE49-F238E27FC236}">
              <a16:creationId xmlns:a16="http://schemas.microsoft.com/office/drawing/2014/main" xmlns="" id="{44F72F03-2D4C-46BB-A5E1-8FC2424FDA1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a16="http://schemas.microsoft.com/office/drawing/2014/main" xmlns="" id="{29499FE7-3678-4310-BB0D-3BC2A5FA9FA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1905</xdr:rowOff>
    </xdr:to>
    <xdr:cxnSp macro="">
      <xdr:nvCxnSpPr>
        <xdr:cNvPr id="264" name="直線コネクタ 263">
          <a:extLst>
            <a:ext uri="{FF2B5EF4-FFF2-40B4-BE49-F238E27FC236}">
              <a16:creationId xmlns:a16="http://schemas.microsoft.com/office/drawing/2014/main" xmlns="" id="{1FBF5089-06D7-4F2F-90A6-48FB87FE08B3}"/>
            </a:ext>
          </a:extLst>
        </xdr:cNvPr>
        <xdr:cNvCxnSpPr/>
      </xdr:nvCxnSpPr>
      <xdr:spPr>
        <a:xfrm flipV="1">
          <a:off x="4634865" y="13354050"/>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5732</xdr:rowOff>
    </xdr:from>
    <xdr:ext cx="405111" cy="259045"/>
    <xdr:sp macro="" textlink="">
      <xdr:nvSpPr>
        <xdr:cNvPr id="265" name="【公営住宅】&#10;有形固定資産減価償却率最小値テキスト">
          <a:extLst>
            <a:ext uri="{FF2B5EF4-FFF2-40B4-BE49-F238E27FC236}">
              <a16:creationId xmlns:a16="http://schemas.microsoft.com/office/drawing/2014/main" xmlns="" id="{BF6F77A4-05A9-488E-8AE8-1FA17CC4C6E0}"/>
            </a:ext>
          </a:extLst>
        </xdr:cNvPr>
        <xdr:cNvSpPr txBox="1"/>
      </xdr:nvSpPr>
      <xdr:spPr>
        <a:xfrm>
          <a:off x="4673600"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xdr:rowOff>
    </xdr:from>
    <xdr:to>
      <xdr:col>24</xdr:col>
      <xdr:colOff>152400</xdr:colOff>
      <xdr:row>85</xdr:row>
      <xdr:rowOff>1905</xdr:rowOff>
    </xdr:to>
    <xdr:cxnSp macro="">
      <xdr:nvCxnSpPr>
        <xdr:cNvPr id="266" name="直線コネクタ 265">
          <a:extLst>
            <a:ext uri="{FF2B5EF4-FFF2-40B4-BE49-F238E27FC236}">
              <a16:creationId xmlns:a16="http://schemas.microsoft.com/office/drawing/2014/main" xmlns="" id="{ED91AFBD-0E82-41D3-97DE-EC847A52BF03}"/>
            </a:ext>
          </a:extLst>
        </xdr:cNvPr>
        <xdr:cNvCxnSpPr/>
      </xdr:nvCxnSpPr>
      <xdr:spPr>
        <a:xfrm>
          <a:off x="4546600" y="1457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67" name="【公営住宅】&#10;有形固定資産減価償却率最大値テキスト">
          <a:extLst>
            <a:ext uri="{FF2B5EF4-FFF2-40B4-BE49-F238E27FC236}">
              <a16:creationId xmlns:a16="http://schemas.microsoft.com/office/drawing/2014/main" xmlns="" id="{CE8CF08E-ACAC-49A6-B460-2C9D0FBE8F91}"/>
            </a:ext>
          </a:extLst>
        </xdr:cNvPr>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68" name="直線コネクタ 267">
          <a:extLst>
            <a:ext uri="{FF2B5EF4-FFF2-40B4-BE49-F238E27FC236}">
              <a16:creationId xmlns:a16="http://schemas.microsoft.com/office/drawing/2014/main" xmlns="" id="{A2534819-FAA9-4524-A1E4-AAE0FB295F3E}"/>
            </a:ext>
          </a:extLst>
        </xdr:cNvPr>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118127</xdr:rowOff>
    </xdr:from>
    <xdr:ext cx="405111" cy="259045"/>
    <xdr:sp macro="" textlink="">
      <xdr:nvSpPr>
        <xdr:cNvPr id="269" name="【公営住宅】&#10;有形固定資産減価償却率平均値テキスト">
          <a:extLst>
            <a:ext uri="{FF2B5EF4-FFF2-40B4-BE49-F238E27FC236}">
              <a16:creationId xmlns:a16="http://schemas.microsoft.com/office/drawing/2014/main" xmlns="" id="{42BFB124-EC35-4EC9-847E-3CBF23828A2F}"/>
            </a:ext>
          </a:extLst>
        </xdr:cNvPr>
        <xdr:cNvSpPr txBox="1"/>
      </xdr:nvSpPr>
      <xdr:spPr>
        <a:xfrm>
          <a:off x="4673600" y="1400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70" name="フローチャート: 判断 269">
          <a:extLst>
            <a:ext uri="{FF2B5EF4-FFF2-40B4-BE49-F238E27FC236}">
              <a16:creationId xmlns:a16="http://schemas.microsoft.com/office/drawing/2014/main" xmlns="" id="{221E55F6-CDB6-4839-92DE-83AE645EC9C2}"/>
            </a:ext>
          </a:extLst>
        </xdr:cNvPr>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135889</xdr:rowOff>
    </xdr:from>
    <xdr:to>
      <xdr:col>20</xdr:col>
      <xdr:colOff>38100</xdr:colOff>
      <xdr:row>82</xdr:row>
      <xdr:rowOff>66039</xdr:rowOff>
    </xdr:to>
    <xdr:sp macro="" textlink="">
      <xdr:nvSpPr>
        <xdr:cNvPr id="271" name="フローチャート: 判断 270">
          <a:extLst>
            <a:ext uri="{FF2B5EF4-FFF2-40B4-BE49-F238E27FC236}">
              <a16:creationId xmlns:a16="http://schemas.microsoft.com/office/drawing/2014/main" xmlns="" id="{A2DE712A-C432-42AF-8010-F915D2CBF068}"/>
            </a:ext>
          </a:extLst>
        </xdr:cNvPr>
        <xdr:cNvSpPr/>
      </xdr:nvSpPr>
      <xdr:spPr>
        <a:xfrm>
          <a:off x="3746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72" name="フローチャート: 判断 271">
          <a:extLst>
            <a:ext uri="{FF2B5EF4-FFF2-40B4-BE49-F238E27FC236}">
              <a16:creationId xmlns:a16="http://schemas.microsoft.com/office/drawing/2014/main" xmlns="" id="{5FBCA432-9F86-4E03-AD5C-71EB504D365C}"/>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73" name="フローチャート: 判断 272">
          <a:extLst>
            <a:ext uri="{FF2B5EF4-FFF2-40B4-BE49-F238E27FC236}">
              <a16:creationId xmlns:a16="http://schemas.microsoft.com/office/drawing/2014/main" xmlns="" id="{FC535CD3-B64B-47CE-87CC-6A9FF8AB4980}"/>
            </a:ext>
          </a:extLst>
        </xdr:cNvPr>
        <xdr:cNvSpPr/>
      </xdr:nvSpPr>
      <xdr:spPr>
        <a:xfrm>
          <a:off x="196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xmlns="" id="{992F7E7D-1793-4FCE-9959-4686B8190CC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xmlns="" id="{8308F419-7744-4302-8552-237AD2C0B97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B0D7D636-AF7D-420E-BDCC-6653DB2567F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2274AB33-5A9B-4137-A16F-6833E11F2C2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68D31669-192A-4EB3-A764-73684F9F63B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139700</xdr:rowOff>
    </xdr:from>
    <xdr:to>
      <xdr:col>24</xdr:col>
      <xdr:colOff>114300</xdr:colOff>
      <xdr:row>80</xdr:row>
      <xdr:rowOff>69850</xdr:rowOff>
    </xdr:to>
    <xdr:sp macro="" textlink="">
      <xdr:nvSpPr>
        <xdr:cNvPr id="279" name="楕円 278">
          <a:extLst>
            <a:ext uri="{FF2B5EF4-FFF2-40B4-BE49-F238E27FC236}">
              <a16:creationId xmlns:a16="http://schemas.microsoft.com/office/drawing/2014/main" xmlns="" id="{58DA0539-C525-4AF3-AB32-5A7B3623BE5B}"/>
            </a:ext>
          </a:extLst>
        </xdr:cNvPr>
        <xdr:cNvSpPr/>
      </xdr:nvSpPr>
      <xdr:spPr>
        <a:xfrm>
          <a:off x="45847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162577</xdr:rowOff>
    </xdr:from>
    <xdr:ext cx="405111" cy="259045"/>
    <xdr:sp macro="" textlink="">
      <xdr:nvSpPr>
        <xdr:cNvPr id="280" name="【公営住宅】&#10;有形固定資産減価償却率該当値テキスト">
          <a:extLst>
            <a:ext uri="{FF2B5EF4-FFF2-40B4-BE49-F238E27FC236}">
              <a16:creationId xmlns:a16="http://schemas.microsoft.com/office/drawing/2014/main" xmlns="" id="{7AB638DD-F575-4237-A80F-9C254EDECA3B}"/>
            </a:ext>
          </a:extLst>
        </xdr:cNvPr>
        <xdr:cNvSpPr txBox="1"/>
      </xdr:nvSpPr>
      <xdr:spPr>
        <a:xfrm>
          <a:off x="4673600"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19686</xdr:rowOff>
    </xdr:from>
    <xdr:to>
      <xdr:col>20</xdr:col>
      <xdr:colOff>38100</xdr:colOff>
      <xdr:row>80</xdr:row>
      <xdr:rowOff>121286</xdr:rowOff>
    </xdr:to>
    <xdr:sp macro="" textlink="">
      <xdr:nvSpPr>
        <xdr:cNvPr id="281" name="楕円 280">
          <a:extLst>
            <a:ext uri="{FF2B5EF4-FFF2-40B4-BE49-F238E27FC236}">
              <a16:creationId xmlns:a16="http://schemas.microsoft.com/office/drawing/2014/main" xmlns="" id="{84AB35F7-404B-4F5C-8836-2A083D6E0D59}"/>
            </a:ext>
          </a:extLst>
        </xdr:cNvPr>
        <xdr:cNvSpPr/>
      </xdr:nvSpPr>
      <xdr:spPr>
        <a:xfrm>
          <a:off x="3746500" y="137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19050</xdr:rowOff>
    </xdr:from>
    <xdr:to>
      <xdr:col>24</xdr:col>
      <xdr:colOff>63500</xdr:colOff>
      <xdr:row>80</xdr:row>
      <xdr:rowOff>70486</xdr:rowOff>
    </xdr:to>
    <xdr:cxnSp macro="">
      <xdr:nvCxnSpPr>
        <xdr:cNvPr id="282" name="直線コネクタ 281">
          <a:extLst>
            <a:ext uri="{FF2B5EF4-FFF2-40B4-BE49-F238E27FC236}">
              <a16:creationId xmlns:a16="http://schemas.microsoft.com/office/drawing/2014/main" xmlns="" id="{498ED848-2491-4A4E-918A-5F59B701FE3E}"/>
            </a:ext>
          </a:extLst>
        </xdr:cNvPr>
        <xdr:cNvCxnSpPr/>
      </xdr:nvCxnSpPr>
      <xdr:spPr>
        <a:xfrm flipV="1">
          <a:off x="3797300" y="13735050"/>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114936</xdr:rowOff>
    </xdr:from>
    <xdr:to>
      <xdr:col>15</xdr:col>
      <xdr:colOff>101600</xdr:colOff>
      <xdr:row>81</xdr:row>
      <xdr:rowOff>45086</xdr:rowOff>
    </xdr:to>
    <xdr:sp macro="" textlink="">
      <xdr:nvSpPr>
        <xdr:cNvPr id="283" name="楕円 282">
          <a:extLst>
            <a:ext uri="{FF2B5EF4-FFF2-40B4-BE49-F238E27FC236}">
              <a16:creationId xmlns:a16="http://schemas.microsoft.com/office/drawing/2014/main" xmlns="" id="{FA0E3285-A365-48D1-BF49-A9B5EA5A231E}"/>
            </a:ext>
          </a:extLst>
        </xdr:cNvPr>
        <xdr:cNvSpPr/>
      </xdr:nvSpPr>
      <xdr:spPr>
        <a:xfrm>
          <a:off x="2857500" y="138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70486</xdr:rowOff>
    </xdr:from>
    <xdr:to>
      <xdr:col>19</xdr:col>
      <xdr:colOff>177800</xdr:colOff>
      <xdr:row>80</xdr:row>
      <xdr:rowOff>165736</xdr:rowOff>
    </xdr:to>
    <xdr:cxnSp macro="">
      <xdr:nvCxnSpPr>
        <xdr:cNvPr id="284" name="直線コネクタ 283">
          <a:extLst>
            <a:ext uri="{FF2B5EF4-FFF2-40B4-BE49-F238E27FC236}">
              <a16:creationId xmlns:a16="http://schemas.microsoft.com/office/drawing/2014/main" xmlns="" id="{A9A2546F-719C-4953-8C53-517164153110}"/>
            </a:ext>
          </a:extLst>
        </xdr:cNvPr>
        <xdr:cNvCxnSpPr/>
      </xdr:nvCxnSpPr>
      <xdr:spPr>
        <a:xfrm flipV="1">
          <a:off x="2908300" y="13786486"/>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126364</xdr:rowOff>
    </xdr:from>
    <xdr:to>
      <xdr:col>10</xdr:col>
      <xdr:colOff>165100</xdr:colOff>
      <xdr:row>80</xdr:row>
      <xdr:rowOff>56514</xdr:rowOff>
    </xdr:to>
    <xdr:sp macro="" textlink="">
      <xdr:nvSpPr>
        <xdr:cNvPr id="285" name="楕円 284">
          <a:extLst>
            <a:ext uri="{FF2B5EF4-FFF2-40B4-BE49-F238E27FC236}">
              <a16:creationId xmlns:a16="http://schemas.microsoft.com/office/drawing/2014/main" xmlns="" id="{6ED7D2D1-7D4D-4DE0-81F9-09DA43C2B8A7}"/>
            </a:ext>
          </a:extLst>
        </xdr:cNvPr>
        <xdr:cNvSpPr/>
      </xdr:nvSpPr>
      <xdr:spPr>
        <a:xfrm>
          <a:off x="1968500" y="136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5714</xdr:rowOff>
    </xdr:from>
    <xdr:to>
      <xdr:col>15</xdr:col>
      <xdr:colOff>50800</xdr:colOff>
      <xdr:row>80</xdr:row>
      <xdr:rowOff>165736</xdr:rowOff>
    </xdr:to>
    <xdr:cxnSp macro="">
      <xdr:nvCxnSpPr>
        <xdr:cNvPr id="286" name="直線コネクタ 285">
          <a:extLst>
            <a:ext uri="{FF2B5EF4-FFF2-40B4-BE49-F238E27FC236}">
              <a16:creationId xmlns:a16="http://schemas.microsoft.com/office/drawing/2014/main" xmlns="" id="{26F0A7EA-1837-4274-933A-6F0CD1C3622E}"/>
            </a:ext>
          </a:extLst>
        </xdr:cNvPr>
        <xdr:cNvCxnSpPr/>
      </xdr:nvCxnSpPr>
      <xdr:spPr>
        <a:xfrm>
          <a:off x="2019300" y="13721714"/>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57166</xdr:rowOff>
    </xdr:from>
    <xdr:ext cx="405111" cy="259045"/>
    <xdr:sp macro="" textlink="">
      <xdr:nvSpPr>
        <xdr:cNvPr id="287" name="n_1aveValue【公営住宅】&#10;有形固定資産減価償却率">
          <a:extLst>
            <a:ext uri="{FF2B5EF4-FFF2-40B4-BE49-F238E27FC236}">
              <a16:creationId xmlns:a16="http://schemas.microsoft.com/office/drawing/2014/main" xmlns="" id="{4DA31AB8-D5D6-472A-B631-D1933CCA2C45}"/>
            </a:ext>
          </a:extLst>
        </xdr:cNvPr>
        <xdr:cNvSpPr txBox="1"/>
      </xdr:nvSpPr>
      <xdr:spPr>
        <a:xfrm>
          <a:off x="3582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88" name="n_2aveValue【公営住宅】&#10;有形固定資産減価償却率">
          <a:extLst>
            <a:ext uri="{FF2B5EF4-FFF2-40B4-BE49-F238E27FC236}">
              <a16:creationId xmlns:a16="http://schemas.microsoft.com/office/drawing/2014/main" xmlns="" id="{52383099-1413-484B-B591-61FC4A506CAC}"/>
            </a:ext>
          </a:extLst>
        </xdr:cNvPr>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118127</xdr:rowOff>
    </xdr:from>
    <xdr:ext cx="405111" cy="259045"/>
    <xdr:sp macro="" textlink="">
      <xdr:nvSpPr>
        <xdr:cNvPr id="289" name="n_3aveValue【公営住宅】&#10;有形固定資産減価償却率">
          <a:extLst>
            <a:ext uri="{FF2B5EF4-FFF2-40B4-BE49-F238E27FC236}">
              <a16:creationId xmlns:a16="http://schemas.microsoft.com/office/drawing/2014/main" xmlns="" id="{CEDB9233-23D1-41F2-B944-F81DC7A41CC9}"/>
            </a:ext>
          </a:extLst>
        </xdr:cNvPr>
        <xdr:cNvSpPr txBox="1"/>
      </xdr:nvSpPr>
      <xdr:spPr>
        <a:xfrm>
          <a:off x="1816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137813</xdr:rowOff>
    </xdr:from>
    <xdr:ext cx="405111" cy="259045"/>
    <xdr:sp macro="" textlink="">
      <xdr:nvSpPr>
        <xdr:cNvPr id="290" name="n_1mainValue【公営住宅】&#10;有形固定資産減価償却率">
          <a:extLst>
            <a:ext uri="{FF2B5EF4-FFF2-40B4-BE49-F238E27FC236}">
              <a16:creationId xmlns:a16="http://schemas.microsoft.com/office/drawing/2014/main" xmlns="" id="{25C09791-D7F0-4993-A55F-23D865126D08}"/>
            </a:ext>
          </a:extLst>
        </xdr:cNvPr>
        <xdr:cNvSpPr txBox="1"/>
      </xdr:nvSpPr>
      <xdr:spPr>
        <a:xfrm>
          <a:off x="3582044" y="1351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61613</xdr:rowOff>
    </xdr:from>
    <xdr:ext cx="405111" cy="259045"/>
    <xdr:sp macro="" textlink="">
      <xdr:nvSpPr>
        <xdr:cNvPr id="291" name="n_2mainValue【公営住宅】&#10;有形固定資産減価償却率">
          <a:extLst>
            <a:ext uri="{FF2B5EF4-FFF2-40B4-BE49-F238E27FC236}">
              <a16:creationId xmlns:a16="http://schemas.microsoft.com/office/drawing/2014/main" xmlns="" id="{9A62FD07-2530-486D-A385-796D39885ECE}"/>
            </a:ext>
          </a:extLst>
        </xdr:cNvPr>
        <xdr:cNvSpPr txBox="1"/>
      </xdr:nvSpPr>
      <xdr:spPr>
        <a:xfrm>
          <a:off x="2705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73041</xdr:rowOff>
    </xdr:from>
    <xdr:ext cx="405111" cy="259045"/>
    <xdr:sp macro="" textlink="">
      <xdr:nvSpPr>
        <xdr:cNvPr id="292" name="n_3mainValue【公営住宅】&#10;有形固定資産減価償却率">
          <a:extLst>
            <a:ext uri="{FF2B5EF4-FFF2-40B4-BE49-F238E27FC236}">
              <a16:creationId xmlns:a16="http://schemas.microsoft.com/office/drawing/2014/main" xmlns="" id="{87F7279A-1798-4344-8370-08FF32FF907C}"/>
            </a:ext>
          </a:extLst>
        </xdr:cNvPr>
        <xdr:cNvSpPr txBox="1"/>
      </xdr:nvSpPr>
      <xdr:spPr>
        <a:xfrm>
          <a:off x="181674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xmlns="" id="{4AD8D98D-B345-4186-B7E8-52ACBE8614D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xmlns="" id="{147BAEC5-E836-4E11-BC6C-9818CFE33D1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xmlns="" id="{14F2C75A-38DB-429D-B09B-606B7BA5442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xmlns="" id="{367409EE-D808-4316-96E3-8B733719C84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xmlns="" id="{6F310258-478B-467D-914B-88C4806733F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xmlns="" id="{7F06F682-CAD0-493F-A23F-FA5703B03E6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xmlns="" id="{A7D25B89-67AC-4DCB-9CB1-05369F0F9D6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xmlns="" id="{05805DFA-BD83-432F-80B7-B373E887D9A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xmlns="" id="{0F8F7EE3-5CA0-47F5-A353-811FCB0A438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xmlns="" id="{2B3B0E55-63EF-4CA4-A997-781C5B87D13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3" name="直線コネクタ 302">
          <a:extLst>
            <a:ext uri="{FF2B5EF4-FFF2-40B4-BE49-F238E27FC236}">
              <a16:creationId xmlns:a16="http://schemas.microsoft.com/office/drawing/2014/main" xmlns="" id="{A4592AB2-964A-4382-A172-F10C1A5A54AC}"/>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4" name="テキスト ボックス 303">
          <a:extLst>
            <a:ext uri="{FF2B5EF4-FFF2-40B4-BE49-F238E27FC236}">
              <a16:creationId xmlns:a16="http://schemas.microsoft.com/office/drawing/2014/main" xmlns="" id="{BFC72BC5-297A-411C-B65D-5BD9843762EE}"/>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5" name="直線コネクタ 304">
          <a:extLst>
            <a:ext uri="{FF2B5EF4-FFF2-40B4-BE49-F238E27FC236}">
              <a16:creationId xmlns:a16="http://schemas.microsoft.com/office/drawing/2014/main" xmlns="" id="{96DED3E8-4EF8-45D2-83C1-4384FE2C659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6" name="テキスト ボックス 305">
          <a:extLst>
            <a:ext uri="{FF2B5EF4-FFF2-40B4-BE49-F238E27FC236}">
              <a16:creationId xmlns:a16="http://schemas.microsoft.com/office/drawing/2014/main" xmlns="" id="{B417D7C9-40D8-447C-A146-FEA0C7814BD3}"/>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7" name="直線コネクタ 306">
          <a:extLst>
            <a:ext uri="{FF2B5EF4-FFF2-40B4-BE49-F238E27FC236}">
              <a16:creationId xmlns:a16="http://schemas.microsoft.com/office/drawing/2014/main" xmlns="" id="{07D375AA-8CC1-40DF-BC89-BA228E61B66D}"/>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8" name="テキスト ボックス 307">
          <a:extLst>
            <a:ext uri="{FF2B5EF4-FFF2-40B4-BE49-F238E27FC236}">
              <a16:creationId xmlns:a16="http://schemas.microsoft.com/office/drawing/2014/main" xmlns="" id="{26B9F068-4DD0-463C-8533-535683D88A18}"/>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9" name="直線コネクタ 308">
          <a:extLst>
            <a:ext uri="{FF2B5EF4-FFF2-40B4-BE49-F238E27FC236}">
              <a16:creationId xmlns:a16="http://schemas.microsoft.com/office/drawing/2014/main" xmlns="" id="{E12CB551-25FF-4B2C-B887-DB61CE5BE16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0" name="テキスト ボックス 309">
          <a:extLst>
            <a:ext uri="{FF2B5EF4-FFF2-40B4-BE49-F238E27FC236}">
              <a16:creationId xmlns:a16="http://schemas.microsoft.com/office/drawing/2014/main" xmlns="" id="{79FF89CF-981D-4F9F-9D84-3E10611429C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1" name="直線コネクタ 310">
          <a:extLst>
            <a:ext uri="{FF2B5EF4-FFF2-40B4-BE49-F238E27FC236}">
              <a16:creationId xmlns:a16="http://schemas.microsoft.com/office/drawing/2014/main" xmlns="" id="{30156E93-F6D0-4744-9441-0BEC3C6C203B}"/>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2" name="テキスト ボックス 311">
          <a:extLst>
            <a:ext uri="{FF2B5EF4-FFF2-40B4-BE49-F238E27FC236}">
              <a16:creationId xmlns:a16="http://schemas.microsoft.com/office/drawing/2014/main" xmlns="" id="{5AD805ED-FF50-4B2F-B84D-CFCA07983AC1}"/>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3" name="直線コネクタ 312">
          <a:extLst>
            <a:ext uri="{FF2B5EF4-FFF2-40B4-BE49-F238E27FC236}">
              <a16:creationId xmlns:a16="http://schemas.microsoft.com/office/drawing/2014/main" xmlns="" id="{0A967AAF-30DB-457A-845A-1C3B614745C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4" name="テキスト ボックス 313">
          <a:extLst>
            <a:ext uri="{FF2B5EF4-FFF2-40B4-BE49-F238E27FC236}">
              <a16:creationId xmlns:a16="http://schemas.microsoft.com/office/drawing/2014/main" xmlns="" id="{9928F221-A034-423E-B02A-EE20469396ED}"/>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xmlns="" id="{5EADEBB2-6799-489D-975C-DC7A88AD336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a:extLst>
            <a:ext uri="{FF2B5EF4-FFF2-40B4-BE49-F238E27FC236}">
              <a16:creationId xmlns:a16="http://schemas.microsoft.com/office/drawing/2014/main" xmlns="" id="{0671EECE-8CF8-4A20-9069-8BAFE8E8CFE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xmlns="" id="{ADC94E02-50B2-4B30-90F8-6FB2B47893F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109945</xdr:rowOff>
    </xdr:to>
    <xdr:cxnSp macro="">
      <xdr:nvCxnSpPr>
        <xdr:cNvPr id="318" name="直線コネクタ 317">
          <a:extLst>
            <a:ext uri="{FF2B5EF4-FFF2-40B4-BE49-F238E27FC236}">
              <a16:creationId xmlns:a16="http://schemas.microsoft.com/office/drawing/2014/main" xmlns="" id="{1D2B20D6-8A05-4888-8D84-A6BDE5A90320}"/>
            </a:ext>
          </a:extLst>
        </xdr:cNvPr>
        <xdr:cNvCxnSpPr/>
      </xdr:nvCxnSpPr>
      <xdr:spPr>
        <a:xfrm flipV="1">
          <a:off x="10476865" y="13360581"/>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19" name="【公営住宅】&#10;一人当たり面積最小値テキスト">
          <a:extLst>
            <a:ext uri="{FF2B5EF4-FFF2-40B4-BE49-F238E27FC236}">
              <a16:creationId xmlns:a16="http://schemas.microsoft.com/office/drawing/2014/main" xmlns="" id="{D8A57E60-97C9-4BF8-BEBA-2BDF5C593895}"/>
            </a:ext>
          </a:extLst>
        </xdr:cNvPr>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20" name="直線コネクタ 319">
          <a:extLst>
            <a:ext uri="{FF2B5EF4-FFF2-40B4-BE49-F238E27FC236}">
              <a16:creationId xmlns:a16="http://schemas.microsoft.com/office/drawing/2014/main" xmlns="" id="{FE355E6F-E434-45D0-9E79-072581E0696D}"/>
            </a:ext>
          </a:extLst>
        </xdr:cNvPr>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21" name="【公営住宅】&#10;一人当たり面積最大値テキスト">
          <a:extLst>
            <a:ext uri="{FF2B5EF4-FFF2-40B4-BE49-F238E27FC236}">
              <a16:creationId xmlns:a16="http://schemas.microsoft.com/office/drawing/2014/main" xmlns="" id="{7DACD2BA-52A1-45F5-9AF3-1C59F8F2895E}"/>
            </a:ext>
          </a:extLst>
        </xdr:cNvPr>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22" name="直線コネクタ 321">
          <a:extLst>
            <a:ext uri="{FF2B5EF4-FFF2-40B4-BE49-F238E27FC236}">
              <a16:creationId xmlns:a16="http://schemas.microsoft.com/office/drawing/2014/main" xmlns="" id="{2CB4F2DF-1008-4C13-A333-516517D20FA8}"/>
            </a:ext>
          </a:extLst>
        </xdr:cNvPr>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158404</xdr:rowOff>
    </xdr:from>
    <xdr:ext cx="469744" cy="259045"/>
    <xdr:sp macro="" textlink="">
      <xdr:nvSpPr>
        <xdr:cNvPr id="323" name="【公営住宅】&#10;一人当たり面積平均値テキスト">
          <a:extLst>
            <a:ext uri="{FF2B5EF4-FFF2-40B4-BE49-F238E27FC236}">
              <a16:creationId xmlns:a16="http://schemas.microsoft.com/office/drawing/2014/main" xmlns="" id="{9C782128-D4D2-4157-8497-1C849F846A4C}"/>
            </a:ext>
          </a:extLst>
        </xdr:cNvPr>
        <xdr:cNvSpPr txBox="1"/>
      </xdr:nvSpPr>
      <xdr:spPr>
        <a:xfrm>
          <a:off x="10515600" y="14217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8527</xdr:rowOff>
    </xdr:from>
    <xdr:to>
      <xdr:col>55</xdr:col>
      <xdr:colOff>50800</xdr:colOff>
      <xdr:row>83</xdr:row>
      <xdr:rowOff>110127</xdr:rowOff>
    </xdr:to>
    <xdr:sp macro="" textlink="">
      <xdr:nvSpPr>
        <xdr:cNvPr id="324" name="フローチャート: 判断 323">
          <a:extLst>
            <a:ext uri="{FF2B5EF4-FFF2-40B4-BE49-F238E27FC236}">
              <a16:creationId xmlns:a16="http://schemas.microsoft.com/office/drawing/2014/main" xmlns="" id="{077AA8DF-C9C8-4C23-8B9E-1AAD617161E2}"/>
            </a:ext>
          </a:extLst>
        </xdr:cNvPr>
        <xdr:cNvSpPr/>
      </xdr:nvSpPr>
      <xdr:spPr>
        <a:xfrm>
          <a:off x="104267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162016</xdr:rowOff>
    </xdr:from>
    <xdr:to>
      <xdr:col>50</xdr:col>
      <xdr:colOff>165100</xdr:colOff>
      <xdr:row>83</xdr:row>
      <xdr:rowOff>92166</xdr:rowOff>
    </xdr:to>
    <xdr:sp macro="" textlink="">
      <xdr:nvSpPr>
        <xdr:cNvPr id="325" name="フローチャート: 判断 324">
          <a:extLst>
            <a:ext uri="{FF2B5EF4-FFF2-40B4-BE49-F238E27FC236}">
              <a16:creationId xmlns:a16="http://schemas.microsoft.com/office/drawing/2014/main" xmlns="" id="{D22AAE9F-E778-4D85-BD1D-268628D800FF}"/>
            </a:ext>
          </a:extLst>
        </xdr:cNvPr>
        <xdr:cNvSpPr/>
      </xdr:nvSpPr>
      <xdr:spPr>
        <a:xfrm>
          <a:off x="9588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168548</xdr:rowOff>
    </xdr:from>
    <xdr:to>
      <xdr:col>46</xdr:col>
      <xdr:colOff>38100</xdr:colOff>
      <xdr:row>83</xdr:row>
      <xdr:rowOff>98698</xdr:rowOff>
    </xdr:to>
    <xdr:sp macro="" textlink="">
      <xdr:nvSpPr>
        <xdr:cNvPr id="326" name="フローチャート: 判断 325">
          <a:extLst>
            <a:ext uri="{FF2B5EF4-FFF2-40B4-BE49-F238E27FC236}">
              <a16:creationId xmlns:a16="http://schemas.microsoft.com/office/drawing/2014/main" xmlns="" id="{F82B2C2F-D562-481A-88C4-23CD863C2F9D}"/>
            </a:ext>
          </a:extLst>
        </xdr:cNvPr>
        <xdr:cNvSpPr/>
      </xdr:nvSpPr>
      <xdr:spPr>
        <a:xfrm>
          <a:off x="869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27" name="フローチャート: 判断 326">
          <a:extLst>
            <a:ext uri="{FF2B5EF4-FFF2-40B4-BE49-F238E27FC236}">
              <a16:creationId xmlns:a16="http://schemas.microsoft.com/office/drawing/2014/main" xmlns="" id="{6C9BAD31-D9E4-4CEB-BE4B-B2F26B6475D5}"/>
            </a:ext>
          </a:extLst>
        </xdr:cNvPr>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xmlns="" id="{295F372A-5A8A-4668-8F1A-B8AB8CEFACA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xmlns="" id="{519A4B8F-AEF9-4CDB-998F-FC59CA3621E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AE2F2522-6659-4FBF-8949-94F2559FA1C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xmlns="" id="{9AA05D5A-C92D-4C64-A696-53A0ECAD550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xmlns="" id="{110E7FC2-F957-4208-8ED9-9ACF7BD7651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33" name="楕円 332">
          <a:extLst>
            <a:ext uri="{FF2B5EF4-FFF2-40B4-BE49-F238E27FC236}">
              <a16:creationId xmlns:a16="http://schemas.microsoft.com/office/drawing/2014/main" xmlns="" id="{FE5B99C0-C58D-459C-BD98-E6997CEC2365}"/>
            </a:ext>
          </a:extLst>
        </xdr:cNvPr>
        <xdr:cNvSpPr/>
      </xdr:nvSpPr>
      <xdr:spPr>
        <a:xfrm>
          <a:off x="10426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124477</xdr:rowOff>
    </xdr:from>
    <xdr:ext cx="469744" cy="259045"/>
    <xdr:sp macro="" textlink="">
      <xdr:nvSpPr>
        <xdr:cNvPr id="334" name="【公営住宅】&#10;一人当たり面積該当値テキスト">
          <a:extLst>
            <a:ext uri="{FF2B5EF4-FFF2-40B4-BE49-F238E27FC236}">
              <a16:creationId xmlns:a16="http://schemas.microsoft.com/office/drawing/2014/main" xmlns="" id="{C1877E6A-B11E-42AA-953B-BD77DFD3C2A9}"/>
            </a:ext>
          </a:extLst>
        </xdr:cNvPr>
        <xdr:cNvSpPr txBox="1"/>
      </xdr:nvSpPr>
      <xdr:spPr>
        <a:xfrm>
          <a:off x="105156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140788</xdr:rowOff>
    </xdr:from>
    <xdr:to>
      <xdr:col>50</xdr:col>
      <xdr:colOff>165100</xdr:colOff>
      <xdr:row>83</xdr:row>
      <xdr:rowOff>70938</xdr:rowOff>
    </xdr:to>
    <xdr:sp macro="" textlink="">
      <xdr:nvSpPr>
        <xdr:cNvPr id="335" name="楕円 334">
          <a:extLst>
            <a:ext uri="{FF2B5EF4-FFF2-40B4-BE49-F238E27FC236}">
              <a16:creationId xmlns:a16="http://schemas.microsoft.com/office/drawing/2014/main" xmlns="" id="{EBCAA3A0-B129-426C-95F2-6AD42DBD0ED5}"/>
            </a:ext>
          </a:extLst>
        </xdr:cNvPr>
        <xdr:cNvSpPr/>
      </xdr:nvSpPr>
      <xdr:spPr>
        <a:xfrm>
          <a:off x="9588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152400</xdr:rowOff>
    </xdr:from>
    <xdr:to>
      <xdr:col>55</xdr:col>
      <xdr:colOff>0</xdr:colOff>
      <xdr:row>83</xdr:row>
      <xdr:rowOff>20138</xdr:rowOff>
    </xdr:to>
    <xdr:cxnSp macro="">
      <xdr:nvCxnSpPr>
        <xdr:cNvPr id="336" name="直線コネクタ 335">
          <a:extLst>
            <a:ext uri="{FF2B5EF4-FFF2-40B4-BE49-F238E27FC236}">
              <a16:creationId xmlns:a16="http://schemas.microsoft.com/office/drawing/2014/main" xmlns="" id="{59D62B71-EA7D-45F4-B11D-95C322F4AF31}"/>
            </a:ext>
          </a:extLst>
        </xdr:cNvPr>
        <xdr:cNvCxnSpPr/>
      </xdr:nvCxnSpPr>
      <xdr:spPr>
        <a:xfrm flipV="1">
          <a:off x="9639300" y="1421130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31387</xdr:rowOff>
    </xdr:from>
    <xdr:to>
      <xdr:col>46</xdr:col>
      <xdr:colOff>38100</xdr:colOff>
      <xdr:row>82</xdr:row>
      <xdr:rowOff>132987</xdr:rowOff>
    </xdr:to>
    <xdr:sp macro="" textlink="">
      <xdr:nvSpPr>
        <xdr:cNvPr id="337" name="楕円 336">
          <a:extLst>
            <a:ext uri="{FF2B5EF4-FFF2-40B4-BE49-F238E27FC236}">
              <a16:creationId xmlns:a16="http://schemas.microsoft.com/office/drawing/2014/main" xmlns="" id="{88F98E5E-654D-43E4-A9BF-CB934428BA0A}"/>
            </a:ext>
          </a:extLst>
        </xdr:cNvPr>
        <xdr:cNvSpPr/>
      </xdr:nvSpPr>
      <xdr:spPr>
        <a:xfrm>
          <a:off x="86995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82187</xdr:rowOff>
    </xdr:from>
    <xdr:to>
      <xdr:col>50</xdr:col>
      <xdr:colOff>114300</xdr:colOff>
      <xdr:row>83</xdr:row>
      <xdr:rowOff>20138</xdr:rowOff>
    </xdr:to>
    <xdr:cxnSp macro="">
      <xdr:nvCxnSpPr>
        <xdr:cNvPr id="338" name="直線コネクタ 337">
          <a:extLst>
            <a:ext uri="{FF2B5EF4-FFF2-40B4-BE49-F238E27FC236}">
              <a16:creationId xmlns:a16="http://schemas.microsoft.com/office/drawing/2014/main" xmlns="" id="{3C04722A-FC85-4F9D-A62F-CB06F1D0C3D7}"/>
            </a:ext>
          </a:extLst>
        </xdr:cNvPr>
        <xdr:cNvCxnSpPr/>
      </xdr:nvCxnSpPr>
      <xdr:spPr>
        <a:xfrm>
          <a:off x="8750300" y="14141087"/>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99968</xdr:rowOff>
    </xdr:from>
    <xdr:to>
      <xdr:col>41</xdr:col>
      <xdr:colOff>101600</xdr:colOff>
      <xdr:row>83</xdr:row>
      <xdr:rowOff>30118</xdr:rowOff>
    </xdr:to>
    <xdr:sp macro="" textlink="">
      <xdr:nvSpPr>
        <xdr:cNvPr id="339" name="楕円 338">
          <a:extLst>
            <a:ext uri="{FF2B5EF4-FFF2-40B4-BE49-F238E27FC236}">
              <a16:creationId xmlns:a16="http://schemas.microsoft.com/office/drawing/2014/main" xmlns="" id="{5E314E4C-A0F4-48BA-9F45-5295E36F1924}"/>
            </a:ext>
          </a:extLst>
        </xdr:cNvPr>
        <xdr:cNvSpPr/>
      </xdr:nvSpPr>
      <xdr:spPr>
        <a:xfrm>
          <a:off x="7810500" y="141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82187</xdr:rowOff>
    </xdr:from>
    <xdr:to>
      <xdr:col>45</xdr:col>
      <xdr:colOff>177800</xdr:colOff>
      <xdr:row>82</xdr:row>
      <xdr:rowOff>150768</xdr:rowOff>
    </xdr:to>
    <xdr:cxnSp macro="">
      <xdr:nvCxnSpPr>
        <xdr:cNvPr id="340" name="直線コネクタ 339">
          <a:extLst>
            <a:ext uri="{FF2B5EF4-FFF2-40B4-BE49-F238E27FC236}">
              <a16:creationId xmlns:a16="http://schemas.microsoft.com/office/drawing/2014/main" xmlns="" id="{7FA8DEA9-D720-4EEF-9F17-9B35FEC75D33}"/>
            </a:ext>
          </a:extLst>
        </xdr:cNvPr>
        <xdr:cNvCxnSpPr/>
      </xdr:nvCxnSpPr>
      <xdr:spPr>
        <a:xfrm flipV="1">
          <a:off x="7861300" y="141410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83293</xdr:rowOff>
    </xdr:from>
    <xdr:ext cx="469744" cy="259045"/>
    <xdr:sp macro="" textlink="">
      <xdr:nvSpPr>
        <xdr:cNvPr id="341" name="n_1aveValue【公営住宅】&#10;一人当たり面積">
          <a:extLst>
            <a:ext uri="{FF2B5EF4-FFF2-40B4-BE49-F238E27FC236}">
              <a16:creationId xmlns:a16="http://schemas.microsoft.com/office/drawing/2014/main" xmlns="" id="{74D1A7BC-76F8-431A-B522-EFFD19CC8DFB}"/>
            </a:ext>
          </a:extLst>
        </xdr:cNvPr>
        <xdr:cNvSpPr txBox="1"/>
      </xdr:nvSpPr>
      <xdr:spPr>
        <a:xfrm>
          <a:off x="9391727" y="143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89825</xdr:rowOff>
    </xdr:from>
    <xdr:ext cx="469744" cy="259045"/>
    <xdr:sp macro="" textlink="">
      <xdr:nvSpPr>
        <xdr:cNvPr id="342" name="n_2aveValue【公営住宅】&#10;一人当たり面積">
          <a:extLst>
            <a:ext uri="{FF2B5EF4-FFF2-40B4-BE49-F238E27FC236}">
              <a16:creationId xmlns:a16="http://schemas.microsoft.com/office/drawing/2014/main" xmlns="" id="{7BC31E9F-E750-41A9-B59F-2B34AD8EC3D4}"/>
            </a:ext>
          </a:extLst>
        </xdr:cNvPr>
        <xdr:cNvSpPr txBox="1"/>
      </xdr:nvSpPr>
      <xdr:spPr>
        <a:xfrm>
          <a:off x="85154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114316</xdr:rowOff>
    </xdr:from>
    <xdr:ext cx="469744" cy="259045"/>
    <xdr:sp macro="" textlink="">
      <xdr:nvSpPr>
        <xdr:cNvPr id="343" name="n_3aveValue【公営住宅】&#10;一人当たり面積">
          <a:extLst>
            <a:ext uri="{FF2B5EF4-FFF2-40B4-BE49-F238E27FC236}">
              <a16:creationId xmlns:a16="http://schemas.microsoft.com/office/drawing/2014/main" xmlns="" id="{4B1B649B-B161-4976-A91D-38976D9EA842}"/>
            </a:ext>
          </a:extLst>
        </xdr:cNvPr>
        <xdr:cNvSpPr txBox="1"/>
      </xdr:nvSpPr>
      <xdr:spPr>
        <a:xfrm>
          <a:off x="7626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87465</xdr:rowOff>
    </xdr:from>
    <xdr:ext cx="469744" cy="259045"/>
    <xdr:sp macro="" textlink="">
      <xdr:nvSpPr>
        <xdr:cNvPr id="344" name="n_1mainValue【公営住宅】&#10;一人当たり面積">
          <a:extLst>
            <a:ext uri="{FF2B5EF4-FFF2-40B4-BE49-F238E27FC236}">
              <a16:creationId xmlns:a16="http://schemas.microsoft.com/office/drawing/2014/main" xmlns="" id="{D117955F-95E7-4185-B313-5E3CC4CF4B1C}"/>
            </a:ext>
          </a:extLst>
        </xdr:cNvPr>
        <xdr:cNvSpPr txBox="1"/>
      </xdr:nvSpPr>
      <xdr:spPr>
        <a:xfrm>
          <a:off x="9391727" y="1397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149514</xdr:rowOff>
    </xdr:from>
    <xdr:ext cx="469744" cy="259045"/>
    <xdr:sp macro="" textlink="">
      <xdr:nvSpPr>
        <xdr:cNvPr id="345" name="n_2mainValue【公営住宅】&#10;一人当たり面積">
          <a:extLst>
            <a:ext uri="{FF2B5EF4-FFF2-40B4-BE49-F238E27FC236}">
              <a16:creationId xmlns:a16="http://schemas.microsoft.com/office/drawing/2014/main" xmlns="" id="{0AAA2493-DD10-4FCF-B5ED-3B9721502026}"/>
            </a:ext>
          </a:extLst>
        </xdr:cNvPr>
        <xdr:cNvSpPr txBox="1"/>
      </xdr:nvSpPr>
      <xdr:spPr>
        <a:xfrm>
          <a:off x="8515427" y="1386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46645</xdr:rowOff>
    </xdr:from>
    <xdr:ext cx="469744" cy="259045"/>
    <xdr:sp macro="" textlink="">
      <xdr:nvSpPr>
        <xdr:cNvPr id="346" name="n_3mainValue【公営住宅】&#10;一人当たり面積">
          <a:extLst>
            <a:ext uri="{FF2B5EF4-FFF2-40B4-BE49-F238E27FC236}">
              <a16:creationId xmlns:a16="http://schemas.microsoft.com/office/drawing/2014/main" xmlns="" id="{4434E315-16B7-426F-9D56-891F55E2DA82}"/>
            </a:ext>
          </a:extLst>
        </xdr:cNvPr>
        <xdr:cNvSpPr txBox="1"/>
      </xdr:nvSpPr>
      <xdr:spPr>
        <a:xfrm>
          <a:off x="7626427" y="1393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xmlns="" id="{E92564B2-8890-4110-A007-B32504D89EA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xmlns="" id="{E5194413-AE31-4829-89F4-B60C1811F01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xmlns="" id="{4AE4E217-649E-4D2C-BE5E-9739BA6578D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xmlns="" id="{CBCBC6EF-A501-4622-92B5-CC9C8AA85A1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xmlns="" id="{7BBAE4F6-7E89-44B1-8589-FFD891C9006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xmlns="" id="{5BEDF90B-3CB5-4269-B7BE-F5C9BDA0ECD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xmlns="" id="{83CE9049-8B5A-4DA8-B5B1-BAC3AEC45C5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xmlns="" id="{A6660B3E-1BFC-47FD-BD93-A3045FD0E5C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a:extLst>
            <a:ext uri="{FF2B5EF4-FFF2-40B4-BE49-F238E27FC236}">
              <a16:creationId xmlns:a16="http://schemas.microsoft.com/office/drawing/2014/main" xmlns="" id="{27CD1C95-5A8A-4D72-94CA-4BCD0BBA338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a:extLst>
            <a:ext uri="{FF2B5EF4-FFF2-40B4-BE49-F238E27FC236}">
              <a16:creationId xmlns:a16="http://schemas.microsoft.com/office/drawing/2014/main" xmlns="" id="{255CEE4D-F2E9-4F1B-887F-AA41E931B1C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57" name="テキスト ボックス 356">
          <a:extLst>
            <a:ext uri="{FF2B5EF4-FFF2-40B4-BE49-F238E27FC236}">
              <a16:creationId xmlns:a16="http://schemas.microsoft.com/office/drawing/2014/main" xmlns="" id="{9518121A-D966-4A91-9537-F197ACD3F499}"/>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8" name="直線コネクタ 357">
          <a:extLst>
            <a:ext uri="{FF2B5EF4-FFF2-40B4-BE49-F238E27FC236}">
              <a16:creationId xmlns:a16="http://schemas.microsoft.com/office/drawing/2014/main" xmlns="" id="{35D6386F-B94E-42F3-B39E-0715C3BC6CAC}"/>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9" name="テキスト ボックス 358">
          <a:extLst>
            <a:ext uri="{FF2B5EF4-FFF2-40B4-BE49-F238E27FC236}">
              <a16:creationId xmlns:a16="http://schemas.microsoft.com/office/drawing/2014/main" xmlns="" id="{5CF610F9-BFE4-4B23-BD90-550D57243491}"/>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0" name="直線コネクタ 359">
          <a:extLst>
            <a:ext uri="{FF2B5EF4-FFF2-40B4-BE49-F238E27FC236}">
              <a16:creationId xmlns:a16="http://schemas.microsoft.com/office/drawing/2014/main" xmlns="" id="{BA49444C-15DD-423C-BD19-F3A156A0BD84}"/>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1" name="テキスト ボックス 360">
          <a:extLst>
            <a:ext uri="{FF2B5EF4-FFF2-40B4-BE49-F238E27FC236}">
              <a16:creationId xmlns:a16="http://schemas.microsoft.com/office/drawing/2014/main" xmlns="" id="{BBE9D68D-C037-4B89-8FC8-6E1F05E87726}"/>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2" name="直線コネクタ 361">
          <a:extLst>
            <a:ext uri="{FF2B5EF4-FFF2-40B4-BE49-F238E27FC236}">
              <a16:creationId xmlns:a16="http://schemas.microsoft.com/office/drawing/2014/main" xmlns="" id="{D10DEC1C-8433-45B5-8251-182C18BA95C9}"/>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3" name="テキスト ボックス 362">
          <a:extLst>
            <a:ext uri="{FF2B5EF4-FFF2-40B4-BE49-F238E27FC236}">
              <a16:creationId xmlns:a16="http://schemas.microsoft.com/office/drawing/2014/main" xmlns="" id="{3AE9ECF8-AD59-4A10-A96F-90FBE94344C4}"/>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4" name="直線コネクタ 363">
          <a:extLst>
            <a:ext uri="{FF2B5EF4-FFF2-40B4-BE49-F238E27FC236}">
              <a16:creationId xmlns:a16="http://schemas.microsoft.com/office/drawing/2014/main" xmlns="" id="{4C03B4FE-8B0B-4084-B9D4-D56E5924AB86}"/>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5" name="テキスト ボックス 364">
          <a:extLst>
            <a:ext uri="{FF2B5EF4-FFF2-40B4-BE49-F238E27FC236}">
              <a16:creationId xmlns:a16="http://schemas.microsoft.com/office/drawing/2014/main" xmlns="" id="{69C04A06-FDAC-45E8-A175-0C6474142307}"/>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6" name="直線コネクタ 365">
          <a:extLst>
            <a:ext uri="{FF2B5EF4-FFF2-40B4-BE49-F238E27FC236}">
              <a16:creationId xmlns:a16="http://schemas.microsoft.com/office/drawing/2014/main" xmlns="" id="{F3000D08-99C8-4EEB-AF3D-6C65D7EE1A91}"/>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7" name="テキスト ボックス 366">
          <a:extLst>
            <a:ext uri="{FF2B5EF4-FFF2-40B4-BE49-F238E27FC236}">
              <a16:creationId xmlns:a16="http://schemas.microsoft.com/office/drawing/2014/main" xmlns="" id="{28BB96D6-74BB-45FC-A675-70C4570F76F6}"/>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a16="http://schemas.microsoft.com/office/drawing/2014/main" xmlns="" id="{E32E0BA5-2D86-430A-ADB6-F82E7DEA6DD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69" name="テキスト ボックス 368">
          <a:extLst>
            <a:ext uri="{FF2B5EF4-FFF2-40B4-BE49-F238E27FC236}">
              <a16:creationId xmlns:a16="http://schemas.microsoft.com/office/drawing/2014/main" xmlns="" id="{03F60259-EAD7-4749-8990-647E9E69493F}"/>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港湾・漁港】&#10;有形固定資産減価償却率グラフ枠">
          <a:extLst>
            <a:ext uri="{FF2B5EF4-FFF2-40B4-BE49-F238E27FC236}">
              <a16:creationId xmlns:a16="http://schemas.microsoft.com/office/drawing/2014/main" xmlns="" id="{CFA307C3-5737-4C39-BC3E-5F0C954F817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15239</xdr:rowOff>
    </xdr:from>
    <xdr:to>
      <xdr:col>24</xdr:col>
      <xdr:colOff>62865</xdr:colOff>
      <xdr:row>107</xdr:row>
      <xdr:rowOff>121920</xdr:rowOff>
    </xdr:to>
    <xdr:cxnSp macro="">
      <xdr:nvCxnSpPr>
        <xdr:cNvPr id="371" name="直線コネクタ 370">
          <a:extLst>
            <a:ext uri="{FF2B5EF4-FFF2-40B4-BE49-F238E27FC236}">
              <a16:creationId xmlns:a16="http://schemas.microsoft.com/office/drawing/2014/main" xmlns="" id="{A1A01928-8097-4F46-B08B-5180813A8D29}"/>
            </a:ext>
          </a:extLst>
        </xdr:cNvPr>
        <xdr:cNvCxnSpPr/>
      </xdr:nvCxnSpPr>
      <xdr:spPr>
        <a:xfrm flipV="1">
          <a:off x="4634865" y="17331689"/>
          <a:ext cx="0" cy="1135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125747</xdr:rowOff>
    </xdr:from>
    <xdr:ext cx="405111" cy="259045"/>
    <xdr:sp macro="" textlink="">
      <xdr:nvSpPr>
        <xdr:cNvPr id="372" name="【港湾・漁港】&#10;有形固定資産減価償却率最小値テキスト">
          <a:extLst>
            <a:ext uri="{FF2B5EF4-FFF2-40B4-BE49-F238E27FC236}">
              <a16:creationId xmlns:a16="http://schemas.microsoft.com/office/drawing/2014/main" xmlns="" id="{402B06EB-1EE0-4E94-9375-22F324A55D76}"/>
            </a:ext>
          </a:extLst>
        </xdr:cNvPr>
        <xdr:cNvSpPr txBox="1"/>
      </xdr:nvSpPr>
      <xdr:spPr>
        <a:xfrm>
          <a:off x="4673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121920</xdr:rowOff>
    </xdr:from>
    <xdr:to>
      <xdr:col>24</xdr:col>
      <xdr:colOff>152400</xdr:colOff>
      <xdr:row>107</xdr:row>
      <xdr:rowOff>121920</xdr:rowOff>
    </xdr:to>
    <xdr:cxnSp macro="">
      <xdr:nvCxnSpPr>
        <xdr:cNvPr id="373" name="直線コネクタ 372">
          <a:extLst>
            <a:ext uri="{FF2B5EF4-FFF2-40B4-BE49-F238E27FC236}">
              <a16:creationId xmlns:a16="http://schemas.microsoft.com/office/drawing/2014/main" xmlns="" id="{696B3306-5BFD-4A38-AB9E-62E8BFF22D26}"/>
            </a:ext>
          </a:extLst>
        </xdr:cNvPr>
        <xdr:cNvCxnSpPr/>
      </xdr:nvCxnSpPr>
      <xdr:spPr>
        <a:xfrm>
          <a:off x="4546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133366</xdr:rowOff>
    </xdr:from>
    <xdr:ext cx="405111" cy="259045"/>
    <xdr:sp macro="" textlink="">
      <xdr:nvSpPr>
        <xdr:cNvPr id="374" name="【港湾・漁港】&#10;有形固定資産減価償却率最大値テキスト">
          <a:extLst>
            <a:ext uri="{FF2B5EF4-FFF2-40B4-BE49-F238E27FC236}">
              <a16:creationId xmlns:a16="http://schemas.microsoft.com/office/drawing/2014/main" xmlns="" id="{05E9C99B-DD4A-4CD1-8BCF-424F25DEF5FC}"/>
            </a:ext>
          </a:extLst>
        </xdr:cNvPr>
        <xdr:cNvSpPr txBox="1"/>
      </xdr:nvSpPr>
      <xdr:spPr>
        <a:xfrm>
          <a:off x="4673600" y="17106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15239</xdr:rowOff>
    </xdr:from>
    <xdr:to>
      <xdr:col>24</xdr:col>
      <xdr:colOff>152400</xdr:colOff>
      <xdr:row>101</xdr:row>
      <xdr:rowOff>15239</xdr:rowOff>
    </xdr:to>
    <xdr:cxnSp macro="">
      <xdr:nvCxnSpPr>
        <xdr:cNvPr id="375" name="直線コネクタ 374">
          <a:extLst>
            <a:ext uri="{FF2B5EF4-FFF2-40B4-BE49-F238E27FC236}">
              <a16:creationId xmlns:a16="http://schemas.microsoft.com/office/drawing/2014/main" xmlns="" id="{4410B9C0-FDC3-4D12-A30E-0A03C7A99800}"/>
            </a:ext>
          </a:extLst>
        </xdr:cNvPr>
        <xdr:cNvCxnSpPr/>
      </xdr:nvCxnSpPr>
      <xdr:spPr>
        <a:xfrm>
          <a:off x="4546600" y="1733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97807</xdr:rowOff>
    </xdr:from>
    <xdr:ext cx="405111" cy="259045"/>
    <xdr:sp macro="" textlink="">
      <xdr:nvSpPr>
        <xdr:cNvPr id="376" name="【港湾・漁港】&#10;有形固定資産減価償却率平均値テキスト">
          <a:extLst>
            <a:ext uri="{FF2B5EF4-FFF2-40B4-BE49-F238E27FC236}">
              <a16:creationId xmlns:a16="http://schemas.microsoft.com/office/drawing/2014/main" xmlns="" id="{53A7D253-E245-4362-BD45-4ECEE683A67E}"/>
            </a:ext>
          </a:extLst>
        </xdr:cNvPr>
        <xdr:cNvSpPr txBox="1"/>
      </xdr:nvSpPr>
      <xdr:spPr>
        <a:xfrm>
          <a:off x="4673600" y="1775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74930</xdr:rowOff>
    </xdr:from>
    <xdr:to>
      <xdr:col>24</xdr:col>
      <xdr:colOff>114300</xdr:colOff>
      <xdr:row>105</xdr:row>
      <xdr:rowOff>5080</xdr:rowOff>
    </xdr:to>
    <xdr:sp macro="" textlink="">
      <xdr:nvSpPr>
        <xdr:cNvPr id="377" name="フローチャート: 判断 376">
          <a:extLst>
            <a:ext uri="{FF2B5EF4-FFF2-40B4-BE49-F238E27FC236}">
              <a16:creationId xmlns:a16="http://schemas.microsoft.com/office/drawing/2014/main" xmlns="" id="{08467745-8FBC-4CFB-A477-073F69F3DEBA}"/>
            </a:ext>
          </a:extLst>
        </xdr:cNvPr>
        <xdr:cNvSpPr/>
      </xdr:nvSpPr>
      <xdr:spPr>
        <a:xfrm>
          <a:off x="4584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78739</xdr:rowOff>
    </xdr:from>
    <xdr:to>
      <xdr:col>20</xdr:col>
      <xdr:colOff>38100</xdr:colOff>
      <xdr:row>104</xdr:row>
      <xdr:rowOff>8889</xdr:rowOff>
    </xdr:to>
    <xdr:sp macro="" textlink="">
      <xdr:nvSpPr>
        <xdr:cNvPr id="378" name="フローチャート: 判断 377">
          <a:extLst>
            <a:ext uri="{FF2B5EF4-FFF2-40B4-BE49-F238E27FC236}">
              <a16:creationId xmlns:a16="http://schemas.microsoft.com/office/drawing/2014/main" xmlns="" id="{B3F59663-7D19-4A8F-952F-BEF1EB834D13}"/>
            </a:ext>
          </a:extLst>
        </xdr:cNvPr>
        <xdr:cNvSpPr/>
      </xdr:nvSpPr>
      <xdr:spPr>
        <a:xfrm>
          <a:off x="3746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97789</xdr:rowOff>
    </xdr:from>
    <xdr:to>
      <xdr:col>15</xdr:col>
      <xdr:colOff>101600</xdr:colOff>
      <xdr:row>104</xdr:row>
      <xdr:rowOff>27939</xdr:rowOff>
    </xdr:to>
    <xdr:sp macro="" textlink="">
      <xdr:nvSpPr>
        <xdr:cNvPr id="379" name="フローチャート: 判断 378">
          <a:extLst>
            <a:ext uri="{FF2B5EF4-FFF2-40B4-BE49-F238E27FC236}">
              <a16:creationId xmlns:a16="http://schemas.microsoft.com/office/drawing/2014/main" xmlns="" id="{AFE80E61-96C0-4E07-95FD-0928C6E587FD}"/>
            </a:ext>
          </a:extLst>
        </xdr:cNvPr>
        <xdr:cNvSpPr/>
      </xdr:nvSpPr>
      <xdr:spPr>
        <a:xfrm>
          <a:off x="2857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128270</xdr:rowOff>
    </xdr:from>
    <xdr:to>
      <xdr:col>10</xdr:col>
      <xdr:colOff>165100</xdr:colOff>
      <xdr:row>104</xdr:row>
      <xdr:rowOff>58420</xdr:rowOff>
    </xdr:to>
    <xdr:sp macro="" textlink="">
      <xdr:nvSpPr>
        <xdr:cNvPr id="380" name="フローチャート: 判断 379">
          <a:extLst>
            <a:ext uri="{FF2B5EF4-FFF2-40B4-BE49-F238E27FC236}">
              <a16:creationId xmlns:a16="http://schemas.microsoft.com/office/drawing/2014/main" xmlns="" id="{542CF2C3-3A85-4308-870E-FFF877380427}"/>
            </a:ext>
          </a:extLst>
        </xdr:cNvPr>
        <xdr:cNvSpPr/>
      </xdr:nvSpPr>
      <xdr:spPr>
        <a:xfrm>
          <a:off x="1968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xmlns="" id="{677468F3-AA16-407A-8E82-63D84EA0D71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xmlns="" id="{8D479383-9FC4-41BD-96CD-DFA1042B3A9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xmlns="" id="{1B7D5A09-D41B-484A-A83F-64F907CB2F2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xmlns="" id="{13D5C9C6-75D0-493A-87F5-A165FA0E193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xmlns="" id="{8D556D64-83C7-413B-8E3D-CB2312D4E23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36830</xdr:rowOff>
    </xdr:from>
    <xdr:to>
      <xdr:col>24</xdr:col>
      <xdr:colOff>114300</xdr:colOff>
      <xdr:row>106</xdr:row>
      <xdr:rowOff>138430</xdr:rowOff>
    </xdr:to>
    <xdr:sp macro="" textlink="">
      <xdr:nvSpPr>
        <xdr:cNvPr id="386" name="楕円 385">
          <a:extLst>
            <a:ext uri="{FF2B5EF4-FFF2-40B4-BE49-F238E27FC236}">
              <a16:creationId xmlns:a16="http://schemas.microsoft.com/office/drawing/2014/main" xmlns="" id="{F35A630F-FC52-4462-9DAB-854ED296C76B}"/>
            </a:ext>
          </a:extLst>
        </xdr:cNvPr>
        <xdr:cNvSpPr/>
      </xdr:nvSpPr>
      <xdr:spPr>
        <a:xfrm>
          <a:off x="4584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15257</xdr:rowOff>
    </xdr:from>
    <xdr:ext cx="405111" cy="259045"/>
    <xdr:sp macro="" textlink="">
      <xdr:nvSpPr>
        <xdr:cNvPr id="387" name="【港湾・漁港】&#10;有形固定資産減価償却率該当値テキスト">
          <a:extLst>
            <a:ext uri="{FF2B5EF4-FFF2-40B4-BE49-F238E27FC236}">
              <a16:creationId xmlns:a16="http://schemas.microsoft.com/office/drawing/2014/main" xmlns="" id="{6D6B634E-D90E-4DF1-809E-2121D3BC79CC}"/>
            </a:ext>
          </a:extLst>
        </xdr:cNvPr>
        <xdr:cNvSpPr txBox="1"/>
      </xdr:nvSpPr>
      <xdr:spPr>
        <a:xfrm>
          <a:off x="4673600"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128270</xdr:rowOff>
    </xdr:from>
    <xdr:to>
      <xdr:col>20</xdr:col>
      <xdr:colOff>38100</xdr:colOff>
      <xdr:row>104</xdr:row>
      <xdr:rowOff>58420</xdr:rowOff>
    </xdr:to>
    <xdr:sp macro="" textlink="">
      <xdr:nvSpPr>
        <xdr:cNvPr id="388" name="楕円 387">
          <a:extLst>
            <a:ext uri="{FF2B5EF4-FFF2-40B4-BE49-F238E27FC236}">
              <a16:creationId xmlns:a16="http://schemas.microsoft.com/office/drawing/2014/main" xmlns="" id="{1D65581B-4895-430B-9C89-26C512F1CC6E}"/>
            </a:ext>
          </a:extLst>
        </xdr:cNvPr>
        <xdr:cNvSpPr/>
      </xdr:nvSpPr>
      <xdr:spPr>
        <a:xfrm>
          <a:off x="3746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7620</xdr:rowOff>
    </xdr:from>
    <xdr:to>
      <xdr:col>24</xdr:col>
      <xdr:colOff>63500</xdr:colOff>
      <xdr:row>106</xdr:row>
      <xdr:rowOff>87630</xdr:rowOff>
    </xdr:to>
    <xdr:cxnSp macro="">
      <xdr:nvCxnSpPr>
        <xdr:cNvPr id="389" name="直線コネクタ 388">
          <a:extLst>
            <a:ext uri="{FF2B5EF4-FFF2-40B4-BE49-F238E27FC236}">
              <a16:creationId xmlns:a16="http://schemas.microsoft.com/office/drawing/2014/main" xmlns="" id="{FCE65FA8-8BA8-4FBD-9637-94F966BD831E}"/>
            </a:ext>
          </a:extLst>
        </xdr:cNvPr>
        <xdr:cNvCxnSpPr/>
      </xdr:nvCxnSpPr>
      <xdr:spPr>
        <a:xfrm>
          <a:off x="3797300" y="17838420"/>
          <a:ext cx="8382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13970</xdr:rowOff>
    </xdr:from>
    <xdr:to>
      <xdr:col>15</xdr:col>
      <xdr:colOff>101600</xdr:colOff>
      <xdr:row>104</xdr:row>
      <xdr:rowOff>115570</xdr:rowOff>
    </xdr:to>
    <xdr:sp macro="" textlink="">
      <xdr:nvSpPr>
        <xdr:cNvPr id="390" name="楕円 389">
          <a:extLst>
            <a:ext uri="{FF2B5EF4-FFF2-40B4-BE49-F238E27FC236}">
              <a16:creationId xmlns:a16="http://schemas.microsoft.com/office/drawing/2014/main" xmlns="" id="{98FD3D3C-1E5A-49E1-A5AC-BAF6A03DEE69}"/>
            </a:ext>
          </a:extLst>
        </xdr:cNvPr>
        <xdr:cNvSpPr/>
      </xdr:nvSpPr>
      <xdr:spPr>
        <a:xfrm>
          <a:off x="2857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7620</xdr:rowOff>
    </xdr:from>
    <xdr:to>
      <xdr:col>19</xdr:col>
      <xdr:colOff>177800</xdr:colOff>
      <xdr:row>104</xdr:row>
      <xdr:rowOff>64770</xdr:rowOff>
    </xdr:to>
    <xdr:cxnSp macro="">
      <xdr:nvCxnSpPr>
        <xdr:cNvPr id="391" name="直線コネクタ 390">
          <a:extLst>
            <a:ext uri="{FF2B5EF4-FFF2-40B4-BE49-F238E27FC236}">
              <a16:creationId xmlns:a16="http://schemas.microsoft.com/office/drawing/2014/main" xmlns="" id="{9F5CF35C-C7CF-40CC-8635-AACC3BF243F1}"/>
            </a:ext>
          </a:extLst>
        </xdr:cNvPr>
        <xdr:cNvCxnSpPr/>
      </xdr:nvCxnSpPr>
      <xdr:spPr>
        <a:xfrm flipV="1">
          <a:off x="2908300" y="178384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154939</xdr:rowOff>
    </xdr:from>
    <xdr:to>
      <xdr:col>10</xdr:col>
      <xdr:colOff>165100</xdr:colOff>
      <xdr:row>102</xdr:row>
      <xdr:rowOff>85089</xdr:rowOff>
    </xdr:to>
    <xdr:sp macro="" textlink="">
      <xdr:nvSpPr>
        <xdr:cNvPr id="392" name="楕円 391">
          <a:extLst>
            <a:ext uri="{FF2B5EF4-FFF2-40B4-BE49-F238E27FC236}">
              <a16:creationId xmlns:a16="http://schemas.microsoft.com/office/drawing/2014/main" xmlns="" id="{9A782008-5313-4BF3-94AB-310624DBAB9F}"/>
            </a:ext>
          </a:extLst>
        </xdr:cNvPr>
        <xdr:cNvSpPr/>
      </xdr:nvSpPr>
      <xdr:spPr>
        <a:xfrm>
          <a:off x="1968500" y="1747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34289</xdr:rowOff>
    </xdr:from>
    <xdr:to>
      <xdr:col>15</xdr:col>
      <xdr:colOff>50800</xdr:colOff>
      <xdr:row>104</xdr:row>
      <xdr:rowOff>64770</xdr:rowOff>
    </xdr:to>
    <xdr:cxnSp macro="">
      <xdr:nvCxnSpPr>
        <xdr:cNvPr id="393" name="直線コネクタ 392">
          <a:extLst>
            <a:ext uri="{FF2B5EF4-FFF2-40B4-BE49-F238E27FC236}">
              <a16:creationId xmlns:a16="http://schemas.microsoft.com/office/drawing/2014/main" xmlns="" id="{D99CFA66-09DF-43B6-8355-7CACFBADF25C}"/>
            </a:ext>
          </a:extLst>
        </xdr:cNvPr>
        <xdr:cNvCxnSpPr/>
      </xdr:nvCxnSpPr>
      <xdr:spPr>
        <a:xfrm>
          <a:off x="2019300" y="17522189"/>
          <a:ext cx="889000" cy="37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25416</xdr:rowOff>
    </xdr:from>
    <xdr:ext cx="405111" cy="259045"/>
    <xdr:sp macro="" textlink="">
      <xdr:nvSpPr>
        <xdr:cNvPr id="394" name="n_1aveValue【港湾・漁港】&#10;有形固定資産減価償却率">
          <a:extLst>
            <a:ext uri="{FF2B5EF4-FFF2-40B4-BE49-F238E27FC236}">
              <a16:creationId xmlns:a16="http://schemas.microsoft.com/office/drawing/2014/main" xmlns="" id="{3276A317-5E92-4B03-8B4A-FFA959E38F77}"/>
            </a:ext>
          </a:extLst>
        </xdr:cNvPr>
        <xdr:cNvSpPr txBox="1"/>
      </xdr:nvSpPr>
      <xdr:spPr>
        <a:xfrm>
          <a:off x="35820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44466</xdr:rowOff>
    </xdr:from>
    <xdr:ext cx="405111" cy="259045"/>
    <xdr:sp macro="" textlink="">
      <xdr:nvSpPr>
        <xdr:cNvPr id="395" name="n_2aveValue【港湾・漁港】&#10;有形固定資産減価償却率">
          <a:extLst>
            <a:ext uri="{FF2B5EF4-FFF2-40B4-BE49-F238E27FC236}">
              <a16:creationId xmlns:a16="http://schemas.microsoft.com/office/drawing/2014/main" xmlns="" id="{0BA280E6-EC72-40D7-AEFB-AAF79A42C8BF}"/>
            </a:ext>
          </a:extLst>
        </xdr:cNvPr>
        <xdr:cNvSpPr txBox="1"/>
      </xdr:nvSpPr>
      <xdr:spPr>
        <a:xfrm>
          <a:off x="2705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49547</xdr:rowOff>
    </xdr:from>
    <xdr:ext cx="405111" cy="259045"/>
    <xdr:sp macro="" textlink="">
      <xdr:nvSpPr>
        <xdr:cNvPr id="396" name="n_3aveValue【港湾・漁港】&#10;有形固定資産減価償却率">
          <a:extLst>
            <a:ext uri="{FF2B5EF4-FFF2-40B4-BE49-F238E27FC236}">
              <a16:creationId xmlns:a16="http://schemas.microsoft.com/office/drawing/2014/main" xmlns="" id="{355DB1ED-56BF-401D-AF77-71DB60A60164}"/>
            </a:ext>
          </a:extLst>
        </xdr:cNvPr>
        <xdr:cNvSpPr txBox="1"/>
      </xdr:nvSpPr>
      <xdr:spPr>
        <a:xfrm>
          <a:off x="1816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49547</xdr:rowOff>
    </xdr:from>
    <xdr:ext cx="405111" cy="259045"/>
    <xdr:sp macro="" textlink="">
      <xdr:nvSpPr>
        <xdr:cNvPr id="397" name="n_1mainValue【港湾・漁港】&#10;有形固定資産減価償却率">
          <a:extLst>
            <a:ext uri="{FF2B5EF4-FFF2-40B4-BE49-F238E27FC236}">
              <a16:creationId xmlns:a16="http://schemas.microsoft.com/office/drawing/2014/main" xmlns="" id="{FEF6E901-BC42-4DB1-AADA-3A2E88CF7C17}"/>
            </a:ext>
          </a:extLst>
        </xdr:cNvPr>
        <xdr:cNvSpPr txBox="1"/>
      </xdr:nvSpPr>
      <xdr:spPr>
        <a:xfrm>
          <a:off x="35820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106697</xdr:rowOff>
    </xdr:from>
    <xdr:ext cx="405111" cy="259045"/>
    <xdr:sp macro="" textlink="">
      <xdr:nvSpPr>
        <xdr:cNvPr id="398" name="n_2mainValue【港湾・漁港】&#10;有形固定資産減価償却率">
          <a:extLst>
            <a:ext uri="{FF2B5EF4-FFF2-40B4-BE49-F238E27FC236}">
              <a16:creationId xmlns:a16="http://schemas.microsoft.com/office/drawing/2014/main" xmlns="" id="{1B14C954-CD45-4663-BD76-8843B45DB7E9}"/>
            </a:ext>
          </a:extLst>
        </xdr:cNvPr>
        <xdr:cNvSpPr txBox="1"/>
      </xdr:nvSpPr>
      <xdr:spPr>
        <a:xfrm>
          <a:off x="2705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101616</xdr:rowOff>
    </xdr:from>
    <xdr:ext cx="405111" cy="259045"/>
    <xdr:sp macro="" textlink="">
      <xdr:nvSpPr>
        <xdr:cNvPr id="399" name="n_3mainValue【港湾・漁港】&#10;有形固定資産減価償却率">
          <a:extLst>
            <a:ext uri="{FF2B5EF4-FFF2-40B4-BE49-F238E27FC236}">
              <a16:creationId xmlns:a16="http://schemas.microsoft.com/office/drawing/2014/main" xmlns="" id="{258CF5E4-12D9-4BCB-B452-7D18BE324977}"/>
            </a:ext>
          </a:extLst>
        </xdr:cNvPr>
        <xdr:cNvSpPr txBox="1"/>
      </xdr:nvSpPr>
      <xdr:spPr>
        <a:xfrm>
          <a:off x="1816744" y="1724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a:extLst>
            <a:ext uri="{FF2B5EF4-FFF2-40B4-BE49-F238E27FC236}">
              <a16:creationId xmlns:a16="http://schemas.microsoft.com/office/drawing/2014/main" xmlns="" id="{EECD71C9-E1B5-406A-B281-56AC0B6B314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a:extLst>
            <a:ext uri="{FF2B5EF4-FFF2-40B4-BE49-F238E27FC236}">
              <a16:creationId xmlns:a16="http://schemas.microsoft.com/office/drawing/2014/main" xmlns="" id="{68A8E197-C3E7-455A-90D7-EF5411D7141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a:extLst>
            <a:ext uri="{FF2B5EF4-FFF2-40B4-BE49-F238E27FC236}">
              <a16:creationId xmlns:a16="http://schemas.microsoft.com/office/drawing/2014/main" xmlns="" id="{C60FB9B4-A315-4A0F-B3CD-6F8AE474545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a:extLst>
            <a:ext uri="{FF2B5EF4-FFF2-40B4-BE49-F238E27FC236}">
              <a16:creationId xmlns:a16="http://schemas.microsoft.com/office/drawing/2014/main" xmlns="" id="{D4C5A3D0-245A-417E-A47F-15877BCD16E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a:extLst>
            <a:ext uri="{FF2B5EF4-FFF2-40B4-BE49-F238E27FC236}">
              <a16:creationId xmlns:a16="http://schemas.microsoft.com/office/drawing/2014/main" xmlns="" id="{921746AD-9D87-4B29-AB17-FBB3AD71439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a:extLst>
            <a:ext uri="{FF2B5EF4-FFF2-40B4-BE49-F238E27FC236}">
              <a16:creationId xmlns:a16="http://schemas.microsoft.com/office/drawing/2014/main" xmlns="" id="{3F5C6B44-A63F-42B3-BBE9-FF4FE903B40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a:extLst>
            <a:ext uri="{FF2B5EF4-FFF2-40B4-BE49-F238E27FC236}">
              <a16:creationId xmlns:a16="http://schemas.microsoft.com/office/drawing/2014/main" xmlns="" id="{A90FB0F6-3AD7-4641-A6F6-AAD3F00C1A1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a:extLst>
            <a:ext uri="{FF2B5EF4-FFF2-40B4-BE49-F238E27FC236}">
              <a16:creationId xmlns:a16="http://schemas.microsoft.com/office/drawing/2014/main" xmlns="" id="{5B1974F9-0EBE-441B-9377-6266223E4BC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a:extLst>
            <a:ext uri="{FF2B5EF4-FFF2-40B4-BE49-F238E27FC236}">
              <a16:creationId xmlns:a16="http://schemas.microsoft.com/office/drawing/2014/main" xmlns="" id="{2E3930C2-3648-4430-BBE8-DC7D16DAB02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a:extLst>
            <a:ext uri="{FF2B5EF4-FFF2-40B4-BE49-F238E27FC236}">
              <a16:creationId xmlns:a16="http://schemas.microsoft.com/office/drawing/2014/main" xmlns="" id="{95E563A3-B932-4091-A534-1CB180C71B2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0" name="直線コネクタ 409">
          <a:extLst>
            <a:ext uri="{FF2B5EF4-FFF2-40B4-BE49-F238E27FC236}">
              <a16:creationId xmlns:a16="http://schemas.microsoft.com/office/drawing/2014/main" xmlns="" id="{AA1FD288-4A9F-4015-8C51-094F66C4BFFD}"/>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1" name="テキスト ボックス 410">
          <a:extLst>
            <a:ext uri="{FF2B5EF4-FFF2-40B4-BE49-F238E27FC236}">
              <a16:creationId xmlns:a16="http://schemas.microsoft.com/office/drawing/2014/main" xmlns="" id="{1D503841-AEBC-4DBC-B273-60B88442F6D2}"/>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2" name="直線コネクタ 411">
          <a:extLst>
            <a:ext uri="{FF2B5EF4-FFF2-40B4-BE49-F238E27FC236}">
              <a16:creationId xmlns:a16="http://schemas.microsoft.com/office/drawing/2014/main" xmlns="" id="{8FAF0C77-85B5-4D18-A830-A2425C90D81D}"/>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13" name="テキスト ボックス 412">
          <a:extLst>
            <a:ext uri="{FF2B5EF4-FFF2-40B4-BE49-F238E27FC236}">
              <a16:creationId xmlns:a16="http://schemas.microsoft.com/office/drawing/2014/main" xmlns="" id="{C9BEA5F1-7A4F-4C5D-8CFD-C02312EB858B}"/>
            </a:ext>
          </a:extLst>
        </xdr:cNvPr>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4" name="直線コネクタ 413">
          <a:extLst>
            <a:ext uri="{FF2B5EF4-FFF2-40B4-BE49-F238E27FC236}">
              <a16:creationId xmlns:a16="http://schemas.microsoft.com/office/drawing/2014/main" xmlns="" id="{0E1B6A2D-83F3-459A-85A9-E773A4137D7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15" name="テキスト ボックス 414">
          <a:extLst>
            <a:ext uri="{FF2B5EF4-FFF2-40B4-BE49-F238E27FC236}">
              <a16:creationId xmlns:a16="http://schemas.microsoft.com/office/drawing/2014/main" xmlns="" id="{78F92EA8-DB21-45B2-B1BB-9132E25513E8}"/>
            </a:ext>
          </a:extLst>
        </xdr:cNvPr>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6" name="直線コネクタ 415">
          <a:extLst>
            <a:ext uri="{FF2B5EF4-FFF2-40B4-BE49-F238E27FC236}">
              <a16:creationId xmlns:a16="http://schemas.microsoft.com/office/drawing/2014/main" xmlns="" id="{72831E23-01F0-43C5-BFFD-55FDC40D43CE}"/>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17" name="テキスト ボックス 416">
          <a:extLst>
            <a:ext uri="{FF2B5EF4-FFF2-40B4-BE49-F238E27FC236}">
              <a16:creationId xmlns:a16="http://schemas.microsoft.com/office/drawing/2014/main" xmlns="" id="{7D8249D9-6D0A-4BFF-87E5-24CF26E60AF4}"/>
            </a:ext>
          </a:extLst>
        </xdr:cNvPr>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8" name="直線コネクタ 417">
          <a:extLst>
            <a:ext uri="{FF2B5EF4-FFF2-40B4-BE49-F238E27FC236}">
              <a16:creationId xmlns:a16="http://schemas.microsoft.com/office/drawing/2014/main" xmlns="" id="{3CC28813-8A63-4157-8CE1-98E8F0828289}"/>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19" name="テキスト ボックス 418">
          <a:extLst>
            <a:ext uri="{FF2B5EF4-FFF2-40B4-BE49-F238E27FC236}">
              <a16:creationId xmlns:a16="http://schemas.microsoft.com/office/drawing/2014/main" xmlns="" id="{72B89625-45AF-4A59-903D-9FDB9DD813BB}"/>
            </a:ext>
          </a:extLst>
        </xdr:cNvPr>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a:extLst>
            <a:ext uri="{FF2B5EF4-FFF2-40B4-BE49-F238E27FC236}">
              <a16:creationId xmlns:a16="http://schemas.microsoft.com/office/drawing/2014/main" xmlns="" id="{3F93CAF2-BA8A-4393-866F-7C1AB83FF49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21" name="テキスト ボックス 420">
          <a:extLst>
            <a:ext uri="{FF2B5EF4-FFF2-40B4-BE49-F238E27FC236}">
              <a16:creationId xmlns:a16="http://schemas.microsoft.com/office/drawing/2014/main" xmlns="" id="{B0DB5B99-EEEB-4EAE-9AC9-7C774488ECFD}"/>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港湾・漁港】&#10;一人当たり有形固定資産（償却資産）額グラフ枠">
          <a:extLst>
            <a:ext uri="{FF2B5EF4-FFF2-40B4-BE49-F238E27FC236}">
              <a16:creationId xmlns:a16="http://schemas.microsoft.com/office/drawing/2014/main" xmlns="" id="{B8254D3C-AD7E-4A49-9B43-90D35B51DA1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14212</xdr:rowOff>
    </xdr:from>
    <xdr:to>
      <xdr:col>54</xdr:col>
      <xdr:colOff>189865</xdr:colOff>
      <xdr:row>107</xdr:row>
      <xdr:rowOff>118587</xdr:rowOff>
    </xdr:to>
    <xdr:cxnSp macro="">
      <xdr:nvCxnSpPr>
        <xdr:cNvPr id="423" name="直線コネクタ 422">
          <a:extLst>
            <a:ext uri="{FF2B5EF4-FFF2-40B4-BE49-F238E27FC236}">
              <a16:creationId xmlns:a16="http://schemas.microsoft.com/office/drawing/2014/main" xmlns="" id="{3C0DEB35-09F7-4A78-B050-02261856F3EB}"/>
            </a:ext>
          </a:extLst>
        </xdr:cNvPr>
        <xdr:cNvCxnSpPr/>
      </xdr:nvCxnSpPr>
      <xdr:spPr>
        <a:xfrm flipV="1">
          <a:off x="10476865" y="17330662"/>
          <a:ext cx="0" cy="1133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122414</xdr:rowOff>
    </xdr:from>
    <xdr:ext cx="534377" cy="259045"/>
    <xdr:sp macro="" textlink="">
      <xdr:nvSpPr>
        <xdr:cNvPr id="424" name="【港湾・漁港】&#10;一人当たり有形固定資産（償却資産）額最小値テキスト">
          <a:extLst>
            <a:ext uri="{FF2B5EF4-FFF2-40B4-BE49-F238E27FC236}">
              <a16:creationId xmlns:a16="http://schemas.microsoft.com/office/drawing/2014/main" xmlns="" id="{A90CC55A-1A58-44C4-91AC-80D2681DB40D}"/>
            </a:ext>
          </a:extLst>
        </xdr:cNvPr>
        <xdr:cNvSpPr txBox="1"/>
      </xdr:nvSpPr>
      <xdr:spPr>
        <a:xfrm>
          <a:off x="10515600" y="1846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118587</xdr:rowOff>
    </xdr:from>
    <xdr:to>
      <xdr:col>55</xdr:col>
      <xdr:colOff>88900</xdr:colOff>
      <xdr:row>107</xdr:row>
      <xdr:rowOff>118587</xdr:rowOff>
    </xdr:to>
    <xdr:cxnSp macro="">
      <xdr:nvCxnSpPr>
        <xdr:cNvPr id="425" name="直線コネクタ 424">
          <a:extLst>
            <a:ext uri="{FF2B5EF4-FFF2-40B4-BE49-F238E27FC236}">
              <a16:creationId xmlns:a16="http://schemas.microsoft.com/office/drawing/2014/main" xmlns="" id="{81DFCCC4-6B70-4033-AA00-05AFD69D593A}"/>
            </a:ext>
          </a:extLst>
        </xdr:cNvPr>
        <xdr:cNvCxnSpPr/>
      </xdr:nvCxnSpPr>
      <xdr:spPr>
        <a:xfrm>
          <a:off x="10388600" y="18463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132339</xdr:rowOff>
    </xdr:from>
    <xdr:ext cx="534377" cy="259045"/>
    <xdr:sp macro="" textlink="">
      <xdr:nvSpPr>
        <xdr:cNvPr id="426" name="【港湾・漁港】&#10;一人当たり有形固定資産（償却資産）額最大値テキスト">
          <a:extLst>
            <a:ext uri="{FF2B5EF4-FFF2-40B4-BE49-F238E27FC236}">
              <a16:creationId xmlns:a16="http://schemas.microsoft.com/office/drawing/2014/main" xmlns="" id="{22731A6E-0115-43B9-A26E-DC0C319F466E}"/>
            </a:ext>
          </a:extLst>
        </xdr:cNvPr>
        <xdr:cNvSpPr txBox="1"/>
      </xdr:nvSpPr>
      <xdr:spPr>
        <a:xfrm>
          <a:off x="10515600" y="1710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14212</xdr:rowOff>
    </xdr:from>
    <xdr:to>
      <xdr:col>55</xdr:col>
      <xdr:colOff>88900</xdr:colOff>
      <xdr:row>101</xdr:row>
      <xdr:rowOff>14212</xdr:rowOff>
    </xdr:to>
    <xdr:cxnSp macro="">
      <xdr:nvCxnSpPr>
        <xdr:cNvPr id="427" name="直線コネクタ 426">
          <a:extLst>
            <a:ext uri="{FF2B5EF4-FFF2-40B4-BE49-F238E27FC236}">
              <a16:creationId xmlns:a16="http://schemas.microsoft.com/office/drawing/2014/main" xmlns="" id="{CA5D89D0-E3B3-41DB-8F89-8EFE8752E613}"/>
            </a:ext>
          </a:extLst>
        </xdr:cNvPr>
        <xdr:cNvCxnSpPr/>
      </xdr:nvCxnSpPr>
      <xdr:spPr>
        <a:xfrm>
          <a:off x="10388600" y="17330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119296</xdr:rowOff>
    </xdr:from>
    <xdr:ext cx="534377" cy="259045"/>
    <xdr:sp macro="" textlink="">
      <xdr:nvSpPr>
        <xdr:cNvPr id="428" name="【港湾・漁港】&#10;一人当たり有形固定資産（償却資産）額平均値テキスト">
          <a:extLst>
            <a:ext uri="{FF2B5EF4-FFF2-40B4-BE49-F238E27FC236}">
              <a16:creationId xmlns:a16="http://schemas.microsoft.com/office/drawing/2014/main" xmlns="" id="{8AD4F53A-8EE9-46AD-9C4D-C1E9865F205A}"/>
            </a:ext>
          </a:extLst>
        </xdr:cNvPr>
        <xdr:cNvSpPr txBox="1"/>
      </xdr:nvSpPr>
      <xdr:spPr>
        <a:xfrm>
          <a:off x="10515600" y="17950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96419</xdr:rowOff>
    </xdr:from>
    <xdr:to>
      <xdr:col>55</xdr:col>
      <xdr:colOff>50800</xdr:colOff>
      <xdr:row>106</xdr:row>
      <xdr:rowOff>26569</xdr:rowOff>
    </xdr:to>
    <xdr:sp macro="" textlink="">
      <xdr:nvSpPr>
        <xdr:cNvPr id="429" name="フローチャート: 判断 428">
          <a:extLst>
            <a:ext uri="{FF2B5EF4-FFF2-40B4-BE49-F238E27FC236}">
              <a16:creationId xmlns:a16="http://schemas.microsoft.com/office/drawing/2014/main" xmlns="" id="{5D6B7695-23A5-45DD-88B4-62E9A28039DB}"/>
            </a:ext>
          </a:extLst>
        </xdr:cNvPr>
        <xdr:cNvSpPr/>
      </xdr:nvSpPr>
      <xdr:spPr>
        <a:xfrm>
          <a:off x="10426700" y="1809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54947</xdr:rowOff>
    </xdr:from>
    <xdr:to>
      <xdr:col>50</xdr:col>
      <xdr:colOff>165100</xdr:colOff>
      <xdr:row>103</xdr:row>
      <xdr:rowOff>156547</xdr:rowOff>
    </xdr:to>
    <xdr:sp macro="" textlink="">
      <xdr:nvSpPr>
        <xdr:cNvPr id="430" name="フローチャート: 判断 429">
          <a:extLst>
            <a:ext uri="{FF2B5EF4-FFF2-40B4-BE49-F238E27FC236}">
              <a16:creationId xmlns:a16="http://schemas.microsoft.com/office/drawing/2014/main" xmlns="" id="{AF95F070-D58A-4188-A907-1E11F0D7C8F6}"/>
            </a:ext>
          </a:extLst>
        </xdr:cNvPr>
        <xdr:cNvSpPr/>
      </xdr:nvSpPr>
      <xdr:spPr>
        <a:xfrm>
          <a:off x="9588500" y="1771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21685</xdr:rowOff>
    </xdr:from>
    <xdr:to>
      <xdr:col>46</xdr:col>
      <xdr:colOff>38100</xdr:colOff>
      <xdr:row>103</xdr:row>
      <xdr:rowOff>123285</xdr:rowOff>
    </xdr:to>
    <xdr:sp macro="" textlink="">
      <xdr:nvSpPr>
        <xdr:cNvPr id="431" name="フローチャート: 判断 430">
          <a:extLst>
            <a:ext uri="{FF2B5EF4-FFF2-40B4-BE49-F238E27FC236}">
              <a16:creationId xmlns:a16="http://schemas.microsoft.com/office/drawing/2014/main" xmlns="" id="{AC616AF6-FD12-4BD5-92D9-74CE766B571B}"/>
            </a:ext>
          </a:extLst>
        </xdr:cNvPr>
        <xdr:cNvSpPr/>
      </xdr:nvSpPr>
      <xdr:spPr>
        <a:xfrm>
          <a:off x="8699500" y="1768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102</xdr:row>
      <xdr:rowOff>124440</xdr:rowOff>
    </xdr:from>
    <xdr:to>
      <xdr:col>41</xdr:col>
      <xdr:colOff>101600</xdr:colOff>
      <xdr:row>103</xdr:row>
      <xdr:rowOff>54590</xdr:rowOff>
    </xdr:to>
    <xdr:sp macro="" textlink="">
      <xdr:nvSpPr>
        <xdr:cNvPr id="432" name="フローチャート: 判断 431">
          <a:extLst>
            <a:ext uri="{FF2B5EF4-FFF2-40B4-BE49-F238E27FC236}">
              <a16:creationId xmlns:a16="http://schemas.microsoft.com/office/drawing/2014/main" xmlns="" id="{EE61E165-6052-4B2E-8CA4-4E55B59151E9}"/>
            </a:ext>
          </a:extLst>
        </xdr:cNvPr>
        <xdr:cNvSpPr/>
      </xdr:nvSpPr>
      <xdr:spPr>
        <a:xfrm>
          <a:off x="7810500" y="1761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xmlns="" id="{94DB4BB9-32A0-4FEA-8594-4D30B091047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xmlns="" id="{AB8AADB6-C8B6-45FA-907A-2B5589F1526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xmlns="" id="{C3371B50-F32C-4BE2-BE04-FD19220F735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xmlns="" id="{5B9E4E65-47F0-4496-BA6B-5AA42353648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xmlns="" id="{3216B6CD-86EF-499A-9F00-93BCE972C1D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157169</xdr:rowOff>
    </xdr:from>
    <xdr:to>
      <xdr:col>55</xdr:col>
      <xdr:colOff>50800</xdr:colOff>
      <xdr:row>107</xdr:row>
      <xdr:rowOff>87319</xdr:rowOff>
    </xdr:to>
    <xdr:sp macro="" textlink="">
      <xdr:nvSpPr>
        <xdr:cNvPr id="438" name="楕円 437">
          <a:extLst>
            <a:ext uri="{FF2B5EF4-FFF2-40B4-BE49-F238E27FC236}">
              <a16:creationId xmlns:a16="http://schemas.microsoft.com/office/drawing/2014/main" xmlns="" id="{F6C0AAE2-C729-41DA-9501-EE1465FF962B}"/>
            </a:ext>
          </a:extLst>
        </xdr:cNvPr>
        <xdr:cNvSpPr/>
      </xdr:nvSpPr>
      <xdr:spPr>
        <a:xfrm>
          <a:off x="10426700" y="1833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72096</xdr:rowOff>
    </xdr:from>
    <xdr:ext cx="534377" cy="259045"/>
    <xdr:sp macro="" textlink="">
      <xdr:nvSpPr>
        <xdr:cNvPr id="439" name="【港湾・漁港】&#10;一人当たり有形固定資産（償却資産）額該当値テキスト">
          <a:extLst>
            <a:ext uri="{FF2B5EF4-FFF2-40B4-BE49-F238E27FC236}">
              <a16:creationId xmlns:a16="http://schemas.microsoft.com/office/drawing/2014/main" xmlns="" id="{541A67EA-89A2-487E-8679-89B76E991699}"/>
            </a:ext>
          </a:extLst>
        </xdr:cNvPr>
        <xdr:cNvSpPr txBox="1"/>
      </xdr:nvSpPr>
      <xdr:spPr>
        <a:xfrm>
          <a:off x="10515600" y="1824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62109</xdr:rowOff>
    </xdr:from>
    <xdr:to>
      <xdr:col>50</xdr:col>
      <xdr:colOff>165100</xdr:colOff>
      <xdr:row>107</xdr:row>
      <xdr:rowOff>163709</xdr:rowOff>
    </xdr:to>
    <xdr:sp macro="" textlink="">
      <xdr:nvSpPr>
        <xdr:cNvPr id="440" name="楕円 439">
          <a:extLst>
            <a:ext uri="{FF2B5EF4-FFF2-40B4-BE49-F238E27FC236}">
              <a16:creationId xmlns:a16="http://schemas.microsoft.com/office/drawing/2014/main" xmlns="" id="{870E2830-4975-4E23-B063-6C3488D4BC3A}"/>
            </a:ext>
          </a:extLst>
        </xdr:cNvPr>
        <xdr:cNvSpPr/>
      </xdr:nvSpPr>
      <xdr:spPr>
        <a:xfrm>
          <a:off x="9588500" y="1840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36519</xdr:rowOff>
    </xdr:from>
    <xdr:to>
      <xdr:col>55</xdr:col>
      <xdr:colOff>0</xdr:colOff>
      <xdr:row>107</xdr:row>
      <xdr:rowOff>112909</xdr:rowOff>
    </xdr:to>
    <xdr:cxnSp macro="">
      <xdr:nvCxnSpPr>
        <xdr:cNvPr id="441" name="直線コネクタ 440">
          <a:extLst>
            <a:ext uri="{FF2B5EF4-FFF2-40B4-BE49-F238E27FC236}">
              <a16:creationId xmlns:a16="http://schemas.microsoft.com/office/drawing/2014/main" xmlns="" id="{80F3A56F-B7BD-4AD2-AA31-0903B27EC994}"/>
            </a:ext>
          </a:extLst>
        </xdr:cNvPr>
        <xdr:cNvCxnSpPr/>
      </xdr:nvCxnSpPr>
      <xdr:spPr>
        <a:xfrm flipV="1">
          <a:off x="9639300" y="18381669"/>
          <a:ext cx="838200" cy="7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63348</xdr:rowOff>
    </xdr:from>
    <xdr:to>
      <xdr:col>46</xdr:col>
      <xdr:colOff>38100</xdr:colOff>
      <xdr:row>107</xdr:row>
      <xdr:rowOff>164948</xdr:rowOff>
    </xdr:to>
    <xdr:sp macro="" textlink="">
      <xdr:nvSpPr>
        <xdr:cNvPr id="442" name="楕円 441">
          <a:extLst>
            <a:ext uri="{FF2B5EF4-FFF2-40B4-BE49-F238E27FC236}">
              <a16:creationId xmlns:a16="http://schemas.microsoft.com/office/drawing/2014/main" xmlns="" id="{8029CBB3-A0C0-4D3C-9BE9-663D62695B76}"/>
            </a:ext>
          </a:extLst>
        </xdr:cNvPr>
        <xdr:cNvSpPr/>
      </xdr:nvSpPr>
      <xdr:spPr>
        <a:xfrm>
          <a:off x="8699500" y="1840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112909</xdr:rowOff>
    </xdr:from>
    <xdr:to>
      <xdr:col>50</xdr:col>
      <xdr:colOff>114300</xdr:colOff>
      <xdr:row>107</xdr:row>
      <xdr:rowOff>114148</xdr:rowOff>
    </xdr:to>
    <xdr:cxnSp macro="">
      <xdr:nvCxnSpPr>
        <xdr:cNvPr id="443" name="直線コネクタ 442">
          <a:extLst>
            <a:ext uri="{FF2B5EF4-FFF2-40B4-BE49-F238E27FC236}">
              <a16:creationId xmlns:a16="http://schemas.microsoft.com/office/drawing/2014/main" xmlns="" id="{6B92AE23-F2D6-45A9-8434-B0BA25D9E568}"/>
            </a:ext>
          </a:extLst>
        </xdr:cNvPr>
        <xdr:cNvCxnSpPr/>
      </xdr:nvCxnSpPr>
      <xdr:spPr>
        <a:xfrm flipV="1">
          <a:off x="8750300" y="18458059"/>
          <a:ext cx="88900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164275</xdr:rowOff>
    </xdr:from>
    <xdr:to>
      <xdr:col>41</xdr:col>
      <xdr:colOff>101600</xdr:colOff>
      <xdr:row>108</xdr:row>
      <xdr:rowOff>94425</xdr:rowOff>
    </xdr:to>
    <xdr:sp macro="" textlink="">
      <xdr:nvSpPr>
        <xdr:cNvPr id="444" name="楕円 443">
          <a:extLst>
            <a:ext uri="{FF2B5EF4-FFF2-40B4-BE49-F238E27FC236}">
              <a16:creationId xmlns:a16="http://schemas.microsoft.com/office/drawing/2014/main" xmlns="" id="{4E7B45F5-C4BE-4A5F-8A10-3E64E915D950}"/>
            </a:ext>
          </a:extLst>
        </xdr:cNvPr>
        <xdr:cNvSpPr/>
      </xdr:nvSpPr>
      <xdr:spPr>
        <a:xfrm>
          <a:off x="7810500" y="1850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114148</xdr:rowOff>
    </xdr:from>
    <xdr:to>
      <xdr:col>45</xdr:col>
      <xdr:colOff>177800</xdr:colOff>
      <xdr:row>108</xdr:row>
      <xdr:rowOff>43625</xdr:rowOff>
    </xdr:to>
    <xdr:cxnSp macro="">
      <xdr:nvCxnSpPr>
        <xdr:cNvPr id="445" name="直線コネクタ 444">
          <a:extLst>
            <a:ext uri="{FF2B5EF4-FFF2-40B4-BE49-F238E27FC236}">
              <a16:creationId xmlns:a16="http://schemas.microsoft.com/office/drawing/2014/main" xmlns="" id="{638E50F9-3829-494F-B018-27A2C71B80F8}"/>
            </a:ext>
          </a:extLst>
        </xdr:cNvPr>
        <xdr:cNvCxnSpPr/>
      </xdr:nvCxnSpPr>
      <xdr:spPr>
        <a:xfrm flipV="1">
          <a:off x="7861300" y="18459298"/>
          <a:ext cx="889000" cy="10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102</xdr:row>
      <xdr:rowOff>1624</xdr:rowOff>
    </xdr:from>
    <xdr:ext cx="534377" cy="259045"/>
    <xdr:sp macro="" textlink="">
      <xdr:nvSpPr>
        <xdr:cNvPr id="446" name="n_1aveValue【港湾・漁港】&#10;一人当たり有形固定資産（償却資産）額">
          <a:extLst>
            <a:ext uri="{FF2B5EF4-FFF2-40B4-BE49-F238E27FC236}">
              <a16:creationId xmlns:a16="http://schemas.microsoft.com/office/drawing/2014/main" xmlns="" id="{F1FC828C-59A7-423E-9EE9-5BCA01E4CDD9}"/>
            </a:ext>
          </a:extLst>
        </xdr:cNvPr>
        <xdr:cNvSpPr txBox="1"/>
      </xdr:nvSpPr>
      <xdr:spPr>
        <a:xfrm>
          <a:off x="9359411" y="1748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101</xdr:row>
      <xdr:rowOff>139812</xdr:rowOff>
    </xdr:from>
    <xdr:ext cx="534377" cy="259045"/>
    <xdr:sp macro="" textlink="">
      <xdr:nvSpPr>
        <xdr:cNvPr id="447" name="n_2aveValue【港湾・漁港】&#10;一人当たり有形固定資産（償却資産）額">
          <a:extLst>
            <a:ext uri="{FF2B5EF4-FFF2-40B4-BE49-F238E27FC236}">
              <a16:creationId xmlns:a16="http://schemas.microsoft.com/office/drawing/2014/main" xmlns="" id="{6A5FDC07-24FA-4161-9AF6-E836C3467BAA}"/>
            </a:ext>
          </a:extLst>
        </xdr:cNvPr>
        <xdr:cNvSpPr txBox="1"/>
      </xdr:nvSpPr>
      <xdr:spPr>
        <a:xfrm>
          <a:off x="8483111" y="1745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101</xdr:row>
      <xdr:rowOff>71117</xdr:rowOff>
    </xdr:from>
    <xdr:ext cx="534377" cy="259045"/>
    <xdr:sp macro="" textlink="">
      <xdr:nvSpPr>
        <xdr:cNvPr id="448" name="n_3aveValue【港湾・漁港】&#10;一人当たり有形固定資産（償却資産）額">
          <a:extLst>
            <a:ext uri="{FF2B5EF4-FFF2-40B4-BE49-F238E27FC236}">
              <a16:creationId xmlns:a16="http://schemas.microsoft.com/office/drawing/2014/main" xmlns="" id="{A87F9F0B-18BF-4582-8425-5F4B3CCB764E}"/>
            </a:ext>
          </a:extLst>
        </xdr:cNvPr>
        <xdr:cNvSpPr txBox="1"/>
      </xdr:nvSpPr>
      <xdr:spPr>
        <a:xfrm>
          <a:off x="7594111" y="1738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154836</xdr:rowOff>
    </xdr:from>
    <xdr:ext cx="534377" cy="259045"/>
    <xdr:sp macro="" textlink="">
      <xdr:nvSpPr>
        <xdr:cNvPr id="449" name="n_1mainValue【港湾・漁港】&#10;一人当たり有形固定資産（償却資産）額">
          <a:extLst>
            <a:ext uri="{FF2B5EF4-FFF2-40B4-BE49-F238E27FC236}">
              <a16:creationId xmlns:a16="http://schemas.microsoft.com/office/drawing/2014/main" xmlns="" id="{394B62EA-4213-45CB-BCBF-3457A772E234}"/>
            </a:ext>
          </a:extLst>
        </xdr:cNvPr>
        <xdr:cNvSpPr txBox="1"/>
      </xdr:nvSpPr>
      <xdr:spPr>
        <a:xfrm>
          <a:off x="9359411" y="1849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156075</xdr:rowOff>
    </xdr:from>
    <xdr:ext cx="534377" cy="259045"/>
    <xdr:sp macro="" textlink="">
      <xdr:nvSpPr>
        <xdr:cNvPr id="450" name="n_2mainValue【港湾・漁港】&#10;一人当たり有形固定資産（償却資産）額">
          <a:extLst>
            <a:ext uri="{FF2B5EF4-FFF2-40B4-BE49-F238E27FC236}">
              <a16:creationId xmlns:a16="http://schemas.microsoft.com/office/drawing/2014/main" xmlns="" id="{74F53587-C6AA-42FF-8EFD-F7B989B6FD57}"/>
            </a:ext>
          </a:extLst>
        </xdr:cNvPr>
        <xdr:cNvSpPr txBox="1"/>
      </xdr:nvSpPr>
      <xdr:spPr>
        <a:xfrm>
          <a:off x="8483111" y="1850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85552</xdr:rowOff>
    </xdr:from>
    <xdr:ext cx="469744" cy="259045"/>
    <xdr:sp macro="" textlink="">
      <xdr:nvSpPr>
        <xdr:cNvPr id="451" name="n_3mainValue【港湾・漁港】&#10;一人当たり有形固定資産（償却資産）額">
          <a:extLst>
            <a:ext uri="{FF2B5EF4-FFF2-40B4-BE49-F238E27FC236}">
              <a16:creationId xmlns:a16="http://schemas.microsoft.com/office/drawing/2014/main" xmlns="" id="{16E6CC90-AFD4-4620-A90C-198963A5DC9F}"/>
            </a:ext>
          </a:extLst>
        </xdr:cNvPr>
        <xdr:cNvSpPr txBox="1"/>
      </xdr:nvSpPr>
      <xdr:spPr>
        <a:xfrm>
          <a:off x="7626428" y="1860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a:extLst>
            <a:ext uri="{FF2B5EF4-FFF2-40B4-BE49-F238E27FC236}">
              <a16:creationId xmlns:a16="http://schemas.microsoft.com/office/drawing/2014/main" xmlns="" id="{17AA9041-0FC5-4562-AFB4-7FAB0F6FC55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a:extLst>
            <a:ext uri="{FF2B5EF4-FFF2-40B4-BE49-F238E27FC236}">
              <a16:creationId xmlns:a16="http://schemas.microsoft.com/office/drawing/2014/main" xmlns="" id="{16D5F3E1-2C9E-475E-91BD-E16ECB8D298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a:extLst>
            <a:ext uri="{FF2B5EF4-FFF2-40B4-BE49-F238E27FC236}">
              <a16:creationId xmlns:a16="http://schemas.microsoft.com/office/drawing/2014/main" xmlns="" id="{2F1C48F0-6C86-4F02-96FC-75DD09AA47C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a:extLst>
            <a:ext uri="{FF2B5EF4-FFF2-40B4-BE49-F238E27FC236}">
              <a16:creationId xmlns:a16="http://schemas.microsoft.com/office/drawing/2014/main" xmlns="" id="{40801C14-BE36-42E8-ACA4-E2E8C233CF6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a:extLst>
            <a:ext uri="{FF2B5EF4-FFF2-40B4-BE49-F238E27FC236}">
              <a16:creationId xmlns:a16="http://schemas.microsoft.com/office/drawing/2014/main" xmlns="" id="{0E9DA2D7-8DBE-40FF-A86D-04FA16BE091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a:extLst>
            <a:ext uri="{FF2B5EF4-FFF2-40B4-BE49-F238E27FC236}">
              <a16:creationId xmlns:a16="http://schemas.microsoft.com/office/drawing/2014/main" xmlns="" id="{2E5CB7F2-E218-42C3-9AB3-A8E20ED627C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a:extLst>
            <a:ext uri="{FF2B5EF4-FFF2-40B4-BE49-F238E27FC236}">
              <a16:creationId xmlns:a16="http://schemas.microsoft.com/office/drawing/2014/main" xmlns="" id="{A75CE4D8-7C8F-44C8-85C0-3CEDA32776F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a:extLst>
            <a:ext uri="{FF2B5EF4-FFF2-40B4-BE49-F238E27FC236}">
              <a16:creationId xmlns:a16="http://schemas.microsoft.com/office/drawing/2014/main" xmlns="" id="{EB3C3531-A100-44D8-919A-F5201076A23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a:extLst>
            <a:ext uri="{FF2B5EF4-FFF2-40B4-BE49-F238E27FC236}">
              <a16:creationId xmlns:a16="http://schemas.microsoft.com/office/drawing/2014/main" xmlns="" id="{D7C14D7E-2EEE-4EB2-8D41-ADEC4D86743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a:extLst>
            <a:ext uri="{FF2B5EF4-FFF2-40B4-BE49-F238E27FC236}">
              <a16:creationId xmlns:a16="http://schemas.microsoft.com/office/drawing/2014/main" xmlns="" id="{87E80D7E-82FB-4C2B-8A50-BD4362AC6C9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62" name="テキスト ボックス 461">
          <a:extLst>
            <a:ext uri="{FF2B5EF4-FFF2-40B4-BE49-F238E27FC236}">
              <a16:creationId xmlns:a16="http://schemas.microsoft.com/office/drawing/2014/main" xmlns="" id="{440F572D-1BCC-4767-B9E3-5C26EAECF9A7}"/>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463" name="直線コネクタ 462">
          <a:extLst>
            <a:ext uri="{FF2B5EF4-FFF2-40B4-BE49-F238E27FC236}">
              <a16:creationId xmlns:a16="http://schemas.microsoft.com/office/drawing/2014/main" xmlns="" id="{9B8F35EC-8345-43FB-82DA-9933F5A97DCA}"/>
            </a:ext>
          </a:extLst>
        </xdr:cNvPr>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464" name="テキスト ボックス 463">
          <a:extLst>
            <a:ext uri="{FF2B5EF4-FFF2-40B4-BE49-F238E27FC236}">
              <a16:creationId xmlns:a16="http://schemas.microsoft.com/office/drawing/2014/main" xmlns="" id="{AAD55DBA-0406-465F-9BC4-6C89F5F15F19}"/>
            </a:ext>
          </a:extLst>
        </xdr:cNvPr>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65" name="直線コネクタ 464">
          <a:extLst>
            <a:ext uri="{FF2B5EF4-FFF2-40B4-BE49-F238E27FC236}">
              <a16:creationId xmlns:a16="http://schemas.microsoft.com/office/drawing/2014/main" xmlns="" id="{B2860284-9C6D-4A6F-8F9B-4C3976F250DC}"/>
            </a:ext>
          </a:extLst>
        </xdr:cNvPr>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66" name="テキスト ボックス 465">
          <a:extLst>
            <a:ext uri="{FF2B5EF4-FFF2-40B4-BE49-F238E27FC236}">
              <a16:creationId xmlns:a16="http://schemas.microsoft.com/office/drawing/2014/main" xmlns="" id="{42BBD118-3B7D-46CB-969F-E0391A53296A}"/>
            </a:ext>
          </a:extLst>
        </xdr:cNvPr>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467" name="直線コネクタ 466">
          <a:extLst>
            <a:ext uri="{FF2B5EF4-FFF2-40B4-BE49-F238E27FC236}">
              <a16:creationId xmlns:a16="http://schemas.microsoft.com/office/drawing/2014/main" xmlns="" id="{987B99BA-9092-4811-AB87-E2420A4122A3}"/>
            </a:ext>
          </a:extLst>
        </xdr:cNvPr>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468" name="テキスト ボックス 467">
          <a:extLst>
            <a:ext uri="{FF2B5EF4-FFF2-40B4-BE49-F238E27FC236}">
              <a16:creationId xmlns:a16="http://schemas.microsoft.com/office/drawing/2014/main" xmlns="" id="{2574D2E5-ADD0-46B6-AFFD-0E5631E4AC4F}"/>
            </a:ext>
          </a:extLst>
        </xdr:cNvPr>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a:extLst>
            <a:ext uri="{FF2B5EF4-FFF2-40B4-BE49-F238E27FC236}">
              <a16:creationId xmlns:a16="http://schemas.microsoft.com/office/drawing/2014/main" xmlns="" id="{06A75D7E-94BB-4E31-B1EB-86823C10A34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a:extLst>
            <a:ext uri="{FF2B5EF4-FFF2-40B4-BE49-F238E27FC236}">
              <a16:creationId xmlns:a16="http://schemas.microsoft.com/office/drawing/2014/main" xmlns="" id="{D1119F8D-71AB-4A4B-8227-3E68CA0AAB6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471" name="直線コネクタ 470">
          <a:extLst>
            <a:ext uri="{FF2B5EF4-FFF2-40B4-BE49-F238E27FC236}">
              <a16:creationId xmlns:a16="http://schemas.microsoft.com/office/drawing/2014/main" xmlns="" id="{18AAACA0-D2A5-47DE-A195-76A954530F3C}"/>
            </a:ext>
          </a:extLst>
        </xdr:cNvPr>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472" name="テキスト ボックス 471">
          <a:extLst>
            <a:ext uri="{FF2B5EF4-FFF2-40B4-BE49-F238E27FC236}">
              <a16:creationId xmlns:a16="http://schemas.microsoft.com/office/drawing/2014/main" xmlns="" id="{EFC47CD2-DA44-48C8-BB4C-9DCEFFB6551C}"/>
            </a:ext>
          </a:extLst>
        </xdr:cNvPr>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73" name="直線コネクタ 472">
          <a:extLst>
            <a:ext uri="{FF2B5EF4-FFF2-40B4-BE49-F238E27FC236}">
              <a16:creationId xmlns:a16="http://schemas.microsoft.com/office/drawing/2014/main" xmlns="" id="{4C3ED24A-57E2-4529-BD78-BC2361F7DD2E}"/>
            </a:ext>
          </a:extLst>
        </xdr:cNvPr>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74" name="テキスト ボックス 473">
          <a:extLst>
            <a:ext uri="{FF2B5EF4-FFF2-40B4-BE49-F238E27FC236}">
              <a16:creationId xmlns:a16="http://schemas.microsoft.com/office/drawing/2014/main" xmlns="" id="{6B824E79-D8D0-4C9F-B808-12D4E3B82AA9}"/>
            </a:ext>
          </a:extLst>
        </xdr:cNvPr>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475" name="直線コネクタ 474">
          <a:extLst>
            <a:ext uri="{FF2B5EF4-FFF2-40B4-BE49-F238E27FC236}">
              <a16:creationId xmlns:a16="http://schemas.microsoft.com/office/drawing/2014/main" xmlns="" id="{FECC7C58-369D-4CA1-88C0-91D0131932F7}"/>
            </a:ext>
          </a:extLst>
        </xdr:cNvPr>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476" name="テキスト ボックス 475">
          <a:extLst>
            <a:ext uri="{FF2B5EF4-FFF2-40B4-BE49-F238E27FC236}">
              <a16:creationId xmlns:a16="http://schemas.microsoft.com/office/drawing/2014/main" xmlns="" id="{25859441-ECBC-4A67-BC07-1F0BBA2E8D80}"/>
            </a:ext>
          </a:extLst>
        </xdr:cNvPr>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7" name="直線コネクタ 476">
          <a:extLst>
            <a:ext uri="{FF2B5EF4-FFF2-40B4-BE49-F238E27FC236}">
              <a16:creationId xmlns:a16="http://schemas.microsoft.com/office/drawing/2014/main" xmlns="" id="{CBF9BF2D-4D06-452F-B6CA-F19B52C6D73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xmlns="" id="{2F6421B5-9B79-48A8-97C1-22940D11550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9" name="【認定こども園・幼稚園・保育所】&#10;有形固定資産減価償却率グラフ枠">
          <a:extLst>
            <a:ext uri="{FF2B5EF4-FFF2-40B4-BE49-F238E27FC236}">
              <a16:creationId xmlns:a16="http://schemas.microsoft.com/office/drawing/2014/main" xmlns="" id="{38E1E73D-B80A-4E96-A125-EFE713E71BF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119063</xdr:rowOff>
    </xdr:from>
    <xdr:to>
      <xdr:col>85</xdr:col>
      <xdr:colOff>126364</xdr:colOff>
      <xdr:row>41</xdr:row>
      <xdr:rowOff>116205</xdr:rowOff>
    </xdr:to>
    <xdr:cxnSp macro="">
      <xdr:nvCxnSpPr>
        <xdr:cNvPr id="480" name="直線コネクタ 479">
          <a:extLst>
            <a:ext uri="{FF2B5EF4-FFF2-40B4-BE49-F238E27FC236}">
              <a16:creationId xmlns:a16="http://schemas.microsoft.com/office/drawing/2014/main" xmlns="" id="{D87E1D3A-ED5B-471E-917F-5C86638B3142}"/>
            </a:ext>
          </a:extLst>
        </xdr:cNvPr>
        <xdr:cNvCxnSpPr/>
      </xdr:nvCxnSpPr>
      <xdr:spPr>
        <a:xfrm flipV="1">
          <a:off x="16318864" y="5776913"/>
          <a:ext cx="0" cy="1368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481" name="【認定こども園・幼稚園・保育所】&#10;有形固定資産減価償却率最小値テキスト">
          <a:extLst>
            <a:ext uri="{FF2B5EF4-FFF2-40B4-BE49-F238E27FC236}">
              <a16:creationId xmlns:a16="http://schemas.microsoft.com/office/drawing/2014/main" xmlns="" id="{2A715FA8-3336-461A-89F5-F682EFBC9CD9}"/>
            </a:ext>
          </a:extLst>
        </xdr:cNvPr>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482" name="直線コネクタ 481">
          <a:extLst>
            <a:ext uri="{FF2B5EF4-FFF2-40B4-BE49-F238E27FC236}">
              <a16:creationId xmlns:a16="http://schemas.microsoft.com/office/drawing/2014/main" xmlns="" id="{9BC250FE-B349-43BE-9AEA-FBEA0C1EAADA}"/>
            </a:ext>
          </a:extLst>
        </xdr:cNvPr>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65740</xdr:rowOff>
    </xdr:from>
    <xdr:ext cx="405111" cy="259045"/>
    <xdr:sp macro="" textlink="">
      <xdr:nvSpPr>
        <xdr:cNvPr id="483" name="【認定こども園・幼稚園・保育所】&#10;有形固定資産減価償却率最大値テキスト">
          <a:extLst>
            <a:ext uri="{FF2B5EF4-FFF2-40B4-BE49-F238E27FC236}">
              <a16:creationId xmlns:a16="http://schemas.microsoft.com/office/drawing/2014/main" xmlns="" id="{0527DB8A-E825-4FD3-A892-09BAB14D8785}"/>
            </a:ext>
          </a:extLst>
        </xdr:cNvPr>
        <xdr:cNvSpPr txBox="1"/>
      </xdr:nvSpPr>
      <xdr:spPr>
        <a:xfrm>
          <a:off x="16357600" y="555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119063</xdr:rowOff>
    </xdr:from>
    <xdr:to>
      <xdr:col>86</xdr:col>
      <xdr:colOff>25400</xdr:colOff>
      <xdr:row>33</xdr:row>
      <xdr:rowOff>119063</xdr:rowOff>
    </xdr:to>
    <xdr:cxnSp macro="">
      <xdr:nvCxnSpPr>
        <xdr:cNvPr id="484" name="直線コネクタ 483">
          <a:extLst>
            <a:ext uri="{FF2B5EF4-FFF2-40B4-BE49-F238E27FC236}">
              <a16:creationId xmlns:a16="http://schemas.microsoft.com/office/drawing/2014/main" xmlns="" id="{B3813A2F-10F0-4635-9CC9-CEB95EFADBD8}"/>
            </a:ext>
          </a:extLst>
        </xdr:cNvPr>
        <xdr:cNvCxnSpPr/>
      </xdr:nvCxnSpPr>
      <xdr:spPr>
        <a:xfrm>
          <a:off x="16230600" y="577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58119</xdr:rowOff>
    </xdr:from>
    <xdr:ext cx="405111" cy="259045"/>
    <xdr:sp macro="" textlink="">
      <xdr:nvSpPr>
        <xdr:cNvPr id="485" name="【認定こども園・幼稚園・保育所】&#10;有形固定資産減価償却率平均値テキスト">
          <a:extLst>
            <a:ext uri="{FF2B5EF4-FFF2-40B4-BE49-F238E27FC236}">
              <a16:creationId xmlns:a16="http://schemas.microsoft.com/office/drawing/2014/main" xmlns="" id="{439C8583-2591-4FB3-BD32-479CD8085FD1}"/>
            </a:ext>
          </a:extLst>
        </xdr:cNvPr>
        <xdr:cNvSpPr txBox="1"/>
      </xdr:nvSpPr>
      <xdr:spPr>
        <a:xfrm>
          <a:off x="16357600" y="6401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79692</xdr:rowOff>
    </xdr:from>
    <xdr:to>
      <xdr:col>85</xdr:col>
      <xdr:colOff>177800</xdr:colOff>
      <xdr:row>38</xdr:row>
      <xdr:rowOff>9843</xdr:rowOff>
    </xdr:to>
    <xdr:sp macro="" textlink="">
      <xdr:nvSpPr>
        <xdr:cNvPr id="486" name="フローチャート: 判断 485">
          <a:extLst>
            <a:ext uri="{FF2B5EF4-FFF2-40B4-BE49-F238E27FC236}">
              <a16:creationId xmlns:a16="http://schemas.microsoft.com/office/drawing/2014/main" xmlns="" id="{AEE272C3-5DF8-4276-81DD-4170F971397D}"/>
            </a:ext>
          </a:extLst>
        </xdr:cNvPr>
        <xdr:cNvSpPr/>
      </xdr:nvSpPr>
      <xdr:spPr>
        <a:xfrm>
          <a:off x="16268700" y="64233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487" name="フローチャート: 判断 486">
          <a:extLst>
            <a:ext uri="{FF2B5EF4-FFF2-40B4-BE49-F238E27FC236}">
              <a16:creationId xmlns:a16="http://schemas.microsoft.com/office/drawing/2014/main" xmlns="" id="{02CF5333-21E9-42BE-BADF-C4EFE2D7E83D}"/>
            </a:ext>
          </a:extLst>
        </xdr:cNvPr>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119697</xdr:rowOff>
    </xdr:from>
    <xdr:to>
      <xdr:col>76</xdr:col>
      <xdr:colOff>165100</xdr:colOff>
      <xdr:row>38</xdr:row>
      <xdr:rowOff>49847</xdr:rowOff>
    </xdr:to>
    <xdr:sp macro="" textlink="">
      <xdr:nvSpPr>
        <xdr:cNvPr id="488" name="フローチャート: 判断 487">
          <a:extLst>
            <a:ext uri="{FF2B5EF4-FFF2-40B4-BE49-F238E27FC236}">
              <a16:creationId xmlns:a16="http://schemas.microsoft.com/office/drawing/2014/main" xmlns="" id="{57EDE15C-126B-4193-A07E-942FD0BAA4C1}"/>
            </a:ext>
          </a:extLst>
        </xdr:cNvPr>
        <xdr:cNvSpPr/>
      </xdr:nvSpPr>
      <xdr:spPr>
        <a:xfrm>
          <a:off x="14541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xdr:rowOff>
    </xdr:from>
    <xdr:to>
      <xdr:col>72</xdr:col>
      <xdr:colOff>38100</xdr:colOff>
      <xdr:row>38</xdr:row>
      <xdr:rowOff>106997</xdr:rowOff>
    </xdr:to>
    <xdr:sp macro="" textlink="">
      <xdr:nvSpPr>
        <xdr:cNvPr id="489" name="フローチャート: 判断 488">
          <a:extLst>
            <a:ext uri="{FF2B5EF4-FFF2-40B4-BE49-F238E27FC236}">
              <a16:creationId xmlns:a16="http://schemas.microsoft.com/office/drawing/2014/main" xmlns="" id="{1EB4DE78-73AD-4032-AEA2-B77695425187}"/>
            </a:ext>
          </a:extLst>
        </xdr:cNvPr>
        <xdr:cNvSpPr/>
      </xdr:nvSpPr>
      <xdr:spPr>
        <a:xfrm>
          <a:off x="13652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xmlns="" id="{E8D023E8-CA85-46A7-B8C2-E12B30EB040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xmlns="" id="{6F6FDE2B-F4BF-4AD5-9B90-CCC312CFB8C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xmlns="" id="{EEB1CA74-2895-4C35-BBB4-7725812DE34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xmlns="" id="{8F75C006-F55B-447A-A891-D3E535D0847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xmlns="" id="{1759F99B-1B6D-4DD8-83EF-F7E6ADDCDBB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51117</xdr:rowOff>
    </xdr:from>
    <xdr:to>
      <xdr:col>85</xdr:col>
      <xdr:colOff>177800</xdr:colOff>
      <xdr:row>37</xdr:row>
      <xdr:rowOff>152717</xdr:rowOff>
    </xdr:to>
    <xdr:sp macro="" textlink="">
      <xdr:nvSpPr>
        <xdr:cNvPr id="495" name="楕円 494">
          <a:extLst>
            <a:ext uri="{FF2B5EF4-FFF2-40B4-BE49-F238E27FC236}">
              <a16:creationId xmlns:a16="http://schemas.microsoft.com/office/drawing/2014/main" xmlns="" id="{3B930E63-3C7A-445F-BCC0-AC1463A230D8}"/>
            </a:ext>
          </a:extLst>
        </xdr:cNvPr>
        <xdr:cNvSpPr/>
      </xdr:nvSpPr>
      <xdr:spPr>
        <a:xfrm>
          <a:off x="16268700" y="639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73994</xdr:rowOff>
    </xdr:from>
    <xdr:ext cx="405111" cy="259045"/>
    <xdr:sp macro="" textlink="">
      <xdr:nvSpPr>
        <xdr:cNvPr id="496" name="【認定こども園・幼稚園・保育所】&#10;有形固定資産減価償却率該当値テキスト">
          <a:extLst>
            <a:ext uri="{FF2B5EF4-FFF2-40B4-BE49-F238E27FC236}">
              <a16:creationId xmlns:a16="http://schemas.microsoft.com/office/drawing/2014/main" xmlns="" id="{9632BB21-4443-4B09-BF61-465313C577F7}"/>
            </a:ext>
          </a:extLst>
        </xdr:cNvPr>
        <xdr:cNvSpPr txBox="1"/>
      </xdr:nvSpPr>
      <xdr:spPr>
        <a:xfrm>
          <a:off x="16357600" y="6246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128270</xdr:rowOff>
    </xdr:from>
    <xdr:to>
      <xdr:col>81</xdr:col>
      <xdr:colOff>101600</xdr:colOff>
      <xdr:row>36</xdr:row>
      <xdr:rowOff>58420</xdr:rowOff>
    </xdr:to>
    <xdr:sp macro="" textlink="">
      <xdr:nvSpPr>
        <xdr:cNvPr id="497" name="楕円 496">
          <a:extLst>
            <a:ext uri="{FF2B5EF4-FFF2-40B4-BE49-F238E27FC236}">
              <a16:creationId xmlns:a16="http://schemas.microsoft.com/office/drawing/2014/main" xmlns="" id="{E1E4E6E2-F1FB-4B28-B274-E4127ABD1158}"/>
            </a:ext>
          </a:extLst>
        </xdr:cNvPr>
        <xdr:cNvSpPr/>
      </xdr:nvSpPr>
      <xdr:spPr>
        <a:xfrm>
          <a:off x="15430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7620</xdr:rowOff>
    </xdr:from>
    <xdr:to>
      <xdr:col>85</xdr:col>
      <xdr:colOff>127000</xdr:colOff>
      <xdr:row>37</xdr:row>
      <xdr:rowOff>101917</xdr:rowOff>
    </xdr:to>
    <xdr:cxnSp macro="">
      <xdr:nvCxnSpPr>
        <xdr:cNvPr id="498" name="直線コネクタ 497">
          <a:extLst>
            <a:ext uri="{FF2B5EF4-FFF2-40B4-BE49-F238E27FC236}">
              <a16:creationId xmlns:a16="http://schemas.microsoft.com/office/drawing/2014/main" xmlns="" id="{D27B5753-ADD6-4F07-B4C9-97621A4BB88D}"/>
            </a:ext>
          </a:extLst>
        </xdr:cNvPr>
        <xdr:cNvCxnSpPr/>
      </xdr:nvCxnSpPr>
      <xdr:spPr>
        <a:xfrm>
          <a:off x="15481300" y="6179820"/>
          <a:ext cx="838200" cy="26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53975</xdr:rowOff>
    </xdr:from>
    <xdr:to>
      <xdr:col>76</xdr:col>
      <xdr:colOff>165100</xdr:colOff>
      <xdr:row>36</xdr:row>
      <xdr:rowOff>155575</xdr:rowOff>
    </xdr:to>
    <xdr:sp macro="" textlink="">
      <xdr:nvSpPr>
        <xdr:cNvPr id="499" name="楕円 498">
          <a:extLst>
            <a:ext uri="{FF2B5EF4-FFF2-40B4-BE49-F238E27FC236}">
              <a16:creationId xmlns:a16="http://schemas.microsoft.com/office/drawing/2014/main" xmlns="" id="{CA2FCE84-3CDE-4BC4-9C89-74648E84067A}"/>
            </a:ext>
          </a:extLst>
        </xdr:cNvPr>
        <xdr:cNvSpPr/>
      </xdr:nvSpPr>
      <xdr:spPr>
        <a:xfrm>
          <a:off x="14541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7620</xdr:rowOff>
    </xdr:from>
    <xdr:to>
      <xdr:col>81</xdr:col>
      <xdr:colOff>50800</xdr:colOff>
      <xdr:row>36</xdr:row>
      <xdr:rowOff>104775</xdr:rowOff>
    </xdr:to>
    <xdr:cxnSp macro="">
      <xdr:nvCxnSpPr>
        <xdr:cNvPr id="500" name="直線コネクタ 499">
          <a:extLst>
            <a:ext uri="{FF2B5EF4-FFF2-40B4-BE49-F238E27FC236}">
              <a16:creationId xmlns:a16="http://schemas.microsoft.com/office/drawing/2014/main" xmlns="" id="{E23F8334-1B8B-4B8B-9576-703E7550E8F6}"/>
            </a:ext>
          </a:extLst>
        </xdr:cNvPr>
        <xdr:cNvCxnSpPr/>
      </xdr:nvCxnSpPr>
      <xdr:spPr>
        <a:xfrm flipV="1">
          <a:off x="14592300" y="617982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159703</xdr:rowOff>
    </xdr:from>
    <xdr:to>
      <xdr:col>72</xdr:col>
      <xdr:colOff>38100</xdr:colOff>
      <xdr:row>35</xdr:row>
      <xdr:rowOff>89853</xdr:rowOff>
    </xdr:to>
    <xdr:sp macro="" textlink="">
      <xdr:nvSpPr>
        <xdr:cNvPr id="501" name="楕円 500">
          <a:extLst>
            <a:ext uri="{FF2B5EF4-FFF2-40B4-BE49-F238E27FC236}">
              <a16:creationId xmlns:a16="http://schemas.microsoft.com/office/drawing/2014/main" xmlns="" id="{8FAC030C-2043-4DBA-B6F7-C89D7E7C5879}"/>
            </a:ext>
          </a:extLst>
        </xdr:cNvPr>
        <xdr:cNvSpPr/>
      </xdr:nvSpPr>
      <xdr:spPr>
        <a:xfrm>
          <a:off x="13652500" y="598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39053</xdr:rowOff>
    </xdr:from>
    <xdr:to>
      <xdr:col>76</xdr:col>
      <xdr:colOff>114300</xdr:colOff>
      <xdr:row>36</xdr:row>
      <xdr:rowOff>104775</xdr:rowOff>
    </xdr:to>
    <xdr:cxnSp macro="">
      <xdr:nvCxnSpPr>
        <xdr:cNvPr id="502" name="直線コネクタ 501">
          <a:extLst>
            <a:ext uri="{FF2B5EF4-FFF2-40B4-BE49-F238E27FC236}">
              <a16:creationId xmlns:a16="http://schemas.microsoft.com/office/drawing/2014/main" xmlns="" id="{8CCEE56C-5335-45A9-B4A7-206E48794EAA}"/>
            </a:ext>
          </a:extLst>
        </xdr:cNvPr>
        <xdr:cNvCxnSpPr/>
      </xdr:nvCxnSpPr>
      <xdr:spPr>
        <a:xfrm>
          <a:off x="13703300" y="6039803"/>
          <a:ext cx="889000" cy="23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503" name="n_1aveValue【認定こども園・幼稚園・保育所】&#10;有形固定資産減価償却率">
          <a:extLst>
            <a:ext uri="{FF2B5EF4-FFF2-40B4-BE49-F238E27FC236}">
              <a16:creationId xmlns:a16="http://schemas.microsoft.com/office/drawing/2014/main" xmlns="" id="{7538B988-16ED-44DB-8EF6-39D8102AD120}"/>
            </a:ext>
          </a:extLst>
        </xdr:cNvPr>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40974</xdr:rowOff>
    </xdr:from>
    <xdr:ext cx="405111" cy="259045"/>
    <xdr:sp macro="" textlink="">
      <xdr:nvSpPr>
        <xdr:cNvPr id="504" name="n_2aveValue【認定こども園・幼稚園・保育所】&#10;有形固定資産減価償却率">
          <a:extLst>
            <a:ext uri="{FF2B5EF4-FFF2-40B4-BE49-F238E27FC236}">
              <a16:creationId xmlns:a16="http://schemas.microsoft.com/office/drawing/2014/main" xmlns="" id="{8ACCEC81-EAB4-4242-BBC5-FA137E824597}"/>
            </a:ext>
          </a:extLst>
        </xdr:cNvPr>
        <xdr:cNvSpPr txBox="1"/>
      </xdr:nvSpPr>
      <xdr:spPr>
        <a:xfrm>
          <a:off x="14389744" y="655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98124</xdr:rowOff>
    </xdr:from>
    <xdr:ext cx="405111" cy="259045"/>
    <xdr:sp macro="" textlink="">
      <xdr:nvSpPr>
        <xdr:cNvPr id="505" name="n_3aveValue【認定こども園・幼稚園・保育所】&#10;有形固定資産減価償却率">
          <a:extLst>
            <a:ext uri="{FF2B5EF4-FFF2-40B4-BE49-F238E27FC236}">
              <a16:creationId xmlns:a16="http://schemas.microsoft.com/office/drawing/2014/main" xmlns="" id="{A62C802D-231E-42A2-8450-916283E9B2F0}"/>
            </a:ext>
          </a:extLst>
        </xdr:cNvPr>
        <xdr:cNvSpPr txBox="1"/>
      </xdr:nvSpPr>
      <xdr:spPr>
        <a:xfrm>
          <a:off x="13500744" y="6613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74947</xdr:rowOff>
    </xdr:from>
    <xdr:ext cx="405111" cy="259045"/>
    <xdr:sp macro="" textlink="">
      <xdr:nvSpPr>
        <xdr:cNvPr id="506" name="n_1mainValue【認定こども園・幼稚園・保育所】&#10;有形固定資産減価償却率">
          <a:extLst>
            <a:ext uri="{FF2B5EF4-FFF2-40B4-BE49-F238E27FC236}">
              <a16:creationId xmlns:a16="http://schemas.microsoft.com/office/drawing/2014/main" xmlns="" id="{5877F58A-ACD0-4455-A6DC-C70E60A8D712}"/>
            </a:ext>
          </a:extLst>
        </xdr:cNvPr>
        <xdr:cNvSpPr txBox="1"/>
      </xdr:nvSpPr>
      <xdr:spPr>
        <a:xfrm>
          <a:off x="152660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652</xdr:rowOff>
    </xdr:from>
    <xdr:ext cx="405111" cy="259045"/>
    <xdr:sp macro="" textlink="">
      <xdr:nvSpPr>
        <xdr:cNvPr id="507" name="n_2mainValue【認定こども園・幼稚園・保育所】&#10;有形固定資産減価償却率">
          <a:extLst>
            <a:ext uri="{FF2B5EF4-FFF2-40B4-BE49-F238E27FC236}">
              <a16:creationId xmlns:a16="http://schemas.microsoft.com/office/drawing/2014/main" xmlns="" id="{7F5BAB87-2B52-4686-9CC7-CAB0EF61F3DC}"/>
            </a:ext>
          </a:extLst>
        </xdr:cNvPr>
        <xdr:cNvSpPr txBox="1"/>
      </xdr:nvSpPr>
      <xdr:spPr>
        <a:xfrm>
          <a:off x="143897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106380</xdr:rowOff>
    </xdr:from>
    <xdr:ext cx="405111" cy="259045"/>
    <xdr:sp macro="" textlink="">
      <xdr:nvSpPr>
        <xdr:cNvPr id="508" name="n_3mainValue【認定こども園・幼稚園・保育所】&#10;有形固定資産減価償却率">
          <a:extLst>
            <a:ext uri="{FF2B5EF4-FFF2-40B4-BE49-F238E27FC236}">
              <a16:creationId xmlns:a16="http://schemas.microsoft.com/office/drawing/2014/main" xmlns="" id="{AAD3DBDA-629A-4929-9A5C-0967DBBA5861}"/>
            </a:ext>
          </a:extLst>
        </xdr:cNvPr>
        <xdr:cNvSpPr txBox="1"/>
      </xdr:nvSpPr>
      <xdr:spPr>
        <a:xfrm>
          <a:off x="13500744" y="5764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9" name="正方形/長方形 508">
          <a:extLst>
            <a:ext uri="{FF2B5EF4-FFF2-40B4-BE49-F238E27FC236}">
              <a16:creationId xmlns:a16="http://schemas.microsoft.com/office/drawing/2014/main" xmlns="" id="{575EAB38-98EE-4A4D-BC92-FA3779A178E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0" name="正方形/長方形 509">
          <a:extLst>
            <a:ext uri="{FF2B5EF4-FFF2-40B4-BE49-F238E27FC236}">
              <a16:creationId xmlns:a16="http://schemas.microsoft.com/office/drawing/2014/main" xmlns="" id="{DF9B4F16-5BFB-4774-8D3E-9BBF0C57F71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1" name="正方形/長方形 510">
          <a:extLst>
            <a:ext uri="{FF2B5EF4-FFF2-40B4-BE49-F238E27FC236}">
              <a16:creationId xmlns:a16="http://schemas.microsoft.com/office/drawing/2014/main" xmlns="" id="{58DC7062-51D4-47A1-9348-6832DB453FC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2" name="正方形/長方形 511">
          <a:extLst>
            <a:ext uri="{FF2B5EF4-FFF2-40B4-BE49-F238E27FC236}">
              <a16:creationId xmlns:a16="http://schemas.microsoft.com/office/drawing/2014/main" xmlns="" id="{5577E760-3F05-4378-B8FD-E10F93BF7B1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3" name="正方形/長方形 512">
          <a:extLst>
            <a:ext uri="{FF2B5EF4-FFF2-40B4-BE49-F238E27FC236}">
              <a16:creationId xmlns:a16="http://schemas.microsoft.com/office/drawing/2014/main" xmlns="" id="{88C45E28-6D75-4D93-9893-651EEB76F70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4" name="正方形/長方形 513">
          <a:extLst>
            <a:ext uri="{FF2B5EF4-FFF2-40B4-BE49-F238E27FC236}">
              <a16:creationId xmlns:a16="http://schemas.microsoft.com/office/drawing/2014/main" xmlns="" id="{D76B58A8-CD44-4513-8563-08F04336F86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5" name="正方形/長方形 514">
          <a:extLst>
            <a:ext uri="{FF2B5EF4-FFF2-40B4-BE49-F238E27FC236}">
              <a16:creationId xmlns:a16="http://schemas.microsoft.com/office/drawing/2014/main" xmlns="" id="{D72CD3A8-4233-40C4-9D54-01C0E91F134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6" name="正方形/長方形 515">
          <a:extLst>
            <a:ext uri="{FF2B5EF4-FFF2-40B4-BE49-F238E27FC236}">
              <a16:creationId xmlns:a16="http://schemas.microsoft.com/office/drawing/2014/main" xmlns="" id="{06357E01-55C8-416F-846E-CBB0365DF89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7" name="テキスト ボックス 516">
          <a:extLst>
            <a:ext uri="{FF2B5EF4-FFF2-40B4-BE49-F238E27FC236}">
              <a16:creationId xmlns:a16="http://schemas.microsoft.com/office/drawing/2014/main" xmlns="" id="{4A598800-2155-4237-B949-714A02C7C78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8" name="直線コネクタ 517">
          <a:extLst>
            <a:ext uri="{FF2B5EF4-FFF2-40B4-BE49-F238E27FC236}">
              <a16:creationId xmlns:a16="http://schemas.microsoft.com/office/drawing/2014/main" xmlns="" id="{8498621F-445E-4937-A376-5989D694F24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9" name="直線コネクタ 518">
          <a:extLst>
            <a:ext uri="{FF2B5EF4-FFF2-40B4-BE49-F238E27FC236}">
              <a16:creationId xmlns:a16="http://schemas.microsoft.com/office/drawing/2014/main" xmlns="" id="{A9F2A430-6201-4383-93D8-19898869C69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20" name="テキスト ボックス 519">
          <a:extLst>
            <a:ext uri="{FF2B5EF4-FFF2-40B4-BE49-F238E27FC236}">
              <a16:creationId xmlns:a16="http://schemas.microsoft.com/office/drawing/2014/main" xmlns="" id="{AF7E2E1F-5A24-4851-89B2-0227F1A6B65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1" name="直線コネクタ 520">
          <a:extLst>
            <a:ext uri="{FF2B5EF4-FFF2-40B4-BE49-F238E27FC236}">
              <a16:creationId xmlns:a16="http://schemas.microsoft.com/office/drawing/2014/main" xmlns="" id="{461378F6-D04F-4C6B-BA02-873E7D160F6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2" name="テキスト ボックス 521">
          <a:extLst>
            <a:ext uri="{FF2B5EF4-FFF2-40B4-BE49-F238E27FC236}">
              <a16:creationId xmlns:a16="http://schemas.microsoft.com/office/drawing/2014/main" xmlns="" id="{5D61CF9D-FF09-4E23-899C-AA98F89BF59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3" name="直線コネクタ 522">
          <a:extLst>
            <a:ext uri="{FF2B5EF4-FFF2-40B4-BE49-F238E27FC236}">
              <a16:creationId xmlns:a16="http://schemas.microsoft.com/office/drawing/2014/main" xmlns="" id="{CFCFB1A8-5697-4FE8-8195-D6EA0F603E8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24" name="テキスト ボックス 523">
          <a:extLst>
            <a:ext uri="{FF2B5EF4-FFF2-40B4-BE49-F238E27FC236}">
              <a16:creationId xmlns:a16="http://schemas.microsoft.com/office/drawing/2014/main" xmlns="" id="{FAD4FE2A-1625-46F2-9ED3-643B2DB6434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5" name="直線コネクタ 524">
          <a:extLst>
            <a:ext uri="{FF2B5EF4-FFF2-40B4-BE49-F238E27FC236}">
              <a16:creationId xmlns:a16="http://schemas.microsoft.com/office/drawing/2014/main" xmlns="" id="{44A73441-ACBF-43E1-A301-F6D933B0AF9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6" name="テキスト ボックス 525">
          <a:extLst>
            <a:ext uri="{FF2B5EF4-FFF2-40B4-BE49-F238E27FC236}">
              <a16:creationId xmlns:a16="http://schemas.microsoft.com/office/drawing/2014/main" xmlns="" id="{98491AF5-B1E1-4EB7-98B9-8324345E63A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a:extLst>
            <a:ext uri="{FF2B5EF4-FFF2-40B4-BE49-F238E27FC236}">
              <a16:creationId xmlns:a16="http://schemas.microsoft.com/office/drawing/2014/main" xmlns="" id="{76DA733E-25F7-4FA9-A06D-98E9A8608B9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8" name="テキスト ボックス 527">
          <a:extLst>
            <a:ext uri="{FF2B5EF4-FFF2-40B4-BE49-F238E27FC236}">
              <a16:creationId xmlns:a16="http://schemas.microsoft.com/office/drawing/2014/main" xmlns="" id="{C8413819-7B69-4D7C-A764-9EF83E261EE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認定こども園・幼稚園・保育所】&#10;一人当たり面積グラフ枠">
          <a:extLst>
            <a:ext uri="{FF2B5EF4-FFF2-40B4-BE49-F238E27FC236}">
              <a16:creationId xmlns:a16="http://schemas.microsoft.com/office/drawing/2014/main" xmlns="" id="{C1903A48-D2DA-47F1-877B-9EB88E82FBC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69342</xdr:rowOff>
    </xdr:from>
    <xdr:to>
      <xdr:col>116</xdr:col>
      <xdr:colOff>62864</xdr:colOff>
      <xdr:row>41</xdr:row>
      <xdr:rowOff>78486</xdr:rowOff>
    </xdr:to>
    <xdr:cxnSp macro="">
      <xdr:nvCxnSpPr>
        <xdr:cNvPr id="530" name="直線コネクタ 529">
          <a:extLst>
            <a:ext uri="{FF2B5EF4-FFF2-40B4-BE49-F238E27FC236}">
              <a16:creationId xmlns:a16="http://schemas.microsoft.com/office/drawing/2014/main" xmlns="" id="{F4FC4C36-8C5A-42C2-A945-7D5D87213B91}"/>
            </a:ext>
          </a:extLst>
        </xdr:cNvPr>
        <xdr:cNvCxnSpPr/>
      </xdr:nvCxnSpPr>
      <xdr:spPr>
        <a:xfrm flipV="1">
          <a:off x="22160864" y="607009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531" name="【認定こども園・幼稚園・保育所】&#10;一人当たり面積最小値テキスト">
          <a:extLst>
            <a:ext uri="{FF2B5EF4-FFF2-40B4-BE49-F238E27FC236}">
              <a16:creationId xmlns:a16="http://schemas.microsoft.com/office/drawing/2014/main" xmlns="" id="{86BE0055-9695-4C70-B2C3-4196F4B554B6}"/>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532" name="直線コネクタ 531">
          <a:extLst>
            <a:ext uri="{FF2B5EF4-FFF2-40B4-BE49-F238E27FC236}">
              <a16:creationId xmlns:a16="http://schemas.microsoft.com/office/drawing/2014/main" xmlns="" id="{53FCCD29-0933-4656-9121-7C55A5B1B6CE}"/>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16019</xdr:rowOff>
    </xdr:from>
    <xdr:ext cx="469744" cy="259045"/>
    <xdr:sp macro="" textlink="">
      <xdr:nvSpPr>
        <xdr:cNvPr id="533" name="【認定こども園・幼稚園・保育所】&#10;一人当たり面積最大値テキスト">
          <a:extLst>
            <a:ext uri="{FF2B5EF4-FFF2-40B4-BE49-F238E27FC236}">
              <a16:creationId xmlns:a16="http://schemas.microsoft.com/office/drawing/2014/main" xmlns="" id="{4CB882A1-AFA0-45AD-AD35-349BD77B0A56}"/>
            </a:ext>
          </a:extLst>
        </xdr:cNvPr>
        <xdr:cNvSpPr txBox="1"/>
      </xdr:nvSpPr>
      <xdr:spPr>
        <a:xfrm>
          <a:off x="22199600" y="584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69342</xdr:rowOff>
    </xdr:from>
    <xdr:to>
      <xdr:col>116</xdr:col>
      <xdr:colOff>152400</xdr:colOff>
      <xdr:row>35</xdr:row>
      <xdr:rowOff>69342</xdr:rowOff>
    </xdr:to>
    <xdr:cxnSp macro="">
      <xdr:nvCxnSpPr>
        <xdr:cNvPr id="534" name="直線コネクタ 533">
          <a:extLst>
            <a:ext uri="{FF2B5EF4-FFF2-40B4-BE49-F238E27FC236}">
              <a16:creationId xmlns:a16="http://schemas.microsoft.com/office/drawing/2014/main" xmlns="" id="{5F6CD2D7-B667-4F20-81CE-5D7A8C047833}"/>
            </a:ext>
          </a:extLst>
        </xdr:cNvPr>
        <xdr:cNvCxnSpPr/>
      </xdr:nvCxnSpPr>
      <xdr:spPr>
        <a:xfrm>
          <a:off x="22072600" y="607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109999</xdr:rowOff>
    </xdr:from>
    <xdr:ext cx="469744" cy="259045"/>
    <xdr:sp macro="" textlink="">
      <xdr:nvSpPr>
        <xdr:cNvPr id="535" name="【認定こども園・幼稚園・保育所】&#10;一人当たり面積平均値テキスト">
          <a:extLst>
            <a:ext uri="{FF2B5EF4-FFF2-40B4-BE49-F238E27FC236}">
              <a16:creationId xmlns:a16="http://schemas.microsoft.com/office/drawing/2014/main" xmlns="" id="{EF38EA8D-82B8-4AD8-9FB4-AF1EBC1457F0}"/>
            </a:ext>
          </a:extLst>
        </xdr:cNvPr>
        <xdr:cNvSpPr txBox="1"/>
      </xdr:nvSpPr>
      <xdr:spPr>
        <a:xfrm>
          <a:off x="22199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87122</xdr:rowOff>
    </xdr:from>
    <xdr:to>
      <xdr:col>116</xdr:col>
      <xdr:colOff>114300</xdr:colOff>
      <xdr:row>40</xdr:row>
      <xdr:rowOff>17272</xdr:rowOff>
    </xdr:to>
    <xdr:sp macro="" textlink="">
      <xdr:nvSpPr>
        <xdr:cNvPr id="536" name="フローチャート: 判断 535">
          <a:extLst>
            <a:ext uri="{FF2B5EF4-FFF2-40B4-BE49-F238E27FC236}">
              <a16:creationId xmlns:a16="http://schemas.microsoft.com/office/drawing/2014/main" xmlns="" id="{2E620F7E-112F-46A1-ADD1-B00C2DE40B14}"/>
            </a:ext>
          </a:extLst>
        </xdr:cNvPr>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50546</xdr:rowOff>
    </xdr:from>
    <xdr:to>
      <xdr:col>112</xdr:col>
      <xdr:colOff>38100</xdr:colOff>
      <xdr:row>39</xdr:row>
      <xdr:rowOff>152146</xdr:rowOff>
    </xdr:to>
    <xdr:sp macro="" textlink="">
      <xdr:nvSpPr>
        <xdr:cNvPr id="537" name="フローチャート: 判断 536">
          <a:extLst>
            <a:ext uri="{FF2B5EF4-FFF2-40B4-BE49-F238E27FC236}">
              <a16:creationId xmlns:a16="http://schemas.microsoft.com/office/drawing/2014/main" xmlns="" id="{19318693-29B2-485E-A17C-60D363A3FDCA}"/>
            </a:ext>
          </a:extLst>
        </xdr:cNvPr>
        <xdr:cNvSpPr/>
      </xdr:nvSpPr>
      <xdr:spPr>
        <a:xfrm>
          <a:off x="21272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538" name="フローチャート: 判断 537">
          <a:extLst>
            <a:ext uri="{FF2B5EF4-FFF2-40B4-BE49-F238E27FC236}">
              <a16:creationId xmlns:a16="http://schemas.microsoft.com/office/drawing/2014/main" xmlns="" id="{98FB396C-BF9E-47F8-A094-E993063FFB14}"/>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27686</xdr:rowOff>
    </xdr:from>
    <xdr:to>
      <xdr:col>102</xdr:col>
      <xdr:colOff>165100</xdr:colOff>
      <xdr:row>39</xdr:row>
      <xdr:rowOff>129286</xdr:rowOff>
    </xdr:to>
    <xdr:sp macro="" textlink="">
      <xdr:nvSpPr>
        <xdr:cNvPr id="539" name="フローチャート: 判断 538">
          <a:extLst>
            <a:ext uri="{FF2B5EF4-FFF2-40B4-BE49-F238E27FC236}">
              <a16:creationId xmlns:a16="http://schemas.microsoft.com/office/drawing/2014/main" xmlns="" id="{29088CBB-DED3-400D-8FAB-2D81077DB576}"/>
            </a:ext>
          </a:extLst>
        </xdr:cNvPr>
        <xdr:cNvSpPr/>
      </xdr:nvSpPr>
      <xdr:spPr>
        <a:xfrm>
          <a:off x="19494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xmlns="" id="{4825DF8C-2E2A-455E-9E55-4F7E28F2635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xmlns="" id="{D705497F-83F5-4B71-995F-737D3846D38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xmlns="" id="{A1A2F832-C72C-46CD-B0AF-53FF8E61FED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xmlns="" id="{A9748BE6-AC89-4B94-A2F8-5A2635B3155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xmlns="" id="{4E2D27F7-6D9E-4A2A-B1EE-DD25065413C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xdr:rowOff>
    </xdr:from>
    <xdr:to>
      <xdr:col>116</xdr:col>
      <xdr:colOff>114300</xdr:colOff>
      <xdr:row>40</xdr:row>
      <xdr:rowOff>104140</xdr:rowOff>
    </xdr:to>
    <xdr:sp macro="" textlink="">
      <xdr:nvSpPr>
        <xdr:cNvPr id="545" name="楕円 544">
          <a:extLst>
            <a:ext uri="{FF2B5EF4-FFF2-40B4-BE49-F238E27FC236}">
              <a16:creationId xmlns:a16="http://schemas.microsoft.com/office/drawing/2014/main" xmlns="" id="{90E994CF-BC2E-4282-B907-3D76FBF9796C}"/>
            </a:ext>
          </a:extLst>
        </xdr:cNvPr>
        <xdr:cNvSpPr/>
      </xdr:nvSpPr>
      <xdr:spPr>
        <a:xfrm>
          <a:off x="22110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152417</xdr:rowOff>
    </xdr:from>
    <xdr:ext cx="469744" cy="259045"/>
    <xdr:sp macro="" textlink="">
      <xdr:nvSpPr>
        <xdr:cNvPr id="546" name="【認定こども園・幼稚園・保育所】&#10;一人当たり面積該当値テキスト">
          <a:extLst>
            <a:ext uri="{FF2B5EF4-FFF2-40B4-BE49-F238E27FC236}">
              <a16:creationId xmlns:a16="http://schemas.microsoft.com/office/drawing/2014/main" xmlns="" id="{64A45E7C-1E1E-4711-A442-8AEFBD2960B2}"/>
            </a:ext>
          </a:extLst>
        </xdr:cNvPr>
        <xdr:cNvSpPr txBox="1"/>
      </xdr:nvSpPr>
      <xdr:spPr>
        <a:xfrm>
          <a:off x="22199600"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29972</xdr:rowOff>
    </xdr:from>
    <xdr:to>
      <xdr:col>112</xdr:col>
      <xdr:colOff>38100</xdr:colOff>
      <xdr:row>40</xdr:row>
      <xdr:rowOff>131572</xdr:rowOff>
    </xdr:to>
    <xdr:sp macro="" textlink="">
      <xdr:nvSpPr>
        <xdr:cNvPr id="547" name="楕円 546">
          <a:extLst>
            <a:ext uri="{FF2B5EF4-FFF2-40B4-BE49-F238E27FC236}">
              <a16:creationId xmlns:a16="http://schemas.microsoft.com/office/drawing/2014/main" xmlns="" id="{6B0CC97D-307E-4899-9964-053037A3D358}"/>
            </a:ext>
          </a:extLst>
        </xdr:cNvPr>
        <xdr:cNvSpPr/>
      </xdr:nvSpPr>
      <xdr:spPr>
        <a:xfrm>
          <a:off x="21272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53340</xdr:rowOff>
    </xdr:from>
    <xdr:to>
      <xdr:col>116</xdr:col>
      <xdr:colOff>63500</xdr:colOff>
      <xdr:row>40</xdr:row>
      <xdr:rowOff>80772</xdr:rowOff>
    </xdr:to>
    <xdr:cxnSp macro="">
      <xdr:nvCxnSpPr>
        <xdr:cNvPr id="548" name="直線コネクタ 547">
          <a:extLst>
            <a:ext uri="{FF2B5EF4-FFF2-40B4-BE49-F238E27FC236}">
              <a16:creationId xmlns:a16="http://schemas.microsoft.com/office/drawing/2014/main" xmlns="" id="{B15621E0-8FC0-43CC-86C8-7CF8675FA234}"/>
            </a:ext>
          </a:extLst>
        </xdr:cNvPr>
        <xdr:cNvCxnSpPr/>
      </xdr:nvCxnSpPr>
      <xdr:spPr>
        <a:xfrm flipV="1">
          <a:off x="21323300" y="69113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29972</xdr:rowOff>
    </xdr:from>
    <xdr:to>
      <xdr:col>107</xdr:col>
      <xdr:colOff>101600</xdr:colOff>
      <xdr:row>40</xdr:row>
      <xdr:rowOff>131572</xdr:rowOff>
    </xdr:to>
    <xdr:sp macro="" textlink="">
      <xdr:nvSpPr>
        <xdr:cNvPr id="549" name="楕円 548">
          <a:extLst>
            <a:ext uri="{FF2B5EF4-FFF2-40B4-BE49-F238E27FC236}">
              <a16:creationId xmlns:a16="http://schemas.microsoft.com/office/drawing/2014/main" xmlns="" id="{B18D936A-E5AE-4658-BDC4-E3D0D1ECFD85}"/>
            </a:ext>
          </a:extLst>
        </xdr:cNvPr>
        <xdr:cNvSpPr/>
      </xdr:nvSpPr>
      <xdr:spPr>
        <a:xfrm>
          <a:off x="20383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80772</xdr:rowOff>
    </xdr:from>
    <xdr:to>
      <xdr:col>111</xdr:col>
      <xdr:colOff>177800</xdr:colOff>
      <xdr:row>40</xdr:row>
      <xdr:rowOff>80772</xdr:rowOff>
    </xdr:to>
    <xdr:cxnSp macro="">
      <xdr:nvCxnSpPr>
        <xdr:cNvPr id="550" name="直線コネクタ 549">
          <a:extLst>
            <a:ext uri="{FF2B5EF4-FFF2-40B4-BE49-F238E27FC236}">
              <a16:creationId xmlns:a16="http://schemas.microsoft.com/office/drawing/2014/main" xmlns="" id="{B3E9953B-EC25-4C58-BB8B-07C9604B762D}"/>
            </a:ext>
          </a:extLst>
        </xdr:cNvPr>
        <xdr:cNvCxnSpPr/>
      </xdr:nvCxnSpPr>
      <xdr:spPr>
        <a:xfrm>
          <a:off x="20434300" y="693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7112</xdr:rowOff>
    </xdr:from>
    <xdr:to>
      <xdr:col>102</xdr:col>
      <xdr:colOff>165100</xdr:colOff>
      <xdr:row>40</xdr:row>
      <xdr:rowOff>108712</xdr:rowOff>
    </xdr:to>
    <xdr:sp macro="" textlink="">
      <xdr:nvSpPr>
        <xdr:cNvPr id="551" name="楕円 550">
          <a:extLst>
            <a:ext uri="{FF2B5EF4-FFF2-40B4-BE49-F238E27FC236}">
              <a16:creationId xmlns:a16="http://schemas.microsoft.com/office/drawing/2014/main" xmlns="" id="{F3BAF5F0-DB3F-48D7-8520-AA5DD61ED03D}"/>
            </a:ext>
          </a:extLst>
        </xdr:cNvPr>
        <xdr:cNvSpPr/>
      </xdr:nvSpPr>
      <xdr:spPr>
        <a:xfrm>
          <a:off x="19494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57912</xdr:rowOff>
    </xdr:from>
    <xdr:to>
      <xdr:col>107</xdr:col>
      <xdr:colOff>50800</xdr:colOff>
      <xdr:row>40</xdr:row>
      <xdr:rowOff>80772</xdr:rowOff>
    </xdr:to>
    <xdr:cxnSp macro="">
      <xdr:nvCxnSpPr>
        <xdr:cNvPr id="552" name="直線コネクタ 551">
          <a:extLst>
            <a:ext uri="{FF2B5EF4-FFF2-40B4-BE49-F238E27FC236}">
              <a16:creationId xmlns:a16="http://schemas.microsoft.com/office/drawing/2014/main" xmlns="" id="{4B0E4112-A10C-4D5E-8ECD-B611A6F3D5B3}"/>
            </a:ext>
          </a:extLst>
        </xdr:cNvPr>
        <xdr:cNvCxnSpPr/>
      </xdr:nvCxnSpPr>
      <xdr:spPr>
        <a:xfrm>
          <a:off x="19545300" y="6915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168673</xdr:rowOff>
    </xdr:from>
    <xdr:ext cx="469744" cy="259045"/>
    <xdr:sp macro="" textlink="">
      <xdr:nvSpPr>
        <xdr:cNvPr id="553" name="n_1aveValue【認定こども園・幼稚園・保育所】&#10;一人当たり面積">
          <a:extLst>
            <a:ext uri="{FF2B5EF4-FFF2-40B4-BE49-F238E27FC236}">
              <a16:creationId xmlns:a16="http://schemas.microsoft.com/office/drawing/2014/main" xmlns="" id="{162630A0-2949-4929-90D9-8B0FDBF9ADDD}"/>
            </a:ext>
          </a:extLst>
        </xdr:cNvPr>
        <xdr:cNvSpPr txBox="1"/>
      </xdr:nvSpPr>
      <xdr:spPr>
        <a:xfrm>
          <a:off x="210757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554" name="n_2aveValue【認定こども園・幼稚園・保育所】&#10;一人当たり面積">
          <a:extLst>
            <a:ext uri="{FF2B5EF4-FFF2-40B4-BE49-F238E27FC236}">
              <a16:creationId xmlns:a16="http://schemas.microsoft.com/office/drawing/2014/main" xmlns="" id="{5442D79C-ADF8-4C39-AD1D-B50720CBA86D}"/>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145813</xdr:rowOff>
    </xdr:from>
    <xdr:ext cx="469744" cy="259045"/>
    <xdr:sp macro="" textlink="">
      <xdr:nvSpPr>
        <xdr:cNvPr id="555" name="n_3aveValue【認定こども園・幼稚園・保育所】&#10;一人当たり面積">
          <a:extLst>
            <a:ext uri="{FF2B5EF4-FFF2-40B4-BE49-F238E27FC236}">
              <a16:creationId xmlns:a16="http://schemas.microsoft.com/office/drawing/2014/main" xmlns="" id="{CFD12D17-A5FA-41E5-8818-7DEF657447A1}"/>
            </a:ext>
          </a:extLst>
        </xdr:cNvPr>
        <xdr:cNvSpPr txBox="1"/>
      </xdr:nvSpPr>
      <xdr:spPr>
        <a:xfrm>
          <a:off x="19310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122699</xdr:rowOff>
    </xdr:from>
    <xdr:ext cx="469744" cy="259045"/>
    <xdr:sp macro="" textlink="">
      <xdr:nvSpPr>
        <xdr:cNvPr id="556" name="n_1mainValue【認定こども園・幼稚園・保育所】&#10;一人当たり面積">
          <a:extLst>
            <a:ext uri="{FF2B5EF4-FFF2-40B4-BE49-F238E27FC236}">
              <a16:creationId xmlns:a16="http://schemas.microsoft.com/office/drawing/2014/main" xmlns="" id="{ADECF446-C028-4DA5-ACFA-6C6B2461D374}"/>
            </a:ext>
          </a:extLst>
        </xdr:cNvPr>
        <xdr:cNvSpPr txBox="1"/>
      </xdr:nvSpPr>
      <xdr:spPr>
        <a:xfrm>
          <a:off x="210757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122699</xdr:rowOff>
    </xdr:from>
    <xdr:ext cx="469744" cy="259045"/>
    <xdr:sp macro="" textlink="">
      <xdr:nvSpPr>
        <xdr:cNvPr id="557" name="n_2mainValue【認定こども園・幼稚園・保育所】&#10;一人当たり面積">
          <a:extLst>
            <a:ext uri="{FF2B5EF4-FFF2-40B4-BE49-F238E27FC236}">
              <a16:creationId xmlns:a16="http://schemas.microsoft.com/office/drawing/2014/main" xmlns="" id="{6ADEB532-911A-4B09-8775-D762471620B0}"/>
            </a:ext>
          </a:extLst>
        </xdr:cNvPr>
        <xdr:cNvSpPr txBox="1"/>
      </xdr:nvSpPr>
      <xdr:spPr>
        <a:xfrm>
          <a:off x="20199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99839</xdr:rowOff>
    </xdr:from>
    <xdr:ext cx="469744" cy="259045"/>
    <xdr:sp macro="" textlink="">
      <xdr:nvSpPr>
        <xdr:cNvPr id="558" name="n_3mainValue【認定こども園・幼稚園・保育所】&#10;一人当たり面積">
          <a:extLst>
            <a:ext uri="{FF2B5EF4-FFF2-40B4-BE49-F238E27FC236}">
              <a16:creationId xmlns:a16="http://schemas.microsoft.com/office/drawing/2014/main" xmlns="" id="{97FDEAED-3291-4C83-9F33-A3FDF0E97325}"/>
            </a:ext>
          </a:extLst>
        </xdr:cNvPr>
        <xdr:cNvSpPr txBox="1"/>
      </xdr:nvSpPr>
      <xdr:spPr>
        <a:xfrm>
          <a:off x="19310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a:extLst>
            <a:ext uri="{FF2B5EF4-FFF2-40B4-BE49-F238E27FC236}">
              <a16:creationId xmlns:a16="http://schemas.microsoft.com/office/drawing/2014/main" xmlns="" id="{80EC4D78-EA6D-4FCF-9B5F-B640517F729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a:extLst>
            <a:ext uri="{FF2B5EF4-FFF2-40B4-BE49-F238E27FC236}">
              <a16:creationId xmlns:a16="http://schemas.microsoft.com/office/drawing/2014/main" xmlns="" id="{F11B9783-D710-4B2E-90E2-F89B51045E3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a:extLst>
            <a:ext uri="{FF2B5EF4-FFF2-40B4-BE49-F238E27FC236}">
              <a16:creationId xmlns:a16="http://schemas.microsoft.com/office/drawing/2014/main" xmlns="" id="{24EA8D1C-FD8A-48CC-952C-975C433C5C6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a:extLst>
            <a:ext uri="{FF2B5EF4-FFF2-40B4-BE49-F238E27FC236}">
              <a16:creationId xmlns:a16="http://schemas.microsoft.com/office/drawing/2014/main" xmlns="" id="{C3CAD537-F10E-4E50-8B7F-D43C87EBF9E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a:extLst>
            <a:ext uri="{FF2B5EF4-FFF2-40B4-BE49-F238E27FC236}">
              <a16:creationId xmlns:a16="http://schemas.microsoft.com/office/drawing/2014/main" xmlns="" id="{9C26EC90-1572-4C54-9C98-A181B6DE47D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a:extLst>
            <a:ext uri="{FF2B5EF4-FFF2-40B4-BE49-F238E27FC236}">
              <a16:creationId xmlns:a16="http://schemas.microsoft.com/office/drawing/2014/main" xmlns="" id="{C3646CAE-0F84-432E-A643-FB2C4CCEC9D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a:extLst>
            <a:ext uri="{FF2B5EF4-FFF2-40B4-BE49-F238E27FC236}">
              <a16:creationId xmlns:a16="http://schemas.microsoft.com/office/drawing/2014/main" xmlns="" id="{911659A5-2C00-4FD5-998C-B237E04FAA4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a:extLst>
            <a:ext uri="{FF2B5EF4-FFF2-40B4-BE49-F238E27FC236}">
              <a16:creationId xmlns:a16="http://schemas.microsoft.com/office/drawing/2014/main" xmlns="" id="{D0C11C5D-4B0E-4565-968E-F512B346DBB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a:extLst>
            <a:ext uri="{FF2B5EF4-FFF2-40B4-BE49-F238E27FC236}">
              <a16:creationId xmlns:a16="http://schemas.microsoft.com/office/drawing/2014/main" xmlns="" id="{37EFE736-1AF9-423B-9921-AC5ECF6C88F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a:extLst>
            <a:ext uri="{FF2B5EF4-FFF2-40B4-BE49-F238E27FC236}">
              <a16:creationId xmlns:a16="http://schemas.microsoft.com/office/drawing/2014/main" xmlns="" id="{6BADE952-8833-40F0-8E2F-FD8510454D1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9" name="テキスト ボックス 568">
          <a:extLst>
            <a:ext uri="{FF2B5EF4-FFF2-40B4-BE49-F238E27FC236}">
              <a16:creationId xmlns:a16="http://schemas.microsoft.com/office/drawing/2014/main" xmlns="" id="{4214B038-9C7A-46DA-AA27-379125F10A56}"/>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0" name="直線コネクタ 569">
          <a:extLst>
            <a:ext uri="{FF2B5EF4-FFF2-40B4-BE49-F238E27FC236}">
              <a16:creationId xmlns:a16="http://schemas.microsoft.com/office/drawing/2014/main" xmlns="" id="{063F0A9F-4407-4ED0-8816-0C1E58F7338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1" name="テキスト ボックス 570">
          <a:extLst>
            <a:ext uri="{FF2B5EF4-FFF2-40B4-BE49-F238E27FC236}">
              <a16:creationId xmlns:a16="http://schemas.microsoft.com/office/drawing/2014/main" xmlns="" id="{46218F79-2F91-4232-9901-2BE2153FF31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2" name="直線コネクタ 571">
          <a:extLst>
            <a:ext uri="{FF2B5EF4-FFF2-40B4-BE49-F238E27FC236}">
              <a16:creationId xmlns:a16="http://schemas.microsoft.com/office/drawing/2014/main" xmlns="" id="{77428B71-3735-413E-BA74-A3F45A199BD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3" name="テキスト ボックス 572">
          <a:extLst>
            <a:ext uri="{FF2B5EF4-FFF2-40B4-BE49-F238E27FC236}">
              <a16:creationId xmlns:a16="http://schemas.microsoft.com/office/drawing/2014/main" xmlns="" id="{9EC0AA0C-01A9-4FA9-8A20-DAB26DA10E4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4" name="直線コネクタ 573">
          <a:extLst>
            <a:ext uri="{FF2B5EF4-FFF2-40B4-BE49-F238E27FC236}">
              <a16:creationId xmlns:a16="http://schemas.microsoft.com/office/drawing/2014/main" xmlns="" id="{C7F04F73-21C0-4A10-BD8E-5E556DFC281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5" name="テキスト ボックス 574">
          <a:extLst>
            <a:ext uri="{FF2B5EF4-FFF2-40B4-BE49-F238E27FC236}">
              <a16:creationId xmlns:a16="http://schemas.microsoft.com/office/drawing/2014/main" xmlns="" id="{D72785AC-71DC-475F-920C-C504E479B4F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6" name="直線コネクタ 575">
          <a:extLst>
            <a:ext uri="{FF2B5EF4-FFF2-40B4-BE49-F238E27FC236}">
              <a16:creationId xmlns:a16="http://schemas.microsoft.com/office/drawing/2014/main" xmlns="" id="{B3983450-6D56-4F52-A290-3D5215C0553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7" name="テキスト ボックス 576">
          <a:extLst>
            <a:ext uri="{FF2B5EF4-FFF2-40B4-BE49-F238E27FC236}">
              <a16:creationId xmlns:a16="http://schemas.microsoft.com/office/drawing/2014/main" xmlns="" id="{86C6A01D-4C89-4673-B440-ADCC9C9E6E7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8" name="直線コネクタ 577">
          <a:extLst>
            <a:ext uri="{FF2B5EF4-FFF2-40B4-BE49-F238E27FC236}">
              <a16:creationId xmlns:a16="http://schemas.microsoft.com/office/drawing/2014/main" xmlns="" id="{9142C4D1-FA62-428C-903D-F4501564248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9" name="テキスト ボックス 578">
          <a:extLst>
            <a:ext uri="{FF2B5EF4-FFF2-40B4-BE49-F238E27FC236}">
              <a16:creationId xmlns:a16="http://schemas.microsoft.com/office/drawing/2014/main" xmlns="" id="{33E744AE-03BD-493A-A75C-E3D045FEB22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0" name="直線コネクタ 579">
          <a:extLst>
            <a:ext uri="{FF2B5EF4-FFF2-40B4-BE49-F238E27FC236}">
              <a16:creationId xmlns:a16="http://schemas.microsoft.com/office/drawing/2014/main" xmlns="" id="{822CF83E-22BF-4A00-9197-D4DE7451DA7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1" name="テキスト ボックス 580">
          <a:extLst>
            <a:ext uri="{FF2B5EF4-FFF2-40B4-BE49-F238E27FC236}">
              <a16:creationId xmlns:a16="http://schemas.microsoft.com/office/drawing/2014/main" xmlns="" id="{DA5DB721-E7B4-46D0-AEE4-4770720EA1D7}"/>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2" name="【学校施設】&#10;有形固定資産減価償却率グラフ枠">
          <a:extLst>
            <a:ext uri="{FF2B5EF4-FFF2-40B4-BE49-F238E27FC236}">
              <a16:creationId xmlns:a16="http://schemas.microsoft.com/office/drawing/2014/main" xmlns="" id="{87D361D0-7DBB-44DA-908F-62FC7D1F5ED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0</xdr:rowOff>
    </xdr:from>
    <xdr:to>
      <xdr:col>85</xdr:col>
      <xdr:colOff>126364</xdr:colOff>
      <xdr:row>63</xdr:row>
      <xdr:rowOff>167640</xdr:rowOff>
    </xdr:to>
    <xdr:cxnSp macro="">
      <xdr:nvCxnSpPr>
        <xdr:cNvPr id="583" name="直線コネクタ 582">
          <a:extLst>
            <a:ext uri="{FF2B5EF4-FFF2-40B4-BE49-F238E27FC236}">
              <a16:creationId xmlns:a16="http://schemas.microsoft.com/office/drawing/2014/main" xmlns="" id="{E397D099-928D-4E21-9550-A50737102EDE}"/>
            </a:ext>
          </a:extLst>
        </xdr:cNvPr>
        <xdr:cNvCxnSpPr/>
      </xdr:nvCxnSpPr>
      <xdr:spPr>
        <a:xfrm flipV="1">
          <a:off x="16318864" y="942975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584" name="【学校施設】&#10;有形固定資産減価償却率最小値テキスト">
          <a:extLst>
            <a:ext uri="{FF2B5EF4-FFF2-40B4-BE49-F238E27FC236}">
              <a16:creationId xmlns:a16="http://schemas.microsoft.com/office/drawing/2014/main" xmlns="" id="{3987857C-07B1-42A2-87AA-B58AAA9DEB64}"/>
            </a:ext>
          </a:extLst>
        </xdr:cNvPr>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585" name="直線コネクタ 584">
          <a:extLst>
            <a:ext uri="{FF2B5EF4-FFF2-40B4-BE49-F238E27FC236}">
              <a16:creationId xmlns:a16="http://schemas.microsoft.com/office/drawing/2014/main" xmlns="" id="{7C2DA3FD-6ED3-4240-9661-7CEA84EA65AA}"/>
            </a:ext>
          </a:extLst>
        </xdr:cNvPr>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118127</xdr:rowOff>
    </xdr:from>
    <xdr:ext cx="405111" cy="259045"/>
    <xdr:sp macro="" textlink="">
      <xdr:nvSpPr>
        <xdr:cNvPr id="586" name="【学校施設】&#10;有形固定資産減価償却率最大値テキスト">
          <a:extLst>
            <a:ext uri="{FF2B5EF4-FFF2-40B4-BE49-F238E27FC236}">
              <a16:creationId xmlns:a16="http://schemas.microsoft.com/office/drawing/2014/main" xmlns="" id="{32AB7C21-F2BF-4580-96A0-F59C8C500E50}"/>
            </a:ext>
          </a:extLst>
        </xdr:cNvPr>
        <xdr:cNvSpPr txBox="1"/>
      </xdr:nvSpPr>
      <xdr:spPr>
        <a:xfrm>
          <a:off x="16357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0</xdr:rowOff>
    </xdr:from>
    <xdr:to>
      <xdr:col>86</xdr:col>
      <xdr:colOff>25400</xdr:colOff>
      <xdr:row>55</xdr:row>
      <xdr:rowOff>0</xdr:rowOff>
    </xdr:to>
    <xdr:cxnSp macro="">
      <xdr:nvCxnSpPr>
        <xdr:cNvPr id="587" name="直線コネクタ 586">
          <a:extLst>
            <a:ext uri="{FF2B5EF4-FFF2-40B4-BE49-F238E27FC236}">
              <a16:creationId xmlns:a16="http://schemas.microsoft.com/office/drawing/2014/main" xmlns="" id="{8F883321-4FFA-47E8-B40B-56C758F4BC87}"/>
            </a:ext>
          </a:extLst>
        </xdr:cNvPr>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83837</xdr:rowOff>
    </xdr:from>
    <xdr:ext cx="405111" cy="259045"/>
    <xdr:sp macro="" textlink="">
      <xdr:nvSpPr>
        <xdr:cNvPr id="588" name="【学校施設】&#10;有形固定資産減価償却率平均値テキスト">
          <a:extLst>
            <a:ext uri="{FF2B5EF4-FFF2-40B4-BE49-F238E27FC236}">
              <a16:creationId xmlns:a16="http://schemas.microsoft.com/office/drawing/2014/main" xmlns="" id="{459598D7-85B7-455A-9377-6CB4042387C5}"/>
            </a:ext>
          </a:extLst>
        </xdr:cNvPr>
        <xdr:cNvSpPr txBox="1"/>
      </xdr:nvSpPr>
      <xdr:spPr>
        <a:xfrm>
          <a:off x="16357600"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589" name="フローチャート: 判断 588">
          <a:extLst>
            <a:ext uri="{FF2B5EF4-FFF2-40B4-BE49-F238E27FC236}">
              <a16:creationId xmlns:a16="http://schemas.microsoft.com/office/drawing/2014/main" xmlns="" id="{4036868F-5536-4200-9F9F-0FC2589C5131}"/>
            </a:ext>
          </a:extLst>
        </xdr:cNvPr>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590" name="フローチャート: 判断 589">
          <a:extLst>
            <a:ext uri="{FF2B5EF4-FFF2-40B4-BE49-F238E27FC236}">
              <a16:creationId xmlns:a16="http://schemas.microsoft.com/office/drawing/2014/main" xmlns="" id="{EDA31507-6D1A-462D-AF65-039A0D7B4039}"/>
            </a:ext>
          </a:extLst>
        </xdr:cNvPr>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591" name="フローチャート: 判断 590">
          <a:extLst>
            <a:ext uri="{FF2B5EF4-FFF2-40B4-BE49-F238E27FC236}">
              <a16:creationId xmlns:a16="http://schemas.microsoft.com/office/drawing/2014/main" xmlns="" id="{EA3D5CBF-354A-429C-92DC-2E9B7B19756A}"/>
            </a:ext>
          </a:extLst>
        </xdr:cNvPr>
        <xdr:cNvSpPr/>
      </xdr:nvSpPr>
      <xdr:spPr>
        <a:xfrm>
          <a:off x="14541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90170</xdr:rowOff>
    </xdr:from>
    <xdr:to>
      <xdr:col>72</xdr:col>
      <xdr:colOff>38100</xdr:colOff>
      <xdr:row>60</xdr:row>
      <xdr:rowOff>20320</xdr:rowOff>
    </xdr:to>
    <xdr:sp macro="" textlink="">
      <xdr:nvSpPr>
        <xdr:cNvPr id="592" name="フローチャート: 判断 591">
          <a:extLst>
            <a:ext uri="{FF2B5EF4-FFF2-40B4-BE49-F238E27FC236}">
              <a16:creationId xmlns:a16="http://schemas.microsoft.com/office/drawing/2014/main" xmlns="" id="{BC51391B-A397-4B29-9E58-D3618EECFA5B}"/>
            </a:ext>
          </a:extLst>
        </xdr:cNvPr>
        <xdr:cNvSpPr/>
      </xdr:nvSpPr>
      <xdr:spPr>
        <a:xfrm>
          <a:off x="13652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xmlns="" id="{1AC88898-89AA-46AD-8016-1B3D61F27C7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xmlns="" id="{9DB5D47A-C488-4FE1-A37D-2B35356C9F8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xmlns="" id="{E6CFC77B-E3F3-4407-9B96-02693A7AD5B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xmlns="" id="{89136881-EC46-4F0B-9526-94406905953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xmlns="" id="{8BE0C1C5-93BE-4815-8372-22BEFFF3083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105410</xdr:rowOff>
    </xdr:from>
    <xdr:to>
      <xdr:col>85</xdr:col>
      <xdr:colOff>177800</xdr:colOff>
      <xdr:row>57</xdr:row>
      <xdr:rowOff>35560</xdr:rowOff>
    </xdr:to>
    <xdr:sp macro="" textlink="">
      <xdr:nvSpPr>
        <xdr:cNvPr id="598" name="楕円 597">
          <a:extLst>
            <a:ext uri="{FF2B5EF4-FFF2-40B4-BE49-F238E27FC236}">
              <a16:creationId xmlns:a16="http://schemas.microsoft.com/office/drawing/2014/main" xmlns="" id="{B48F32DA-F985-4AB9-AEE8-59BAA6425C6F}"/>
            </a:ext>
          </a:extLst>
        </xdr:cNvPr>
        <xdr:cNvSpPr/>
      </xdr:nvSpPr>
      <xdr:spPr>
        <a:xfrm>
          <a:off x="16268700" y="97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128287</xdr:rowOff>
    </xdr:from>
    <xdr:ext cx="405111" cy="259045"/>
    <xdr:sp macro="" textlink="">
      <xdr:nvSpPr>
        <xdr:cNvPr id="599" name="【学校施設】&#10;有形固定資産減価償却率該当値テキスト">
          <a:extLst>
            <a:ext uri="{FF2B5EF4-FFF2-40B4-BE49-F238E27FC236}">
              <a16:creationId xmlns:a16="http://schemas.microsoft.com/office/drawing/2014/main" xmlns="" id="{77CC4D8F-C315-4E94-B081-AC48E8890096}"/>
            </a:ext>
          </a:extLst>
        </xdr:cNvPr>
        <xdr:cNvSpPr txBox="1"/>
      </xdr:nvSpPr>
      <xdr:spPr>
        <a:xfrm>
          <a:off x="16357600"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29210</xdr:rowOff>
    </xdr:from>
    <xdr:to>
      <xdr:col>81</xdr:col>
      <xdr:colOff>101600</xdr:colOff>
      <xdr:row>57</xdr:row>
      <xdr:rowOff>130810</xdr:rowOff>
    </xdr:to>
    <xdr:sp macro="" textlink="">
      <xdr:nvSpPr>
        <xdr:cNvPr id="600" name="楕円 599">
          <a:extLst>
            <a:ext uri="{FF2B5EF4-FFF2-40B4-BE49-F238E27FC236}">
              <a16:creationId xmlns:a16="http://schemas.microsoft.com/office/drawing/2014/main" xmlns="" id="{7FA2F710-D1FD-47A5-B586-B2962AD574B3}"/>
            </a:ext>
          </a:extLst>
        </xdr:cNvPr>
        <xdr:cNvSpPr/>
      </xdr:nvSpPr>
      <xdr:spPr>
        <a:xfrm>
          <a:off x="15430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156210</xdr:rowOff>
    </xdr:from>
    <xdr:to>
      <xdr:col>85</xdr:col>
      <xdr:colOff>127000</xdr:colOff>
      <xdr:row>57</xdr:row>
      <xdr:rowOff>80010</xdr:rowOff>
    </xdr:to>
    <xdr:cxnSp macro="">
      <xdr:nvCxnSpPr>
        <xdr:cNvPr id="601" name="直線コネクタ 600">
          <a:extLst>
            <a:ext uri="{FF2B5EF4-FFF2-40B4-BE49-F238E27FC236}">
              <a16:creationId xmlns:a16="http://schemas.microsoft.com/office/drawing/2014/main" xmlns="" id="{633856E5-2214-442C-9CEA-5C8058EE57B6}"/>
            </a:ext>
          </a:extLst>
        </xdr:cNvPr>
        <xdr:cNvCxnSpPr/>
      </xdr:nvCxnSpPr>
      <xdr:spPr>
        <a:xfrm flipV="1">
          <a:off x="15481300" y="975741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55880</xdr:rowOff>
    </xdr:from>
    <xdr:to>
      <xdr:col>76</xdr:col>
      <xdr:colOff>165100</xdr:colOff>
      <xdr:row>57</xdr:row>
      <xdr:rowOff>157480</xdr:rowOff>
    </xdr:to>
    <xdr:sp macro="" textlink="">
      <xdr:nvSpPr>
        <xdr:cNvPr id="602" name="楕円 601">
          <a:extLst>
            <a:ext uri="{FF2B5EF4-FFF2-40B4-BE49-F238E27FC236}">
              <a16:creationId xmlns:a16="http://schemas.microsoft.com/office/drawing/2014/main" xmlns="" id="{A659C584-DA19-4553-804B-199C9A53E7FD}"/>
            </a:ext>
          </a:extLst>
        </xdr:cNvPr>
        <xdr:cNvSpPr/>
      </xdr:nvSpPr>
      <xdr:spPr>
        <a:xfrm>
          <a:off x="14541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80010</xdr:rowOff>
    </xdr:from>
    <xdr:to>
      <xdr:col>81</xdr:col>
      <xdr:colOff>50800</xdr:colOff>
      <xdr:row>57</xdr:row>
      <xdr:rowOff>106680</xdr:rowOff>
    </xdr:to>
    <xdr:cxnSp macro="">
      <xdr:nvCxnSpPr>
        <xdr:cNvPr id="603" name="直線コネクタ 602">
          <a:extLst>
            <a:ext uri="{FF2B5EF4-FFF2-40B4-BE49-F238E27FC236}">
              <a16:creationId xmlns:a16="http://schemas.microsoft.com/office/drawing/2014/main" xmlns="" id="{1958F180-12C1-46F8-930C-53DC8EBD4E35}"/>
            </a:ext>
          </a:extLst>
        </xdr:cNvPr>
        <xdr:cNvCxnSpPr/>
      </xdr:nvCxnSpPr>
      <xdr:spPr>
        <a:xfrm flipV="1">
          <a:off x="14592300" y="98526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36830</xdr:rowOff>
    </xdr:from>
    <xdr:to>
      <xdr:col>72</xdr:col>
      <xdr:colOff>38100</xdr:colOff>
      <xdr:row>55</xdr:row>
      <xdr:rowOff>138430</xdr:rowOff>
    </xdr:to>
    <xdr:sp macro="" textlink="">
      <xdr:nvSpPr>
        <xdr:cNvPr id="604" name="楕円 603">
          <a:extLst>
            <a:ext uri="{FF2B5EF4-FFF2-40B4-BE49-F238E27FC236}">
              <a16:creationId xmlns:a16="http://schemas.microsoft.com/office/drawing/2014/main" xmlns="" id="{AEC663C1-612B-4975-830C-9EF7815664BF}"/>
            </a:ext>
          </a:extLst>
        </xdr:cNvPr>
        <xdr:cNvSpPr/>
      </xdr:nvSpPr>
      <xdr:spPr>
        <a:xfrm>
          <a:off x="13652500" y="946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87630</xdr:rowOff>
    </xdr:from>
    <xdr:to>
      <xdr:col>76</xdr:col>
      <xdr:colOff>114300</xdr:colOff>
      <xdr:row>57</xdr:row>
      <xdr:rowOff>106680</xdr:rowOff>
    </xdr:to>
    <xdr:cxnSp macro="">
      <xdr:nvCxnSpPr>
        <xdr:cNvPr id="605" name="直線コネクタ 604">
          <a:extLst>
            <a:ext uri="{FF2B5EF4-FFF2-40B4-BE49-F238E27FC236}">
              <a16:creationId xmlns:a16="http://schemas.microsoft.com/office/drawing/2014/main" xmlns="" id="{AE5C8B94-E43C-440F-B298-2296D1F30725}"/>
            </a:ext>
          </a:extLst>
        </xdr:cNvPr>
        <xdr:cNvCxnSpPr/>
      </xdr:nvCxnSpPr>
      <xdr:spPr>
        <a:xfrm>
          <a:off x="13703300" y="951738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102887</xdr:rowOff>
    </xdr:from>
    <xdr:ext cx="405111" cy="259045"/>
    <xdr:sp macro="" textlink="">
      <xdr:nvSpPr>
        <xdr:cNvPr id="606" name="n_1aveValue【学校施設】&#10;有形固定資産減価償却率">
          <a:extLst>
            <a:ext uri="{FF2B5EF4-FFF2-40B4-BE49-F238E27FC236}">
              <a16:creationId xmlns:a16="http://schemas.microsoft.com/office/drawing/2014/main" xmlns="" id="{BBE057C4-E4EE-4336-BAEF-652AC8535ABA}"/>
            </a:ext>
          </a:extLst>
        </xdr:cNvPr>
        <xdr:cNvSpPr txBox="1"/>
      </xdr:nvSpPr>
      <xdr:spPr>
        <a:xfrm>
          <a:off x="15266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91457</xdr:rowOff>
    </xdr:from>
    <xdr:ext cx="405111" cy="259045"/>
    <xdr:sp macro="" textlink="">
      <xdr:nvSpPr>
        <xdr:cNvPr id="607" name="n_2aveValue【学校施設】&#10;有形固定資産減価償却率">
          <a:extLst>
            <a:ext uri="{FF2B5EF4-FFF2-40B4-BE49-F238E27FC236}">
              <a16:creationId xmlns:a16="http://schemas.microsoft.com/office/drawing/2014/main" xmlns="" id="{45C10CD6-64FB-4162-A8ED-AEC2751B8FFD}"/>
            </a:ext>
          </a:extLst>
        </xdr:cNvPr>
        <xdr:cNvSpPr txBox="1"/>
      </xdr:nvSpPr>
      <xdr:spPr>
        <a:xfrm>
          <a:off x="143897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11447</xdr:rowOff>
    </xdr:from>
    <xdr:ext cx="405111" cy="259045"/>
    <xdr:sp macro="" textlink="">
      <xdr:nvSpPr>
        <xdr:cNvPr id="608" name="n_3aveValue【学校施設】&#10;有形固定資産減価償却率">
          <a:extLst>
            <a:ext uri="{FF2B5EF4-FFF2-40B4-BE49-F238E27FC236}">
              <a16:creationId xmlns:a16="http://schemas.microsoft.com/office/drawing/2014/main" xmlns="" id="{1F38D1B7-5DA9-49DA-B2CA-AA7342351186}"/>
            </a:ext>
          </a:extLst>
        </xdr:cNvPr>
        <xdr:cNvSpPr txBox="1"/>
      </xdr:nvSpPr>
      <xdr:spPr>
        <a:xfrm>
          <a:off x="13500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147337</xdr:rowOff>
    </xdr:from>
    <xdr:ext cx="405111" cy="259045"/>
    <xdr:sp macro="" textlink="">
      <xdr:nvSpPr>
        <xdr:cNvPr id="609" name="n_1mainValue【学校施設】&#10;有形固定資産減価償却率">
          <a:extLst>
            <a:ext uri="{FF2B5EF4-FFF2-40B4-BE49-F238E27FC236}">
              <a16:creationId xmlns:a16="http://schemas.microsoft.com/office/drawing/2014/main" xmlns="" id="{A83E5A41-F217-4089-860C-905CF7E60855}"/>
            </a:ext>
          </a:extLst>
        </xdr:cNvPr>
        <xdr:cNvSpPr txBox="1"/>
      </xdr:nvSpPr>
      <xdr:spPr>
        <a:xfrm>
          <a:off x="152660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2557</xdr:rowOff>
    </xdr:from>
    <xdr:ext cx="405111" cy="259045"/>
    <xdr:sp macro="" textlink="">
      <xdr:nvSpPr>
        <xdr:cNvPr id="610" name="n_2mainValue【学校施設】&#10;有形固定資産減価償却率">
          <a:extLst>
            <a:ext uri="{FF2B5EF4-FFF2-40B4-BE49-F238E27FC236}">
              <a16:creationId xmlns:a16="http://schemas.microsoft.com/office/drawing/2014/main" xmlns="" id="{121D5839-D2EE-45FC-AB07-5694EAEFA10D}"/>
            </a:ext>
          </a:extLst>
        </xdr:cNvPr>
        <xdr:cNvSpPr txBox="1"/>
      </xdr:nvSpPr>
      <xdr:spPr>
        <a:xfrm>
          <a:off x="143897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154957</xdr:rowOff>
    </xdr:from>
    <xdr:ext cx="405111" cy="259045"/>
    <xdr:sp macro="" textlink="">
      <xdr:nvSpPr>
        <xdr:cNvPr id="611" name="n_3mainValue【学校施設】&#10;有形固定資産減価償却率">
          <a:extLst>
            <a:ext uri="{FF2B5EF4-FFF2-40B4-BE49-F238E27FC236}">
              <a16:creationId xmlns:a16="http://schemas.microsoft.com/office/drawing/2014/main" xmlns="" id="{59F71C76-EBCD-4552-8DCF-8A29511D9859}"/>
            </a:ext>
          </a:extLst>
        </xdr:cNvPr>
        <xdr:cNvSpPr txBox="1"/>
      </xdr:nvSpPr>
      <xdr:spPr>
        <a:xfrm>
          <a:off x="13500744" y="924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2" name="正方形/長方形 611">
          <a:extLst>
            <a:ext uri="{FF2B5EF4-FFF2-40B4-BE49-F238E27FC236}">
              <a16:creationId xmlns:a16="http://schemas.microsoft.com/office/drawing/2014/main" xmlns="" id="{9AC6436D-C6BA-4069-9AF6-6C427C751B9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3" name="正方形/長方形 612">
          <a:extLst>
            <a:ext uri="{FF2B5EF4-FFF2-40B4-BE49-F238E27FC236}">
              <a16:creationId xmlns:a16="http://schemas.microsoft.com/office/drawing/2014/main" xmlns="" id="{B2041846-5DB2-449D-9C2D-0304DCD5D58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4" name="正方形/長方形 613">
          <a:extLst>
            <a:ext uri="{FF2B5EF4-FFF2-40B4-BE49-F238E27FC236}">
              <a16:creationId xmlns:a16="http://schemas.microsoft.com/office/drawing/2014/main" xmlns="" id="{F1F06490-AB1E-4D8F-B5FE-B013CFBBC23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5" name="正方形/長方形 614">
          <a:extLst>
            <a:ext uri="{FF2B5EF4-FFF2-40B4-BE49-F238E27FC236}">
              <a16:creationId xmlns:a16="http://schemas.microsoft.com/office/drawing/2014/main" xmlns="" id="{D98BEE26-0D08-4381-9F37-761D799666D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6" name="正方形/長方形 615">
          <a:extLst>
            <a:ext uri="{FF2B5EF4-FFF2-40B4-BE49-F238E27FC236}">
              <a16:creationId xmlns:a16="http://schemas.microsoft.com/office/drawing/2014/main" xmlns="" id="{4467C1DD-E4EB-4862-9543-0DCAC968C1B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7" name="正方形/長方形 616">
          <a:extLst>
            <a:ext uri="{FF2B5EF4-FFF2-40B4-BE49-F238E27FC236}">
              <a16:creationId xmlns:a16="http://schemas.microsoft.com/office/drawing/2014/main" xmlns="" id="{90425EDA-EAFF-409F-AD8E-ECCA8A18140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8" name="正方形/長方形 617">
          <a:extLst>
            <a:ext uri="{FF2B5EF4-FFF2-40B4-BE49-F238E27FC236}">
              <a16:creationId xmlns:a16="http://schemas.microsoft.com/office/drawing/2014/main" xmlns="" id="{F6A99ED8-1518-48FF-96E8-010EC5D76A4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9" name="正方形/長方形 618">
          <a:extLst>
            <a:ext uri="{FF2B5EF4-FFF2-40B4-BE49-F238E27FC236}">
              <a16:creationId xmlns:a16="http://schemas.microsoft.com/office/drawing/2014/main" xmlns="" id="{14B36AA5-81D4-4E2A-8716-66F1B7E3EED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0" name="テキスト ボックス 619">
          <a:extLst>
            <a:ext uri="{FF2B5EF4-FFF2-40B4-BE49-F238E27FC236}">
              <a16:creationId xmlns:a16="http://schemas.microsoft.com/office/drawing/2014/main" xmlns="" id="{7666F622-81A5-4080-BDDA-7DC117B90A5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1" name="直線コネクタ 620">
          <a:extLst>
            <a:ext uri="{FF2B5EF4-FFF2-40B4-BE49-F238E27FC236}">
              <a16:creationId xmlns:a16="http://schemas.microsoft.com/office/drawing/2014/main" xmlns="" id="{7561DD9B-F62C-4EFF-8AC1-A27915F3431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xmlns="" id="{E92691B1-D8FD-4A0B-B993-AF1F852F153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23" name="直線コネクタ 622">
          <a:extLst>
            <a:ext uri="{FF2B5EF4-FFF2-40B4-BE49-F238E27FC236}">
              <a16:creationId xmlns:a16="http://schemas.microsoft.com/office/drawing/2014/main" xmlns="" id="{0F039CFD-8D5D-4A16-893F-B90CC4D412F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4" name="テキスト ボックス 623">
          <a:extLst>
            <a:ext uri="{FF2B5EF4-FFF2-40B4-BE49-F238E27FC236}">
              <a16:creationId xmlns:a16="http://schemas.microsoft.com/office/drawing/2014/main" xmlns="" id="{8C32785B-E3CB-4D0B-86EC-CF852AAAD12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5" name="直線コネクタ 624">
          <a:extLst>
            <a:ext uri="{FF2B5EF4-FFF2-40B4-BE49-F238E27FC236}">
              <a16:creationId xmlns:a16="http://schemas.microsoft.com/office/drawing/2014/main" xmlns="" id="{D751E6F7-B6D1-4E65-B03C-0BB7169C1E5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6" name="テキスト ボックス 625">
          <a:extLst>
            <a:ext uri="{FF2B5EF4-FFF2-40B4-BE49-F238E27FC236}">
              <a16:creationId xmlns:a16="http://schemas.microsoft.com/office/drawing/2014/main" xmlns="" id="{1643B604-00E8-4F38-8D70-C16B2E1A56A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7" name="直線コネクタ 626">
          <a:extLst>
            <a:ext uri="{FF2B5EF4-FFF2-40B4-BE49-F238E27FC236}">
              <a16:creationId xmlns:a16="http://schemas.microsoft.com/office/drawing/2014/main" xmlns="" id="{ED825B64-030E-4EAC-83CB-29E79F036A4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8" name="テキスト ボックス 627">
          <a:extLst>
            <a:ext uri="{FF2B5EF4-FFF2-40B4-BE49-F238E27FC236}">
              <a16:creationId xmlns:a16="http://schemas.microsoft.com/office/drawing/2014/main" xmlns="" id="{4FC4F80D-E51F-4023-9377-2EF4D74A461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9" name="直線コネクタ 628">
          <a:extLst>
            <a:ext uri="{FF2B5EF4-FFF2-40B4-BE49-F238E27FC236}">
              <a16:creationId xmlns:a16="http://schemas.microsoft.com/office/drawing/2014/main" xmlns="" id="{2925F3DA-5BC1-4540-8CD6-AA387E53DC8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0" name="テキスト ボックス 629">
          <a:extLst>
            <a:ext uri="{FF2B5EF4-FFF2-40B4-BE49-F238E27FC236}">
              <a16:creationId xmlns:a16="http://schemas.microsoft.com/office/drawing/2014/main" xmlns="" id="{EEBA8044-17ED-4D40-BCDB-55D8DF1B441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1" name="直線コネクタ 630">
          <a:extLst>
            <a:ext uri="{FF2B5EF4-FFF2-40B4-BE49-F238E27FC236}">
              <a16:creationId xmlns:a16="http://schemas.microsoft.com/office/drawing/2014/main" xmlns="" id="{4D13E7D5-E69E-4CE0-BFC4-5635CB7DA7E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2" name="テキスト ボックス 631">
          <a:extLst>
            <a:ext uri="{FF2B5EF4-FFF2-40B4-BE49-F238E27FC236}">
              <a16:creationId xmlns:a16="http://schemas.microsoft.com/office/drawing/2014/main" xmlns="" id="{87A6AE80-376E-4EEC-96A5-B4BF4CD4FE6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3" name="直線コネクタ 632">
          <a:extLst>
            <a:ext uri="{FF2B5EF4-FFF2-40B4-BE49-F238E27FC236}">
              <a16:creationId xmlns:a16="http://schemas.microsoft.com/office/drawing/2014/main" xmlns="" id="{FEF4833D-CD7F-4BEC-B4FC-619417DF1E8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4" name="テキスト ボックス 633">
          <a:extLst>
            <a:ext uri="{FF2B5EF4-FFF2-40B4-BE49-F238E27FC236}">
              <a16:creationId xmlns:a16="http://schemas.microsoft.com/office/drawing/2014/main" xmlns="" id="{9D7F59F8-4509-4238-8771-97B1527E3A7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5" name="【学校施設】&#10;一人当たり面積グラフ枠">
          <a:extLst>
            <a:ext uri="{FF2B5EF4-FFF2-40B4-BE49-F238E27FC236}">
              <a16:creationId xmlns:a16="http://schemas.microsoft.com/office/drawing/2014/main" xmlns="" id="{04B71740-4E37-4EAC-AF68-75806075DE7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63</xdr:row>
      <xdr:rowOff>138430</xdr:rowOff>
    </xdr:to>
    <xdr:cxnSp macro="">
      <xdr:nvCxnSpPr>
        <xdr:cNvPr id="636" name="直線コネクタ 635">
          <a:extLst>
            <a:ext uri="{FF2B5EF4-FFF2-40B4-BE49-F238E27FC236}">
              <a16:creationId xmlns:a16="http://schemas.microsoft.com/office/drawing/2014/main" xmlns="" id="{C6CA09BE-9C9D-4429-86A7-F074D0FD61A1}"/>
            </a:ext>
          </a:extLst>
        </xdr:cNvPr>
        <xdr:cNvCxnSpPr/>
      </xdr:nvCxnSpPr>
      <xdr:spPr>
        <a:xfrm flipV="1">
          <a:off x="22160864" y="94843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142257</xdr:rowOff>
    </xdr:from>
    <xdr:ext cx="469744" cy="259045"/>
    <xdr:sp macro="" textlink="">
      <xdr:nvSpPr>
        <xdr:cNvPr id="637" name="【学校施設】&#10;一人当たり面積最小値テキスト">
          <a:extLst>
            <a:ext uri="{FF2B5EF4-FFF2-40B4-BE49-F238E27FC236}">
              <a16:creationId xmlns:a16="http://schemas.microsoft.com/office/drawing/2014/main" xmlns="" id="{FA22F34F-2449-43E4-B155-C3FACD658E07}"/>
            </a:ext>
          </a:extLst>
        </xdr:cNvPr>
        <xdr:cNvSpPr txBox="1"/>
      </xdr:nvSpPr>
      <xdr:spPr>
        <a:xfrm>
          <a:off x="22199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138430</xdr:rowOff>
    </xdr:from>
    <xdr:to>
      <xdr:col>116</xdr:col>
      <xdr:colOff>152400</xdr:colOff>
      <xdr:row>63</xdr:row>
      <xdr:rowOff>138430</xdr:rowOff>
    </xdr:to>
    <xdr:cxnSp macro="">
      <xdr:nvCxnSpPr>
        <xdr:cNvPr id="638" name="直線コネクタ 637">
          <a:extLst>
            <a:ext uri="{FF2B5EF4-FFF2-40B4-BE49-F238E27FC236}">
              <a16:creationId xmlns:a16="http://schemas.microsoft.com/office/drawing/2014/main" xmlns="" id="{7D7DFBB7-2000-441E-98EB-F9D56E5E20B0}"/>
            </a:ext>
          </a:extLst>
        </xdr:cNvPr>
        <xdr:cNvCxnSpPr/>
      </xdr:nvCxnSpPr>
      <xdr:spPr>
        <a:xfrm>
          <a:off x="22072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639" name="【学校施設】&#10;一人当たり面積最大値テキスト">
          <a:extLst>
            <a:ext uri="{FF2B5EF4-FFF2-40B4-BE49-F238E27FC236}">
              <a16:creationId xmlns:a16="http://schemas.microsoft.com/office/drawing/2014/main" xmlns="" id="{4D427C9D-CA6B-48BB-BF1D-F5289EFAEC74}"/>
            </a:ext>
          </a:extLst>
        </xdr:cNvPr>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640" name="直線コネクタ 639">
          <a:extLst>
            <a:ext uri="{FF2B5EF4-FFF2-40B4-BE49-F238E27FC236}">
              <a16:creationId xmlns:a16="http://schemas.microsoft.com/office/drawing/2014/main" xmlns="" id="{3D876C78-7E8B-43F1-A7E9-E55C5A80D99D}"/>
            </a:ext>
          </a:extLst>
        </xdr:cNvPr>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3827</xdr:rowOff>
    </xdr:from>
    <xdr:ext cx="469744" cy="259045"/>
    <xdr:sp macro="" textlink="">
      <xdr:nvSpPr>
        <xdr:cNvPr id="641" name="【学校施設】&#10;一人当たり面積平均値テキスト">
          <a:extLst>
            <a:ext uri="{FF2B5EF4-FFF2-40B4-BE49-F238E27FC236}">
              <a16:creationId xmlns:a16="http://schemas.microsoft.com/office/drawing/2014/main" xmlns="" id="{E2A801D8-B23E-4039-9A22-7E61BF0CD2A6}"/>
            </a:ext>
          </a:extLst>
        </xdr:cNvPr>
        <xdr:cNvSpPr txBox="1"/>
      </xdr:nvSpPr>
      <xdr:spPr>
        <a:xfrm>
          <a:off x="22199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642" name="フローチャート: 判断 641">
          <a:extLst>
            <a:ext uri="{FF2B5EF4-FFF2-40B4-BE49-F238E27FC236}">
              <a16:creationId xmlns:a16="http://schemas.microsoft.com/office/drawing/2014/main" xmlns="" id="{D61DB211-D259-492E-9F93-0D443A71574C}"/>
            </a:ext>
          </a:extLst>
        </xdr:cNvPr>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643" name="フローチャート: 判断 642">
          <a:extLst>
            <a:ext uri="{FF2B5EF4-FFF2-40B4-BE49-F238E27FC236}">
              <a16:creationId xmlns:a16="http://schemas.microsoft.com/office/drawing/2014/main" xmlns="" id="{3BBEC047-BD23-42D4-BD92-4825A3530337}"/>
            </a:ext>
          </a:extLst>
        </xdr:cNvPr>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67310</xdr:rowOff>
    </xdr:from>
    <xdr:to>
      <xdr:col>107</xdr:col>
      <xdr:colOff>101600</xdr:colOff>
      <xdr:row>61</xdr:row>
      <xdr:rowOff>168910</xdr:rowOff>
    </xdr:to>
    <xdr:sp macro="" textlink="">
      <xdr:nvSpPr>
        <xdr:cNvPr id="644" name="フローチャート: 判断 643">
          <a:extLst>
            <a:ext uri="{FF2B5EF4-FFF2-40B4-BE49-F238E27FC236}">
              <a16:creationId xmlns:a16="http://schemas.microsoft.com/office/drawing/2014/main" xmlns="" id="{0E23CB55-32E2-44F7-A1C1-5CCFE58145A3}"/>
            </a:ext>
          </a:extLst>
        </xdr:cNvPr>
        <xdr:cNvSpPr/>
      </xdr:nvSpPr>
      <xdr:spPr>
        <a:xfrm>
          <a:off x="20383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59690</xdr:rowOff>
    </xdr:from>
    <xdr:to>
      <xdr:col>102</xdr:col>
      <xdr:colOff>165100</xdr:colOff>
      <xdr:row>61</xdr:row>
      <xdr:rowOff>161290</xdr:rowOff>
    </xdr:to>
    <xdr:sp macro="" textlink="">
      <xdr:nvSpPr>
        <xdr:cNvPr id="645" name="フローチャート: 判断 644">
          <a:extLst>
            <a:ext uri="{FF2B5EF4-FFF2-40B4-BE49-F238E27FC236}">
              <a16:creationId xmlns:a16="http://schemas.microsoft.com/office/drawing/2014/main" xmlns="" id="{9D1BD759-4D40-4234-AF86-901146E71287}"/>
            </a:ext>
          </a:extLst>
        </xdr:cNvPr>
        <xdr:cNvSpPr/>
      </xdr:nvSpPr>
      <xdr:spPr>
        <a:xfrm>
          <a:off x="19494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xmlns="" id="{C41410C1-FD13-4B4A-92B4-EDFB7A61AB0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xmlns="" id="{0F48421A-F1A3-49E2-9E75-EE1035D4059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xmlns="" id="{B798FFD1-9B1E-4A1B-A7C4-40E45C2DAE4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xmlns="" id="{9EA7C8A0-B104-48E5-9753-694D02AD026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xmlns="" id="{03BB733A-B5DC-4BA4-8723-58F83CCF88F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167640</xdr:rowOff>
    </xdr:from>
    <xdr:to>
      <xdr:col>116</xdr:col>
      <xdr:colOff>114300</xdr:colOff>
      <xdr:row>61</xdr:row>
      <xdr:rowOff>97790</xdr:rowOff>
    </xdr:to>
    <xdr:sp macro="" textlink="">
      <xdr:nvSpPr>
        <xdr:cNvPr id="651" name="楕円 650">
          <a:extLst>
            <a:ext uri="{FF2B5EF4-FFF2-40B4-BE49-F238E27FC236}">
              <a16:creationId xmlns:a16="http://schemas.microsoft.com/office/drawing/2014/main" xmlns="" id="{8F6E08E2-8B25-40DC-9559-3FF08DD52ECB}"/>
            </a:ext>
          </a:extLst>
        </xdr:cNvPr>
        <xdr:cNvSpPr/>
      </xdr:nvSpPr>
      <xdr:spPr>
        <a:xfrm>
          <a:off x="221107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19067</xdr:rowOff>
    </xdr:from>
    <xdr:ext cx="469744" cy="259045"/>
    <xdr:sp macro="" textlink="">
      <xdr:nvSpPr>
        <xdr:cNvPr id="652" name="【学校施設】&#10;一人当たり面積該当値テキスト">
          <a:extLst>
            <a:ext uri="{FF2B5EF4-FFF2-40B4-BE49-F238E27FC236}">
              <a16:creationId xmlns:a16="http://schemas.microsoft.com/office/drawing/2014/main" xmlns="" id="{64223EE0-A161-4561-8A2D-B04BF470818F}"/>
            </a:ext>
          </a:extLst>
        </xdr:cNvPr>
        <xdr:cNvSpPr txBox="1"/>
      </xdr:nvSpPr>
      <xdr:spPr>
        <a:xfrm>
          <a:off x="22199600"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97790</xdr:rowOff>
    </xdr:from>
    <xdr:to>
      <xdr:col>112</xdr:col>
      <xdr:colOff>38100</xdr:colOff>
      <xdr:row>62</xdr:row>
      <xdr:rowOff>27940</xdr:rowOff>
    </xdr:to>
    <xdr:sp macro="" textlink="">
      <xdr:nvSpPr>
        <xdr:cNvPr id="653" name="楕円 652">
          <a:extLst>
            <a:ext uri="{FF2B5EF4-FFF2-40B4-BE49-F238E27FC236}">
              <a16:creationId xmlns:a16="http://schemas.microsoft.com/office/drawing/2014/main" xmlns="" id="{6742A5A2-2CED-40E7-B1B2-7E9C5ABE53A1}"/>
            </a:ext>
          </a:extLst>
        </xdr:cNvPr>
        <xdr:cNvSpPr/>
      </xdr:nvSpPr>
      <xdr:spPr>
        <a:xfrm>
          <a:off x="2127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46990</xdr:rowOff>
    </xdr:from>
    <xdr:to>
      <xdr:col>116</xdr:col>
      <xdr:colOff>63500</xdr:colOff>
      <xdr:row>61</xdr:row>
      <xdr:rowOff>148590</xdr:rowOff>
    </xdr:to>
    <xdr:cxnSp macro="">
      <xdr:nvCxnSpPr>
        <xdr:cNvPr id="654" name="直線コネクタ 653">
          <a:extLst>
            <a:ext uri="{FF2B5EF4-FFF2-40B4-BE49-F238E27FC236}">
              <a16:creationId xmlns:a16="http://schemas.microsoft.com/office/drawing/2014/main" xmlns="" id="{4A1D6DBB-A89F-4EFD-8401-7614ADA4EB20}"/>
            </a:ext>
          </a:extLst>
        </xdr:cNvPr>
        <xdr:cNvCxnSpPr/>
      </xdr:nvCxnSpPr>
      <xdr:spPr>
        <a:xfrm flipV="1">
          <a:off x="21323300" y="1050544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87630</xdr:rowOff>
    </xdr:from>
    <xdr:to>
      <xdr:col>107</xdr:col>
      <xdr:colOff>101600</xdr:colOff>
      <xdr:row>62</xdr:row>
      <xdr:rowOff>17780</xdr:rowOff>
    </xdr:to>
    <xdr:sp macro="" textlink="">
      <xdr:nvSpPr>
        <xdr:cNvPr id="655" name="楕円 654">
          <a:extLst>
            <a:ext uri="{FF2B5EF4-FFF2-40B4-BE49-F238E27FC236}">
              <a16:creationId xmlns:a16="http://schemas.microsoft.com/office/drawing/2014/main" xmlns="" id="{501FB1B4-DD01-4993-8996-77D1FF73A91F}"/>
            </a:ext>
          </a:extLst>
        </xdr:cNvPr>
        <xdr:cNvSpPr/>
      </xdr:nvSpPr>
      <xdr:spPr>
        <a:xfrm>
          <a:off x="20383500" y="105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138430</xdr:rowOff>
    </xdr:from>
    <xdr:to>
      <xdr:col>111</xdr:col>
      <xdr:colOff>177800</xdr:colOff>
      <xdr:row>61</xdr:row>
      <xdr:rowOff>148590</xdr:rowOff>
    </xdr:to>
    <xdr:cxnSp macro="">
      <xdr:nvCxnSpPr>
        <xdr:cNvPr id="656" name="直線コネクタ 655">
          <a:extLst>
            <a:ext uri="{FF2B5EF4-FFF2-40B4-BE49-F238E27FC236}">
              <a16:creationId xmlns:a16="http://schemas.microsoft.com/office/drawing/2014/main" xmlns="" id="{63EE3A40-61AA-4BD8-A36A-F117BDAF98E5}"/>
            </a:ext>
          </a:extLst>
        </xdr:cNvPr>
        <xdr:cNvCxnSpPr/>
      </xdr:nvCxnSpPr>
      <xdr:spPr>
        <a:xfrm>
          <a:off x="20434300" y="1059688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16510</xdr:rowOff>
    </xdr:from>
    <xdr:to>
      <xdr:col>102</xdr:col>
      <xdr:colOff>165100</xdr:colOff>
      <xdr:row>61</xdr:row>
      <xdr:rowOff>118110</xdr:rowOff>
    </xdr:to>
    <xdr:sp macro="" textlink="">
      <xdr:nvSpPr>
        <xdr:cNvPr id="657" name="楕円 656">
          <a:extLst>
            <a:ext uri="{FF2B5EF4-FFF2-40B4-BE49-F238E27FC236}">
              <a16:creationId xmlns:a16="http://schemas.microsoft.com/office/drawing/2014/main" xmlns="" id="{D1F9668B-7EC2-4862-A516-C324B4C612C2}"/>
            </a:ext>
          </a:extLst>
        </xdr:cNvPr>
        <xdr:cNvSpPr/>
      </xdr:nvSpPr>
      <xdr:spPr>
        <a:xfrm>
          <a:off x="19494500" y="1047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67310</xdr:rowOff>
    </xdr:from>
    <xdr:to>
      <xdr:col>107</xdr:col>
      <xdr:colOff>50800</xdr:colOff>
      <xdr:row>61</xdr:row>
      <xdr:rowOff>138430</xdr:rowOff>
    </xdr:to>
    <xdr:cxnSp macro="">
      <xdr:nvCxnSpPr>
        <xdr:cNvPr id="658" name="直線コネクタ 657">
          <a:extLst>
            <a:ext uri="{FF2B5EF4-FFF2-40B4-BE49-F238E27FC236}">
              <a16:creationId xmlns:a16="http://schemas.microsoft.com/office/drawing/2014/main" xmlns="" id="{0D992509-FCFC-469A-97F6-3CC9E005F6D7}"/>
            </a:ext>
          </a:extLst>
        </xdr:cNvPr>
        <xdr:cNvCxnSpPr/>
      </xdr:nvCxnSpPr>
      <xdr:spPr>
        <a:xfrm>
          <a:off x="19545300" y="10525760"/>
          <a:ext cx="889000" cy="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659" name="n_1aveValue【学校施設】&#10;一人当たり面積">
          <a:extLst>
            <a:ext uri="{FF2B5EF4-FFF2-40B4-BE49-F238E27FC236}">
              <a16:creationId xmlns:a16="http://schemas.microsoft.com/office/drawing/2014/main" xmlns="" id="{D275003E-CA33-4367-8E0C-CD5AD91041D3}"/>
            </a:ext>
          </a:extLst>
        </xdr:cNvPr>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13987</xdr:rowOff>
    </xdr:from>
    <xdr:ext cx="469744" cy="259045"/>
    <xdr:sp macro="" textlink="">
      <xdr:nvSpPr>
        <xdr:cNvPr id="660" name="n_2aveValue【学校施設】&#10;一人当たり面積">
          <a:extLst>
            <a:ext uri="{FF2B5EF4-FFF2-40B4-BE49-F238E27FC236}">
              <a16:creationId xmlns:a16="http://schemas.microsoft.com/office/drawing/2014/main" xmlns="" id="{00FB32B5-F8D7-4CB1-AB0E-3C22D07884A6}"/>
            </a:ext>
          </a:extLst>
        </xdr:cNvPr>
        <xdr:cNvSpPr txBox="1"/>
      </xdr:nvSpPr>
      <xdr:spPr>
        <a:xfrm>
          <a:off x="20199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152417</xdr:rowOff>
    </xdr:from>
    <xdr:ext cx="469744" cy="259045"/>
    <xdr:sp macro="" textlink="">
      <xdr:nvSpPr>
        <xdr:cNvPr id="661" name="n_3aveValue【学校施設】&#10;一人当たり面積">
          <a:extLst>
            <a:ext uri="{FF2B5EF4-FFF2-40B4-BE49-F238E27FC236}">
              <a16:creationId xmlns:a16="http://schemas.microsoft.com/office/drawing/2014/main" xmlns="" id="{B7A98341-2997-4EA0-AAF5-5B3800B74024}"/>
            </a:ext>
          </a:extLst>
        </xdr:cNvPr>
        <xdr:cNvSpPr txBox="1"/>
      </xdr:nvSpPr>
      <xdr:spPr>
        <a:xfrm>
          <a:off x="193104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19067</xdr:rowOff>
    </xdr:from>
    <xdr:ext cx="469744" cy="259045"/>
    <xdr:sp macro="" textlink="">
      <xdr:nvSpPr>
        <xdr:cNvPr id="662" name="n_1mainValue【学校施設】&#10;一人当たり面積">
          <a:extLst>
            <a:ext uri="{FF2B5EF4-FFF2-40B4-BE49-F238E27FC236}">
              <a16:creationId xmlns:a16="http://schemas.microsoft.com/office/drawing/2014/main" xmlns="" id="{1ECC079E-D39F-4B4B-96F3-B5F56861C248}"/>
            </a:ext>
          </a:extLst>
        </xdr:cNvPr>
        <xdr:cNvSpPr txBox="1"/>
      </xdr:nvSpPr>
      <xdr:spPr>
        <a:xfrm>
          <a:off x="21075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8907</xdr:rowOff>
    </xdr:from>
    <xdr:ext cx="469744" cy="259045"/>
    <xdr:sp macro="" textlink="">
      <xdr:nvSpPr>
        <xdr:cNvPr id="663" name="n_2mainValue【学校施設】&#10;一人当たり面積">
          <a:extLst>
            <a:ext uri="{FF2B5EF4-FFF2-40B4-BE49-F238E27FC236}">
              <a16:creationId xmlns:a16="http://schemas.microsoft.com/office/drawing/2014/main" xmlns="" id="{571AEF99-1B0A-449D-A382-80D0B31A36B1}"/>
            </a:ext>
          </a:extLst>
        </xdr:cNvPr>
        <xdr:cNvSpPr txBox="1"/>
      </xdr:nvSpPr>
      <xdr:spPr>
        <a:xfrm>
          <a:off x="20199427" y="1063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134637</xdr:rowOff>
    </xdr:from>
    <xdr:ext cx="469744" cy="259045"/>
    <xdr:sp macro="" textlink="">
      <xdr:nvSpPr>
        <xdr:cNvPr id="664" name="n_3mainValue【学校施設】&#10;一人当たり面積">
          <a:extLst>
            <a:ext uri="{FF2B5EF4-FFF2-40B4-BE49-F238E27FC236}">
              <a16:creationId xmlns:a16="http://schemas.microsoft.com/office/drawing/2014/main" xmlns="" id="{018FA17C-2E02-4D2C-89D0-8DDAB64B24A2}"/>
            </a:ext>
          </a:extLst>
        </xdr:cNvPr>
        <xdr:cNvSpPr txBox="1"/>
      </xdr:nvSpPr>
      <xdr:spPr>
        <a:xfrm>
          <a:off x="19310427" y="1025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5" name="正方形/長方形 664">
          <a:extLst>
            <a:ext uri="{FF2B5EF4-FFF2-40B4-BE49-F238E27FC236}">
              <a16:creationId xmlns:a16="http://schemas.microsoft.com/office/drawing/2014/main" xmlns="" id="{FEE172C0-D7CD-4ADB-8084-EC713FDF848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6" name="正方形/長方形 665">
          <a:extLst>
            <a:ext uri="{FF2B5EF4-FFF2-40B4-BE49-F238E27FC236}">
              <a16:creationId xmlns:a16="http://schemas.microsoft.com/office/drawing/2014/main" xmlns="" id="{FF7C2AC3-E8F7-40E4-B220-29BE18B52E2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7" name="正方形/長方形 666">
          <a:extLst>
            <a:ext uri="{FF2B5EF4-FFF2-40B4-BE49-F238E27FC236}">
              <a16:creationId xmlns:a16="http://schemas.microsoft.com/office/drawing/2014/main" xmlns="" id="{34EE3ADA-D334-4FA2-9973-06D836C4519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8" name="正方形/長方形 667">
          <a:extLst>
            <a:ext uri="{FF2B5EF4-FFF2-40B4-BE49-F238E27FC236}">
              <a16:creationId xmlns:a16="http://schemas.microsoft.com/office/drawing/2014/main" xmlns="" id="{6CF39E52-F406-4CD0-8227-B5008B334BF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9" name="正方形/長方形 668">
          <a:extLst>
            <a:ext uri="{FF2B5EF4-FFF2-40B4-BE49-F238E27FC236}">
              <a16:creationId xmlns:a16="http://schemas.microsoft.com/office/drawing/2014/main" xmlns="" id="{06C2DD3D-BC64-4564-9355-E696704B199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0" name="正方形/長方形 669">
          <a:extLst>
            <a:ext uri="{FF2B5EF4-FFF2-40B4-BE49-F238E27FC236}">
              <a16:creationId xmlns:a16="http://schemas.microsoft.com/office/drawing/2014/main" xmlns="" id="{AB414DDD-D866-40D2-AE09-4CDA549B5EA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1" name="正方形/長方形 670">
          <a:extLst>
            <a:ext uri="{FF2B5EF4-FFF2-40B4-BE49-F238E27FC236}">
              <a16:creationId xmlns:a16="http://schemas.microsoft.com/office/drawing/2014/main" xmlns="" id="{40071535-FCBD-4501-B0AF-DCEE9F4596C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2" name="正方形/長方形 671">
          <a:extLst>
            <a:ext uri="{FF2B5EF4-FFF2-40B4-BE49-F238E27FC236}">
              <a16:creationId xmlns:a16="http://schemas.microsoft.com/office/drawing/2014/main" xmlns="" id="{58E8A0C1-792A-4297-94B5-4A0712E3C23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xmlns="" id="{B01FEED4-FD76-41C5-9CDB-DB1FA8EAE3A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xmlns="" id="{8764C654-AAD2-4998-9338-BC5F923FB7A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xmlns="" id="{8D16682A-A187-4B0E-9916-7E925661E9D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xmlns="" id="{4AC30841-1165-4697-9E0A-AD666EB6E54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xmlns="" id="{D988272E-B032-40F6-9D08-EB6BBD585FC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xmlns="" id="{2A1DC479-FAE1-49BE-9A94-A861D6E7721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xmlns="" id="{F8612A5B-B7BF-4AE2-B4D3-1E93F3A3662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xmlns="" id="{88C6FC77-20E6-4822-9722-DA55ED5C435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a:extLst>
            <a:ext uri="{FF2B5EF4-FFF2-40B4-BE49-F238E27FC236}">
              <a16:creationId xmlns:a16="http://schemas.microsoft.com/office/drawing/2014/main" xmlns="" id="{2826B065-E187-46A2-813B-3D8B96D6ABB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a:extLst>
            <a:ext uri="{FF2B5EF4-FFF2-40B4-BE49-F238E27FC236}">
              <a16:creationId xmlns:a16="http://schemas.microsoft.com/office/drawing/2014/main" xmlns="" id="{E9FF70FF-5DE8-4303-B8A4-F399F9C824B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a:extLst>
            <a:ext uri="{FF2B5EF4-FFF2-40B4-BE49-F238E27FC236}">
              <a16:creationId xmlns:a16="http://schemas.microsoft.com/office/drawing/2014/main" xmlns="" id="{105FB61A-D016-4A0A-984C-E4B3AF7982D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a:extLst>
            <a:ext uri="{FF2B5EF4-FFF2-40B4-BE49-F238E27FC236}">
              <a16:creationId xmlns:a16="http://schemas.microsoft.com/office/drawing/2014/main" xmlns="" id="{061CAD74-D58D-451A-887A-30B2A46D2E2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a:extLst>
            <a:ext uri="{FF2B5EF4-FFF2-40B4-BE49-F238E27FC236}">
              <a16:creationId xmlns:a16="http://schemas.microsoft.com/office/drawing/2014/main" xmlns="" id="{D92C3945-CDB0-4555-A790-430CC0D86B0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a:extLst>
            <a:ext uri="{FF2B5EF4-FFF2-40B4-BE49-F238E27FC236}">
              <a16:creationId xmlns:a16="http://schemas.microsoft.com/office/drawing/2014/main" xmlns="" id="{C004B0BA-5F71-4845-B92D-A9997D32B73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a:extLst>
            <a:ext uri="{FF2B5EF4-FFF2-40B4-BE49-F238E27FC236}">
              <a16:creationId xmlns:a16="http://schemas.microsoft.com/office/drawing/2014/main" xmlns="" id="{C84668D4-FB5E-4C7A-B61C-BE220A838AD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a:extLst>
            <a:ext uri="{FF2B5EF4-FFF2-40B4-BE49-F238E27FC236}">
              <a16:creationId xmlns:a16="http://schemas.microsoft.com/office/drawing/2014/main" xmlns="" id="{6FD9CA5D-35A9-4E92-BCDB-23F22A6D73B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a:extLst>
            <a:ext uri="{FF2B5EF4-FFF2-40B4-BE49-F238E27FC236}">
              <a16:creationId xmlns:a16="http://schemas.microsoft.com/office/drawing/2014/main" xmlns="" id="{6F37D848-04BB-448F-AC07-0C05157A488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a:extLst>
            <a:ext uri="{FF2B5EF4-FFF2-40B4-BE49-F238E27FC236}">
              <a16:creationId xmlns:a16="http://schemas.microsoft.com/office/drawing/2014/main" xmlns="" id="{02CE9E39-C4AB-4668-AEFC-5BF996B59E5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1" name="テキスト ボックス 690">
          <a:extLst>
            <a:ext uri="{FF2B5EF4-FFF2-40B4-BE49-F238E27FC236}">
              <a16:creationId xmlns:a16="http://schemas.microsoft.com/office/drawing/2014/main" xmlns="" id="{96CED212-99EF-49AD-A4B3-5D84BC6D2B63}"/>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2" name="直線コネクタ 691">
          <a:extLst>
            <a:ext uri="{FF2B5EF4-FFF2-40B4-BE49-F238E27FC236}">
              <a16:creationId xmlns:a16="http://schemas.microsoft.com/office/drawing/2014/main" xmlns="" id="{8E8D8F5D-3FE7-4700-843D-D1C1B586BC0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3" name="テキスト ボックス 692">
          <a:extLst>
            <a:ext uri="{FF2B5EF4-FFF2-40B4-BE49-F238E27FC236}">
              <a16:creationId xmlns:a16="http://schemas.microsoft.com/office/drawing/2014/main" xmlns="" id="{62CF458D-CF0A-43C7-8051-392A6978BC4C}"/>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4" name="直線コネクタ 693">
          <a:extLst>
            <a:ext uri="{FF2B5EF4-FFF2-40B4-BE49-F238E27FC236}">
              <a16:creationId xmlns:a16="http://schemas.microsoft.com/office/drawing/2014/main" xmlns="" id="{7A1054E1-57CB-44C7-9B3C-4F39724438F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5" name="テキスト ボックス 694">
          <a:extLst>
            <a:ext uri="{FF2B5EF4-FFF2-40B4-BE49-F238E27FC236}">
              <a16:creationId xmlns:a16="http://schemas.microsoft.com/office/drawing/2014/main" xmlns="" id="{31D12E20-814D-407B-BF86-C44EA24CEDC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6" name="直線コネクタ 695">
          <a:extLst>
            <a:ext uri="{FF2B5EF4-FFF2-40B4-BE49-F238E27FC236}">
              <a16:creationId xmlns:a16="http://schemas.microsoft.com/office/drawing/2014/main" xmlns="" id="{BD563A3D-2A73-4425-A37A-35F7D86C38C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7" name="テキスト ボックス 696">
          <a:extLst>
            <a:ext uri="{FF2B5EF4-FFF2-40B4-BE49-F238E27FC236}">
              <a16:creationId xmlns:a16="http://schemas.microsoft.com/office/drawing/2014/main" xmlns="" id="{20FD6364-C9A4-4320-A2E2-56A444497D8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8" name="直線コネクタ 697">
          <a:extLst>
            <a:ext uri="{FF2B5EF4-FFF2-40B4-BE49-F238E27FC236}">
              <a16:creationId xmlns:a16="http://schemas.microsoft.com/office/drawing/2014/main" xmlns="" id="{F2D21815-845F-45F3-8259-246A73F4888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9" name="テキスト ボックス 698">
          <a:extLst>
            <a:ext uri="{FF2B5EF4-FFF2-40B4-BE49-F238E27FC236}">
              <a16:creationId xmlns:a16="http://schemas.microsoft.com/office/drawing/2014/main" xmlns="" id="{79E47B5D-F1E1-41A0-A314-3CF939AD05F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0" name="直線コネクタ 699">
          <a:extLst>
            <a:ext uri="{FF2B5EF4-FFF2-40B4-BE49-F238E27FC236}">
              <a16:creationId xmlns:a16="http://schemas.microsoft.com/office/drawing/2014/main" xmlns="" id="{D052CD2E-04F3-4C62-A4D7-8D8CD5FC053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1" name="テキスト ボックス 700">
          <a:extLst>
            <a:ext uri="{FF2B5EF4-FFF2-40B4-BE49-F238E27FC236}">
              <a16:creationId xmlns:a16="http://schemas.microsoft.com/office/drawing/2014/main" xmlns="" id="{75667B1E-7C2B-4D8D-A6EB-6AC88D8CB3A3}"/>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a:extLst>
            <a:ext uri="{FF2B5EF4-FFF2-40B4-BE49-F238E27FC236}">
              <a16:creationId xmlns:a16="http://schemas.microsoft.com/office/drawing/2014/main" xmlns="" id="{273D5A58-B4B0-4084-A8D2-C22BCE709DA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a:extLst>
            <a:ext uri="{FF2B5EF4-FFF2-40B4-BE49-F238E27FC236}">
              <a16:creationId xmlns:a16="http://schemas.microsoft.com/office/drawing/2014/main" xmlns="" id="{1A9905E1-AF85-404C-BB26-1C8AAB2C1E8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a:extLst>
            <a:ext uri="{FF2B5EF4-FFF2-40B4-BE49-F238E27FC236}">
              <a16:creationId xmlns:a16="http://schemas.microsoft.com/office/drawing/2014/main" xmlns="" id="{550CDD15-AF84-4F5A-80A7-FEAEC8DD2C3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41911</xdr:rowOff>
    </xdr:to>
    <xdr:cxnSp macro="">
      <xdr:nvCxnSpPr>
        <xdr:cNvPr id="705" name="直線コネクタ 704">
          <a:extLst>
            <a:ext uri="{FF2B5EF4-FFF2-40B4-BE49-F238E27FC236}">
              <a16:creationId xmlns:a16="http://schemas.microsoft.com/office/drawing/2014/main" xmlns="" id="{972EDEB9-B175-42BB-A8A5-19B9DAE8D010}"/>
            </a:ext>
          </a:extLst>
        </xdr:cNvPr>
        <xdr:cNvCxnSpPr/>
      </xdr:nvCxnSpPr>
      <xdr:spPr>
        <a:xfrm flipV="1">
          <a:off x="16318864" y="1733550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45738</xdr:rowOff>
    </xdr:from>
    <xdr:ext cx="405111" cy="259045"/>
    <xdr:sp macro="" textlink="">
      <xdr:nvSpPr>
        <xdr:cNvPr id="706" name="【公民館】&#10;有形固定資産減価償却率最小値テキスト">
          <a:extLst>
            <a:ext uri="{FF2B5EF4-FFF2-40B4-BE49-F238E27FC236}">
              <a16:creationId xmlns:a16="http://schemas.microsoft.com/office/drawing/2014/main" xmlns="" id="{1D412882-6109-4734-8F43-B445BD0E4C8C}"/>
            </a:ext>
          </a:extLst>
        </xdr:cNvPr>
        <xdr:cNvSpPr txBox="1"/>
      </xdr:nvSpPr>
      <xdr:spPr>
        <a:xfrm>
          <a:off x="163576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41911</xdr:rowOff>
    </xdr:from>
    <xdr:to>
      <xdr:col>86</xdr:col>
      <xdr:colOff>25400</xdr:colOff>
      <xdr:row>108</xdr:row>
      <xdr:rowOff>41911</xdr:rowOff>
    </xdr:to>
    <xdr:cxnSp macro="">
      <xdr:nvCxnSpPr>
        <xdr:cNvPr id="707" name="直線コネクタ 706">
          <a:extLst>
            <a:ext uri="{FF2B5EF4-FFF2-40B4-BE49-F238E27FC236}">
              <a16:creationId xmlns:a16="http://schemas.microsoft.com/office/drawing/2014/main" xmlns="" id="{9E3147D8-93F2-48C8-930C-26547F822823}"/>
            </a:ext>
          </a:extLst>
        </xdr:cNvPr>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08" name="【公民館】&#10;有形固定資産減価償却率最大値テキスト">
          <a:extLst>
            <a:ext uri="{FF2B5EF4-FFF2-40B4-BE49-F238E27FC236}">
              <a16:creationId xmlns:a16="http://schemas.microsoft.com/office/drawing/2014/main" xmlns="" id="{786660C4-C703-48DE-B3B4-824561378018}"/>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09" name="直線コネクタ 708">
          <a:extLst>
            <a:ext uri="{FF2B5EF4-FFF2-40B4-BE49-F238E27FC236}">
              <a16:creationId xmlns:a16="http://schemas.microsoft.com/office/drawing/2014/main" xmlns="" id="{29A1AEFC-F3D0-4041-9A78-FFC5635518E0}"/>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3827</xdr:rowOff>
    </xdr:from>
    <xdr:ext cx="405111" cy="259045"/>
    <xdr:sp macro="" textlink="">
      <xdr:nvSpPr>
        <xdr:cNvPr id="710" name="【公民館】&#10;有形固定資産減価償却率平均値テキスト">
          <a:extLst>
            <a:ext uri="{FF2B5EF4-FFF2-40B4-BE49-F238E27FC236}">
              <a16:creationId xmlns:a16="http://schemas.microsoft.com/office/drawing/2014/main" xmlns="" id="{D3EF2436-DD69-467F-841F-07CC72DF81DE}"/>
            </a:ext>
          </a:extLst>
        </xdr:cNvPr>
        <xdr:cNvSpPr txBox="1"/>
      </xdr:nvSpPr>
      <xdr:spPr>
        <a:xfrm>
          <a:off x="16357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711" name="フローチャート: 判断 710">
          <a:extLst>
            <a:ext uri="{FF2B5EF4-FFF2-40B4-BE49-F238E27FC236}">
              <a16:creationId xmlns:a16="http://schemas.microsoft.com/office/drawing/2014/main" xmlns="" id="{53153D94-62F1-4850-9826-B0BCB6B2CDFB}"/>
            </a:ext>
          </a:extLst>
        </xdr:cNvPr>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712" name="フローチャート: 判断 711">
          <a:extLst>
            <a:ext uri="{FF2B5EF4-FFF2-40B4-BE49-F238E27FC236}">
              <a16:creationId xmlns:a16="http://schemas.microsoft.com/office/drawing/2014/main" xmlns="" id="{44B12667-8455-4935-A85F-427F8487D86E}"/>
            </a:ext>
          </a:extLst>
        </xdr:cNvPr>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63500</xdr:rowOff>
    </xdr:from>
    <xdr:to>
      <xdr:col>76</xdr:col>
      <xdr:colOff>165100</xdr:colOff>
      <xdr:row>105</xdr:row>
      <xdr:rowOff>165100</xdr:rowOff>
    </xdr:to>
    <xdr:sp macro="" textlink="">
      <xdr:nvSpPr>
        <xdr:cNvPr id="713" name="フローチャート: 判断 712">
          <a:extLst>
            <a:ext uri="{FF2B5EF4-FFF2-40B4-BE49-F238E27FC236}">
              <a16:creationId xmlns:a16="http://schemas.microsoft.com/office/drawing/2014/main" xmlns="" id="{F1179099-9673-4721-8401-937AC9745D92}"/>
            </a:ext>
          </a:extLst>
        </xdr:cNvPr>
        <xdr:cNvSpPr/>
      </xdr:nvSpPr>
      <xdr:spPr>
        <a:xfrm>
          <a:off x="14541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113030</xdr:rowOff>
    </xdr:from>
    <xdr:to>
      <xdr:col>72</xdr:col>
      <xdr:colOff>38100</xdr:colOff>
      <xdr:row>106</xdr:row>
      <xdr:rowOff>43180</xdr:rowOff>
    </xdr:to>
    <xdr:sp macro="" textlink="">
      <xdr:nvSpPr>
        <xdr:cNvPr id="714" name="フローチャート: 判断 713">
          <a:extLst>
            <a:ext uri="{FF2B5EF4-FFF2-40B4-BE49-F238E27FC236}">
              <a16:creationId xmlns:a16="http://schemas.microsoft.com/office/drawing/2014/main" xmlns="" id="{B7ABA9BB-5B20-4681-8533-D6E78BDE59C4}"/>
            </a:ext>
          </a:extLst>
        </xdr:cNvPr>
        <xdr:cNvSpPr/>
      </xdr:nvSpPr>
      <xdr:spPr>
        <a:xfrm>
          <a:off x="1365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xmlns="" id="{C63090AE-04D0-4D90-AD12-EB7FEEE45E1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xmlns="" id="{AC18B2BB-40CA-446D-B853-067801C6786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xmlns="" id="{F553CD1D-EF2F-4040-8955-4B1A3394957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xmlns="" id="{9522E0BB-1D69-4C6B-9530-F4A5D7311CA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xmlns="" id="{8F6528DC-F260-44E6-B9D4-D990DCFE627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164464</xdr:rowOff>
    </xdr:from>
    <xdr:to>
      <xdr:col>85</xdr:col>
      <xdr:colOff>177800</xdr:colOff>
      <xdr:row>103</xdr:row>
      <xdr:rowOff>94614</xdr:rowOff>
    </xdr:to>
    <xdr:sp macro="" textlink="">
      <xdr:nvSpPr>
        <xdr:cNvPr id="720" name="楕円 719">
          <a:extLst>
            <a:ext uri="{FF2B5EF4-FFF2-40B4-BE49-F238E27FC236}">
              <a16:creationId xmlns:a16="http://schemas.microsoft.com/office/drawing/2014/main" xmlns="" id="{650A9CF1-E413-4D4B-A5B9-936B826ABC64}"/>
            </a:ext>
          </a:extLst>
        </xdr:cNvPr>
        <xdr:cNvSpPr/>
      </xdr:nvSpPr>
      <xdr:spPr>
        <a:xfrm>
          <a:off x="16268700" y="1765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15891</xdr:rowOff>
    </xdr:from>
    <xdr:ext cx="405111" cy="259045"/>
    <xdr:sp macro="" textlink="">
      <xdr:nvSpPr>
        <xdr:cNvPr id="721" name="【公民館】&#10;有形固定資産減価償却率該当値テキスト">
          <a:extLst>
            <a:ext uri="{FF2B5EF4-FFF2-40B4-BE49-F238E27FC236}">
              <a16:creationId xmlns:a16="http://schemas.microsoft.com/office/drawing/2014/main" xmlns="" id="{96723F97-170F-416C-BB74-18EB2BF37167}"/>
            </a:ext>
          </a:extLst>
        </xdr:cNvPr>
        <xdr:cNvSpPr txBox="1"/>
      </xdr:nvSpPr>
      <xdr:spPr>
        <a:xfrm>
          <a:off x="16357600"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8255</xdr:rowOff>
    </xdr:from>
    <xdr:to>
      <xdr:col>81</xdr:col>
      <xdr:colOff>101600</xdr:colOff>
      <xdr:row>103</xdr:row>
      <xdr:rowOff>109855</xdr:rowOff>
    </xdr:to>
    <xdr:sp macro="" textlink="">
      <xdr:nvSpPr>
        <xdr:cNvPr id="722" name="楕円 721">
          <a:extLst>
            <a:ext uri="{FF2B5EF4-FFF2-40B4-BE49-F238E27FC236}">
              <a16:creationId xmlns:a16="http://schemas.microsoft.com/office/drawing/2014/main" xmlns="" id="{A8175ED8-7E53-42FB-B3F2-8954979E5505}"/>
            </a:ext>
          </a:extLst>
        </xdr:cNvPr>
        <xdr:cNvSpPr/>
      </xdr:nvSpPr>
      <xdr:spPr>
        <a:xfrm>
          <a:off x="154305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43814</xdr:rowOff>
    </xdr:from>
    <xdr:to>
      <xdr:col>85</xdr:col>
      <xdr:colOff>127000</xdr:colOff>
      <xdr:row>103</xdr:row>
      <xdr:rowOff>59055</xdr:rowOff>
    </xdr:to>
    <xdr:cxnSp macro="">
      <xdr:nvCxnSpPr>
        <xdr:cNvPr id="723" name="直線コネクタ 722">
          <a:extLst>
            <a:ext uri="{FF2B5EF4-FFF2-40B4-BE49-F238E27FC236}">
              <a16:creationId xmlns:a16="http://schemas.microsoft.com/office/drawing/2014/main" xmlns="" id="{61C8706C-3FC8-49B0-B031-4E6555EB7692}"/>
            </a:ext>
          </a:extLst>
        </xdr:cNvPr>
        <xdr:cNvCxnSpPr/>
      </xdr:nvCxnSpPr>
      <xdr:spPr>
        <a:xfrm flipV="1">
          <a:off x="15481300" y="17703164"/>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50164</xdr:rowOff>
    </xdr:from>
    <xdr:to>
      <xdr:col>76</xdr:col>
      <xdr:colOff>165100</xdr:colOff>
      <xdr:row>103</xdr:row>
      <xdr:rowOff>151764</xdr:rowOff>
    </xdr:to>
    <xdr:sp macro="" textlink="">
      <xdr:nvSpPr>
        <xdr:cNvPr id="724" name="楕円 723">
          <a:extLst>
            <a:ext uri="{FF2B5EF4-FFF2-40B4-BE49-F238E27FC236}">
              <a16:creationId xmlns:a16="http://schemas.microsoft.com/office/drawing/2014/main" xmlns="" id="{DF385074-6F4A-46A8-AF10-A2710F67C93D}"/>
            </a:ext>
          </a:extLst>
        </xdr:cNvPr>
        <xdr:cNvSpPr/>
      </xdr:nvSpPr>
      <xdr:spPr>
        <a:xfrm>
          <a:off x="14541500" y="1770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59055</xdr:rowOff>
    </xdr:from>
    <xdr:to>
      <xdr:col>81</xdr:col>
      <xdr:colOff>50800</xdr:colOff>
      <xdr:row>103</xdr:row>
      <xdr:rowOff>100964</xdr:rowOff>
    </xdr:to>
    <xdr:cxnSp macro="">
      <xdr:nvCxnSpPr>
        <xdr:cNvPr id="725" name="直線コネクタ 724">
          <a:extLst>
            <a:ext uri="{FF2B5EF4-FFF2-40B4-BE49-F238E27FC236}">
              <a16:creationId xmlns:a16="http://schemas.microsoft.com/office/drawing/2014/main" xmlns="" id="{A4DD421A-88FA-4AB8-B9E9-7AC9D3C17227}"/>
            </a:ext>
          </a:extLst>
        </xdr:cNvPr>
        <xdr:cNvCxnSpPr/>
      </xdr:nvCxnSpPr>
      <xdr:spPr>
        <a:xfrm flipV="1">
          <a:off x="14592300" y="177184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144797</xdr:rowOff>
    </xdr:from>
    <xdr:ext cx="405111" cy="259045"/>
    <xdr:sp macro="" textlink="">
      <xdr:nvSpPr>
        <xdr:cNvPr id="726" name="n_1aveValue【公民館】&#10;有形固定資産減価償却率">
          <a:extLst>
            <a:ext uri="{FF2B5EF4-FFF2-40B4-BE49-F238E27FC236}">
              <a16:creationId xmlns:a16="http://schemas.microsoft.com/office/drawing/2014/main" xmlns="" id="{0B98E7D9-435C-44B4-981A-5F1F14E84F29}"/>
            </a:ext>
          </a:extLst>
        </xdr:cNvPr>
        <xdr:cNvSpPr txBox="1"/>
      </xdr:nvSpPr>
      <xdr:spPr>
        <a:xfrm>
          <a:off x="15266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156227</xdr:rowOff>
    </xdr:from>
    <xdr:ext cx="405111" cy="259045"/>
    <xdr:sp macro="" textlink="">
      <xdr:nvSpPr>
        <xdr:cNvPr id="727" name="n_2aveValue【公民館】&#10;有形固定資産減価償却率">
          <a:extLst>
            <a:ext uri="{FF2B5EF4-FFF2-40B4-BE49-F238E27FC236}">
              <a16:creationId xmlns:a16="http://schemas.microsoft.com/office/drawing/2014/main" xmlns="" id="{BC813C31-F53E-45CB-9BD1-2C830BB2D29A}"/>
            </a:ext>
          </a:extLst>
        </xdr:cNvPr>
        <xdr:cNvSpPr txBox="1"/>
      </xdr:nvSpPr>
      <xdr:spPr>
        <a:xfrm>
          <a:off x="14389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59707</xdr:rowOff>
    </xdr:from>
    <xdr:ext cx="405111" cy="259045"/>
    <xdr:sp macro="" textlink="">
      <xdr:nvSpPr>
        <xdr:cNvPr id="728" name="n_3aveValue【公民館】&#10;有形固定資産減価償却率">
          <a:extLst>
            <a:ext uri="{FF2B5EF4-FFF2-40B4-BE49-F238E27FC236}">
              <a16:creationId xmlns:a16="http://schemas.microsoft.com/office/drawing/2014/main" xmlns="" id="{DCCC34AF-FD3D-420D-A5F0-37698E39C24A}"/>
            </a:ext>
          </a:extLst>
        </xdr:cNvPr>
        <xdr:cNvSpPr txBox="1"/>
      </xdr:nvSpPr>
      <xdr:spPr>
        <a:xfrm>
          <a:off x="13500744" y="1789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126382</xdr:rowOff>
    </xdr:from>
    <xdr:ext cx="405111" cy="259045"/>
    <xdr:sp macro="" textlink="">
      <xdr:nvSpPr>
        <xdr:cNvPr id="729" name="n_1mainValue【公民館】&#10;有形固定資産減価償却率">
          <a:extLst>
            <a:ext uri="{FF2B5EF4-FFF2-40B4-BE49-F238E27FC236}">
              <a16:creationId xmlns:a16="http://schemas.microsoft.com/office/drawing/2014/main" xmlns="" id="{A6EFF41C-2413-49F1-B403-FAE9B890CEDA}"/>
            </a:ext>
          </a:extLst>
        </xdr:cNvPr>
        <xdr:cNvSpPr txBox="1"/>
      </xdr:nvSpPr>
      <xdr:spPr>
        <a:xfrm>
          <a:off x="152660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168291</xdr:rowOff>
    </xdr:from>
    <xdr:ext cx="405111" cy="259045"/>
    <xdr:sp macro="" textlink="">
      <xdr:nvSpPr>
        <xdr:cNvPr id="730" name="n_2mainValue【公民館】&#10;有形固定資産減価償却率">
          <a:extLst>
            <a:ext uri="{FF2B5EF4-FFF2-40B4-BE49-F238E27FC236}">
              <a16:creationId xmlns:a16="http://schemas.microsoft.com/office/drawing/2014/main" xmlns="" id="{572BCAA7-3CA4-41AD-B54F-4F826D54F8AD}"/>
            </a:ext>
          </a:extLst>
        </xdr:cNvPr>
        <xdr:cNvSpPr txBox="1"/>
      </xdr:nvSpPr>
      <xdr:spPr>
        <a:xfrm>
          <a:off x="14389744" y="1748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1" name="正方形/長方形 730">
          <a:extLst>
            <a:ext uri="{FF2B5EF4-FFF2-40B4-BE49-F238E27FC236}">
              <a16:creationId xmlns:a16="http://schemas.microsoft.com/office/drawing/2014/main" xmlns="" id="{26202C21-7AAA-4D9A-A8D5-97954F28692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2" name="正方形/長方形 731">
          <a:extLst>
            <a:ext uri="{FF2B5EF4-FFF2-40B4-BE49-F238E27FC236}">
              <a16:creationId xmlns:a16="http://schemas.microsoft.com/office/drawing/2014/main" xmlns="" id="{D3D7F8B9-59E0-4E9B-AFCB-A3F3406938A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3" name="正方形/長方形 732">
          <a:extLst>
            <a:ext uri="{FF2B5EF4-FFF2-40B4-BE49-F238E27FC236}">
              <a16:creationId xmlns:a16="http://schemas.microsoft.com/office/drawing/2014/main" xmlns="" id="{941D8622-CAB8-4E55-BB51-2C76F2324B0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4" name="正方形/長方形 733">
          <a:extLst>
            <a:ext uri="{FF2B5EF4-FFF2-40B4-BE49-F238E27FC236}">
              <a16:creationId xmlns:a16="http://schemas.microsoft.com/office/drawing/2014/main" xmlns="" id="{0DB9ACF8-5F27-4F99-8B23-A51EFD012EA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5" name="正方形/長方形 734">
          <a:extLst>
            <a:ext uri="{FF2B5EF4-FFF2-40B4-BE49-F238E27FC236}">
              <a16:creationId xmlns:a16="http://schemas.microsoft.com/office/drawing/2014/main" xmlns="" id="{1050C5F2-B5FC-4829-832B-83EDA620B50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6" name="正方形/長方形 735">
          <a:extLst>
            <a:ext uri="{FF2B5EF4-FFF2-40B4-BE49-F238E27FC236}">
              <a16:creationId xmlns:a16="http://schemas.microsoft.com/office/drawing/2014/main" xmlns="" id="{4DA2B204-FAD4-49F0-92CF-684F467CE07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7" name="正方形/長方形 736">
          <a:extLst>
            <a:ext uri="{FF2B5EF4-FFF2-40B4-BE49-F238E27FC236}">
              <a16:creationId xmlns:a16="http://schemas.microsoft.com/office/drawing/2014/main" xmlns="" id="{F8E511D4-B915-4DAF-AD0C-5BB51FA5ECC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8" name="正方形/長方形 737">
          <a:extLst>
            <a:ext uri="{FF2B5EF4-FFF2-40B4-BE49-F238E27FC236}">
              <a16:creationId xmlns:a16="http://schemas.microsoft.com/office/drawing/2014/main" xmlns="" id="{8F19AD42-707E-4A97-86C9-86D03C5E4A1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9" name="テキスト ボックス 738">
          <a:extLst>
            <a:ext uri="{FF2B5EF4-FFF2-40B4-BE49-F238E27FC236}">
              <a16:creationId xmlns:a16="http://schemas.microsoft.com/office/drawing/2014/main" xmlns="" id="{552DB0F8-7F22-4BE2-8098-E33E08D51F7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0" name="直線コネクタ 739">
          <a:extLst>
            <a:ext uri="{FF2B5EF4-FFF2-40B4-BE49-F238E27FC236}">
              <a16:creationId xmlns:a16="http://schemas.microsoft.com/office/drawing/2014/main" xmlns="" id="{FFF52CBA-BA5D-40E8-9F63-DEF19D11944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1" name="直線コネクタ 740">
          <a:extLst>
            <a:ext uri="{FF2B5EF4-FFF2-40B4-BE49-F238E27FC236}">
              <a16:creationId xmlns:a16="http://schemas.microsoft.com/office/drawing/2014/main" xmlns="" id="{07EF31F8-147B-4066-9AE5-97E698B36D7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2" name="テキスト ボックス 741">
          <a:extLst>
            <a:ext uri="{FF2B5EF4-FFF2-40B4-BE49-F238E27FC236}">
              <a16:creationId xmlns:a16="http://schemas.microsoft.com/office/drawing/2014/main" xmlns="" id="{9612B131-9E4A-46A7-89ED-714D5C5D42D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3" name="直線コネクタ 742">
          <a:extLst>
            <a:ext uri="{FF2B5EF4-FFF2-40B4-BE49-F238E27FC236}">
              <a16:creationId xmlns:a16="http://schemas.microsoft.com/office/drawing/2014/main" xmlns="" id="{E4382D7E-1544-4537-82B2-68492200931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4" name="テキスト ボックス 743">
          <a:extLst>
            <a:ext uri="{FF2B5EF4-FFF2-40B4-BE49-F238E27FC236}">
              <a16:creationId xmlns:a16="http://schemas.microsoft.com/office/drawing/2014/main" xmlns="" id="{42F6AB71-9E97-4BA2-9916-02C8B2CC699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5" name="直線コネクタ 744">
          <a:extLst>
            <a:ext uri="{FF2B5EF4-FFF2-40B4-BE49-F238E27FC236}">
              <a16:creationId xmlns:a16="http://schemas.microsoft.com/office/drawing/2014/main" xmlns="" id="{8211876D-E094-4F75-B1A6-5B81EF3D946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6" name="テキスト ボックス 745">
          <a:extLst>
            <a:ext uri="{FF2B5EF4-FFF2-40B4-BE49-F238E27FC236}">
              <a16:creationId xmlns:a16="http://schemas.microsoft.com/office/drawing/2014/main" xmlns="" id="{4974DA50-1C7D-4891-A1F9-D888C1E82DF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7" name="直線コネクタ 746">
          <a:extLst>
            <a:ext uri="{FF2B5EF4-FFF2-40B4-BE49-F238E27FC236}">
              <a16:creationId xmlns:a16="http://schemas.microsoft.com/office/drawing/2014/main" xmlns="" id="{4CFE53EC-1F69-48D9-8A98-611A0806CED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8" name="テキスト ボックス 747">
          <a:extLst>
            <a:ext uri="{FF2B5EF4-FFF2-40B4-BE49-F238E27FC236}">
              <a16:creationId xmlns:a16="http://schemas.microsoft.com/office/drawing/2014/main" xmlns="" id="{3ED5BE8B-30CB-4353-82BD-FAF6F9D75BB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9" name="直線コネクタ 748">
          <a:extLst>
            <a:ext uri="{FF2B5EF4-FFF2-40B4-BE49-F238E27FC236}">
              <a16:creationId xmlns:a16="http://schemas.microsoft.com/office/drawing/2014/main" xmlns="" id="{A618EAEE-05B7-4E32-B84B-D56AADC5458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0" name="テキスト ボックス 749">
          <a:extLst>
            <a:ext uri="{FF2B5EF4-FFF2-40B4-BE49-F238E27FC236}">
              <a16:creationId xmlns:a16="http://schemas.microsoft.com/office/drawing/2014/main" xmlns="" id="{7F2476A5-AF87-4AD9-B1DF-2A1DF6004F4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1" name="直線コネクタ 750">
          <a:extLst>
            <a:ext uri="{FF2B5EF4-FFF2-40B4-BE49-F238E27FC236}">
              <a16:creationId xmlns:a16="http://schemas.microsoft.com/office/drawing/2014/main" xmlns="" id="{2C59E6AE-69E5-4733-BF36-BFAE0E3F169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2" name="テキスト ボックス 751">
          <a:extLst>
            <a:ext uri="{FF2B5EF4-FFF2-40B4-BE49-F238E27FC236}">
              <a16:creationId xmlns:a16="http://schemas.microsoft.com/office/drawing/2014/main" xmlns="" id="{B202A7C9-957B-44B0-A281-D8C1A447DE1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3" name="【公民館】&#10;一人当たり面積グラフ枠">
          <a:extLst>
            <a:ext uri="{FF2B5EF4-FFF2-40B4-BE49-F238E27FC236}">
              <a16:creationId xmlns:a16="http://schemas.microsoft.com/office/drawing/2014/main" xmlns="" id="{CC964508-8738-48E0-AC1A-4665EA2B422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91439</xdr:rowOff>
    </xdr:to>
    <xdr:cxnSp macro="">
      <xdr:nvCxnSpPr>
        <xdr:cNvPr id="754" name="直線コネクタ 753">
          <a:extLst>
            <a:ext uri="{FF2B5EF4-FFF2-40B4-BE49-F238E27FC236}">
              <a16:creationId xmlns:a16="http://schemas.microsoft.com/office/drawing/2014/main" xmlns="" id="{3398C342-DE86-4116-8474-33FF2311A145}"/>
            </a:ext>
          </a:extLst>
        </xdr:cNvPr>
        <xdr:cNvCxnSpPr/>
      </xdr:nvCxnSpPr>
      <xdr:spPr>
        <a:xfrm flipV="1">
          <a:off x="22160864" y="1728216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95266</xdr:rowOff>
    </xdr:from>
    <xdr:ext cx="469744" cy="259045"/>
    <xdr:sp macro="" textlink="">
      <xdr:nvSpPr>
        <xdr:cNvPr id="755" name="【公民館】&#10;一人当たり面積最小値テキスト">
          <a:extLst>
            <a:ext uri="{FF2B5EF4-FFF2-40B4-BE49-F238E27FC236}">
              <a16:creationId xmlns:a16="http://schemas.microsoft.com/office/drawing/2014/main" xmlns="" id="{21268EEC-8BE1-46B9-9438-9E8410FA3000}"/>
            </a:ext>
          </a:extLst>
        </xdr:cNvPr>
        <xdr:cNvSpPr txBox="1"/>
      </xdr:nvSpPr>
      <xdr:spPr>
        <a:xfrm>
          <a:off x="22199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91439</xdr:rowOff>
    </xdr:from>
    <xdr:to>
      <xdr:col>116</xdr:col>
      <xdr:colOff>152400</xdr:colOff>
      <xdr:row>108</xdr:row>
      <xdr:rowOff>91439</xdr:rowOff>
    </xdr:to>
    <xdr:cxnSp macro="">
      <xdr:nvCxnSpPr>
        <xdr:cNvPr id="756" name="直線コネクタ 755">
          <a:extLst>
            <a:ext uri="{FF2B5EF4-FFF2-40B4-BE49-F238E27FC236}">
              <a16:creationId xmlns:a16="http://schemas.microsoft.com/office/drawing/2014/main" xmlns="" id="{5846A603-3B4D-4FB6-96AE-AEC2A03A5B90}"/>
            </a:ext>
          </a:extLst>
        </xdr:cNvPr>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757" name="【公民館】&#10;一人当たり面積最大値テキスト">
          <a:extLst>
            <a:ext uri="{FF2B5EF4-FFF2-40B4-BE49-F238E27FC236}">
              <a16:creationId xmlns:a16="http://schemas.microsoft.com/office/drawing/2014/main" xmlns="" id="{AADE8EBC-AB90-4285-B769-179D576FC6A2}"/>
            </a:ext>
          </a:extLst>
        </xdr:cNvPr>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758" name="直線コネクタ 757">
          <a:extLst>
            <a:ext uri="{FF2B5EF4-FFF2-40B4-BE49-F238E27FC236}">
              <a16:creationId xmlns:a16="http://schemas.microsoft.com/office/drawing/2014/main" xmlns="" id="{F906BF3C-BA19-4D39-96FB-BAE910E88DA4}"/>
            </a:ext>
          </a:extLst>
        </xdr:cNvPr>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21607</xdr:rowOff>
    </xdr:from>
    <xdr:ext cx="469744" cy="259045"/>
    <xdr:sp macro="" textlink="">
      <xdr:nvSpPr>
        <xdr:cNvPr id="759" name="【公民館】&#10;一人当たり面積平均値テキスト">
          <a:extLst>
            <a:ext uri="{FF2B5EF4-FFF2-40B4-BE49-F238E27FC236}">
              <a16:creationId xmlns:a16="http://schemas.microsoft.com/office/drawing/2014/main" xmlns="" id="{6BDC1377-2BDA-40C8-A3D1-E2167484E633}"/>
            </a:ext>
          </a:extLst>
        </xdr:cNvPr>
        <xdr:cNvSpPr txBox="1"/>
      </xdr:nvSpPr>
      <xdr:spPr>
        <a:xfrm>
          <a:off x="22199600" y="1785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760" name="フローチャート: 判断 759">
          <a:extLst>
            <a:ext uri="{FF2B5EF4-FFF2-40B4-BE49-F238E27FC236}">
              <a16:creationId xmlns:a16="http://schemas.microsoft.com/office/drawing/2014/main" xmlns="" id="{DA590554-BD2E-4D3A-8FD5-BCADFE74338B}"/>
            </a:ext>
          </a:extLst>
        </xdr:cNvPr>
        <xdr:cNvSpPr/>
      </xdr:nvSpPr>
      <xdr:spPr>
        <a:xfrm>
          <a:off x="22110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761" name="フローチャート: 判断 760">
          <a:extLst>
            <a:ext uri="{FF2B5EF4-FFF2-40B4-BE49-F238E27FC236}">
              <a16:creationId xmlns:a16="http://schemas.microsoft.com/office/drawing/2014/main" xmlns="" id="{2E2514A7-AB94-41A4-9261-B46139E38BAF}"/>
            </a:ext>
          </a:extLst>
        </xdr:cNvPr>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762" name="フローチャート: 判断 761">
          <a:extLst>
            <a:ext uri="{FF2B5EF4-FFF2-40B4-BE49-F238E27FC236}">
              <a16:creationId xmlns:a16="http://schemas.microsoft.com/office/drawing/2014/main" xmlns="" id="{6DF4CF1C-C0DB-4E32-89B0-73E3D88D69F6}"/>
            </a:ext>
          </a:extLst>
        </xdr:cNvPr>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763" name="フローチャート: 判断 762">
          <a:extLst>
            <a:ext uri="{FF2B5EF4-FFF2-40B4-BE49-F238E27FC236}">
              <a16:creationId xmlns:a16="http://schemas.microsoft.com/office/drawing/2014/main" xmlns="" id="{D52E1B5C-355F-4B5E-B138-BC051BAA779C}"/>
            </a:ext>
          </a:extLst>
        </xdr:cNvPr>
        <xdr:cNvSpPr/>
      </xdr:nvSpPr>
      <xdr:spPr>
        <a:xfrm>
          <a:off x="19494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xmlns="" id="{3009EFEF-0C87-46C4-A46B-1721736C641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xmlns="" id="{D34ED614-CEF0-471A-AEE3-0D8C2FF9382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xmlns="" id="{2B8E9EA5-A18D-4CA4-91B7-20BB14342CA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xmlns="" id="{5F588CBF-C35D-41BF-86D5-ACB57122F5D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xmlns="" id="{F6753029-63BB-47AF-8301-0CD8331E73E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162561</xdr:rowOff>
    </xdr:from>
    <xdr:to>
      <xdr:col>116</xdr:col>
      <xdr:colOff>114300</xdr:colOff>
      <xdr:row>107</xdr:row>
      <xdr:rowOff>92711</xdr:rowOff>
    </xdr:to>
    <xdr:sp macro="" textlink="">
      <xdr:nvSpPr>
        <xdr:cNvPr id="769" name="楕円 768">
          <a:extLst>
            <a:ext uri="{FF2B5EF4-FFF2-40B4-BE49-F238E27FC236}">
              <a16:creationId xmlns:a16="http://schemas.microsoft.com/office/drawing/2014/main" xmlns="" id="{0EC3235E-85E9-4912-B2FD-30C05DF4E0A5}"/>
            </a:ext>
          </a:extLst>
        </xdr:cNvPr>
        <xdr:cNvSpPr/>
      </xdr:nvSpPr>
      <xdr:spPr>
        <a:xfrm>
          <a:off x="22110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140988</xdr:rowOff>
    </xdr:from>
    <xdr:ext cx="469744" cy="259045"/>
    <xdr:sp macro="" textlink="">
      <xdr:nvSpPr>
        <xdr:cNvPr id="770" name="【公民館】&#10;一人当たり面積該当値テキスト">
          <a:extLst>
            <a:ext uri="{FF2B5EF4-FFF2-40B4-BE49-F238E27FC236}">
              <a16:creationId xmlns:a16="http://schemas.microsoft.com/office/drawing/2014/main" xmlns="" id="{78AF94AC-4163-4560-B679-E1822885EF2C}"/>
            </a:ext>
          </a:extLst>
        </xdr:cNvPr>
        <xdr:cNvSpPr txBox="1"/>
      </xdr:nvSpPr>
      <xdr:spPr>
        <a:xfrm>
          <a:off x="22199600"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170180</xdr:rowOff>
    </xdr:from>
    <xdr:to>
      <xdr:col>112</xdr:col>
      <xdr:colOff>38100</xdr:colOff>
      <xdr:row>107</xdr:row>
      <xdr:rowOff>100330</xdr:rowOff>
    </xdr:to>
    <xdr:sp macro="" textlink="">
      <xdr:nvSpPr>
        <xdr:cNvPr id="771" name="楕円 770">
          <a:extLst>
            <a:ext uri="{FF2B5EF4-FFF2-40B4-BE49-F238E27FC236}">
              <a16:creationId xmlns:a16="http://schemas.microsoft.com/office/drawing/2014/main" xmlns="" id="{16A28EED-D3FB-4A5A-8E3F-A07CFF5CB74F}"/>
            </a:ext>
          </a:extLst>
        </xdr:cNvPr>
        <xdr:cNvSpPr/>
      </xdr:nvSpPr>
      <xdr:spPr>
        <a:xfrm>
          <a:off x="21272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41911</xdr:rowOff>
    </xdr:from>
    <xdr:to>
      <xdr:col>116</xdr:col>
      <xdr:colOff>63500</xdr:colOff>
      <xdr:row>107</xdr:row>
      <xdr:rowOff>49530</xdr:rowOff>
    </xdr:to>
    <xdr:cxnSp macro="">
      <xdr:nvCxnSpPr>
        <xdr:cNvPr id="772" name="直線コネクタ 771">
          <a:extLst>
            <a:ext uri="{FF2B5EF4-FFF2-40B4-BE49-F238E27FC236}">
              <a16:creationId xmlns:a16="http://schemas.microsoft.com/office/drawing/2014/main" xmlns="" id="{7FA6DF99-0148-4752-957F-176BE08444E7}"/>
            </a:ext>
          </a:extLst>
        </xdr:cNvPr>
        <xdr:cNvCxnSpPr/>
      </xdr:nvCxnSpPr>
      <xdr:spPr>
        <a:xfrm flipV="1">
          <a:off x="21323300" y="183870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170180</xdr:rowOff>
    </xdr:from>
    <xdr:to>
      <xdr:col>107</xdr:col>
      <xdr:colOff>101600</xdr:colOff>
      <xdr:row>107</xdr:row>
      <xdr:rowOff>100330</xdr:rowOff>
    </xdr:to>
    <xdr:sp macro="" textlink="">
      <xdr:nvSpPr>
        <xdr:cNvPr id="773" name="楕円 772">
          <a:extLst>
            <a:ext uri="{FF2B5EF4-FFF2-40B4-BE49-F238E27FC236}">
              <a16:creationId xmlns:a16="http://schemas.microsoft.com/office/drawing/2014/main" xmlns="" id="{6194498D-6B19-46D1-9824-D21C13E65B06}"/>
            </a:ext>
          </a:extLst>
        </xdr:cNvPr>
        <xdr:cNvSpPr/>
      </xdr:nvSpPr>
      <xdr:spPr>
        <a:xfrm>
          <a:off x="20383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49530</xdr:rowOff>
    </xdr:from>
    <xdr:to>
      <xdr:col>111</xdr:col>
      <xdr:colOff>177800</xdr:colOff>
      <xdr:row>107</xdr:row>
      <xdr:rowOff>49530</xdr:rowOff>
    </xdr:to>
    <xdr:cxnSp macro="">
      <xdr:nvCxnSpPr>
        <xdr:cNvPr id="774" name="直線コネクタ 773">
          <a:extLst>
            <a:ext uri="{FF2B5EF4-FFF2-40B4-BE49-F238E27FC236}">
              <a16:creationId xmlns:a16="http://schemas.microsoft.com/office/drawing/2014/main" xmlns="" id="{67736AA2-8B98-453D-9A81-1097F937F3DB}"/>
            </a:ext>
          </a:extLst>
        </xdr:cNvPr>
        <xdr:cNvCxnSpPr/>
      </xdr:nvCxnSpPr>
      <xdr:spPr>
        <a:xfrm>
          <a:off x="20434300" y="1839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116857</xdr:rowOff>
    </xdr:from>
    <xdr:ext cx="469744" cy="259045"/>
    <xdr:sp macro="" textlink="">
      <xdr:nvSpPr>
        <xdr:cNvPr id="775" name="n_1aveValue【公民館】&#10;一人当たり面積">
          <a:extLst>
            <a:ext uri="{FF2B5EF4-FFF2-40B4-BE49-F238E27FC236}">
              <a16:creationId xmlns:a16="http://schemas.microsoft.com/office/drawing/2014/main" xmlns="" id="{31331B31-EB09-4E91-B800-63D15B6458C8}"/>
            </a:ext>
          </a:extLst>
        </xdr:cNvPr>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776" name="n_2aveValue【公民館】&#10;一人当たり面積">
          <a:extLst>
            <a:ext uri="{FF2B5EF4-FFF2-40B4-BE49-F238E27FC236}">
              <a16:creationId xmlns:a16="http://schemas.microsoft.com/office/drawing/2014/main" xmlns="" id="{CD57440A-5F05-49DA-AD1D-9FE6FF3770B3}"/>
            </a:ext>
          </a:extLst>
        </xdr:cNvPr>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33038</xdr:rowOff>
    </xdr:from>
    <xdr:ext cx="469744" cy="259045"/>
    <xdr:sp macro="" textlink="">
      <xdr:nvSpPr>
        <xdr:cNvPr id="777" name="n_3aveValue【公民館】&#10;一人当たり面積">
          <a:extLst>
            <a:ext uri="{FF2B5EF4-FFF2-40B4-BE49-F238E27FC236}">
              <a16:creationId xmlns:a16="http://schemas.microsoft.com/office/drawing/2014/main" xmlns="" id="{B9B5E9EE-4647-4C64-800B-A897CE004145}"/>
            </a:ext>
          </a:extLst>
        </xdr:cNvPr>
        <xdr:cNvSpPr txBox="1"/>
      </xdr:nvSpPr>
      <xdr:spPr>
        <a:xfrm>
          <a:off x="19310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91457</xdr:rowOff>
    </xdr:from>
    <xdr:ext cx="469744" cy="259045"/>
    <xdr:sp macro="" textlink="">
      <xdr:nvSpPr>
        <xdr:cNvPr id="778" name="n_1mainValue【公民館】&#10;一人当たり面積">
          <a:extLst>
            <a:ext uri="{FF2B5EF4-FFF2-40B4-BE49-F238E27FC236}">
              <a16:creationId xmlns:a16="http://schemas.microsoft.com/office/drawing/2014/main" xmlns="" id="{30C4A11C-3CDC-4F8F-9305-FF18508F6EA3}"/>
            </a:ext>
          </a:extLst>
        </xdr:cNvPr>
        <xdr:cNvSpPr txBox="1"/>
      </xdr:nvSpPr>
      <xdr:spPr>
        <a:xfrm>
          <a:off x="210757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91457</xdr:rowOff>
    </xdr:from>
    <xdr:ext cx="469744" cy="259045"/>
    <xdr:sp macro="" textlink="">
      <xdr:nvSpPr>
        <xdr:cNvPr id="779" name="n_2mainValue【公民館】&#10;一人当たり面積">
          <a:extLst>
            <a:ext uri="{FF2B5EF4-FFF2-40B4-BE49-F238E27FC236}">
              <a16:creationId xmlns:a16="http://schemas.microsoft.com/office/drawing/2014/main" xmlns="" id="{F1EE57D3-FE3B-46B2-9494-AA2ADC102DFD}"/>
            </a:ext>
          </a:extLst>
        </xdr:cNvPr>
        <xdr:cNvSpPr txBox="1"/>
      </xdr:nvSpPr>
      <xdr:spPr>
        <a:xfrm>
          <a:off x="20199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a:extLst>
            <a:ext uri="{FF2B5EF4-FFF2-40B4-BE49-F238E27FC236}">
              <a16:creationId xmlns:a16="http://schemas.microsoft.com/office/drawing/2014/main" xmlns="" id="{7C20AE0B-EF17-4E70-BBD0-840279230E2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a:extLst>
            <a:ext uri="{FF2B5EF4-FFF2-40B4-BE49-F238E27FC236}">
              <a16:creationId xmlns:a16="http://schemas.microsoft.com/office/drawing/2014/main" xmlns="" id="{C9764C51-7014-411F-9C8E-1BB5DD0FA66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a:extLst>
            <a:ext uri="{FF2B5EF4-FFF2-40B4-BE49-F238E27FC236}">
              <a16:creationId xmlns:a16="http://schemas.microsoft.com/office/drawing/2014/main" xmlns="" id="{67859656-8CDB-4D4F-953F-33D3F41C2BA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一人当たり延長は類似団体平均比で少ないものの、減価償却率は類似団体平均と同程度となっている。舗装改良等の道路構造物の長寿命化は大きな課題となっており、今後道路維持保全計画等で計画的に進めていく必要がある。</a:t>
          </a:r>
        </a:p>
        <a:p>
          <a:r>
            <a:rPr kumimoji="1" lang="ja-JP" altLang="en-US" sz="1300">
              <a:latin typeface="ＭＳ Ｐゴシック" panose="020B0600070205080204" pitchFamily="50" charset="-128"/>
              <a:ea typeface="ＭＳ Ｐゴシック" panose="020B0600070205080204" pitchFamily="50" charset="-128"/>
            </a:rPr>
            <a:t>橋りょう・トンネル：減価償却率は類似団体平均比で下回っている。橋りょうについては、所有全橋の計画的な点検、保全に取り組み始めており、今後その効果が期待される。</a:t>
          </a:r>
        </a:p>
        <a:p>
          <a:r>
            <a:rPr kumimoji="1" lang="ja-JP" altLang="en-US" sz="1300">
              <a:latin typeface="ＭＳ Ｐゴシック" panose="020B0600070205080204" pitchFamily="50" charset="-128"/>
              <a:ea typeface="ＭＳ Ｐゴシック" panose="020B0600070205080204" pitchFamily="50" charset="-128"/>
            </a:rPr>
            <a:t>その他施設：減価償却率は概ね類似団体平均比で上回っている。本市所有の建物は全般的に完成から数十年が経過しており、耐用年数を超過しているものも多く存在していることから、今後計画的な長寿命化を進め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A05B572A-1982-41AA-BFCC-3D50F990E91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477A67A9-A6F9-4288-82AD-EC1FD6AF8B8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E79A8013-50FD-43BD-9D0D-9B4FC8F5C51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5BEE5ADA-EA7E-4FB4-8FAF-9A4D0CFB235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神奈川県小田原市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53726917-2C6A-4743-936A-EA6B0EFB1F5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8D49A9CD-662C-46D6-8280-7617906E57D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FEEA2BAD-DE6F-4C38-BBC3-C0844391898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A8A458F9-6609-4182-B4BE-A634FA78074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59FCC2DD-DB37-42D5-B3EA-12E2CC38A85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E2FD1BBB-CBA8-4648-A5AC-08EB719A6E2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191,557
189,249
113.81
75,837,275
72,159,057
2,958,289
38,128,053
52,117,087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4D0192CF-3520-4CAD-A953-AEF404BE07C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23B338F0-0489-43CC-91FF-4AFF1611A76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969C0130-497F-4E22-9185-AFDFC9890DF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B561C1F-AE06-4070-A686-F1E9E52924D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3F8623C0-B177-4E98-B835-6DDD1C4B5B3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CEA8A0B1-E548-49A5-854E-92A32D8B8BD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F26D2693-9D46-4A0F-A345-A66E202BECA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AC9D1CED-A343-4CFE-A952-97E563DA6DD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A0A6D453-D187-4DDA-B104-9F41911AEF8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8BD22FD7-4323-403C-A13F-1AE39D92802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B617C90D-593E-46BB-914E-DA9E2028A3C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A3568367-160B-43EB-9132-68F0E53DED8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BD4BB1DA-C7CA-4D7E-B56F-A08BD1BB10D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8F3BEC2F-FA03-41F4-99F3-A889FFB397C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7DE0B8B-FA35-417D-AADE-3EEF28C029A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1F5F2FCA-D7BC-47C3-B29C-1096EEC6EE9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5CE37F86-A907-4FC0-A0A7-944643CA81F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54EDA031-E38B-423C-BCDD-0C19FD0689C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5FD5C6FC-368B-4210-BC1A-57ED1AC5F85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4DBA1DA6-91BC-4625-8B78-5979B32F28C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E838F14-096A-4347-8F08-E466FECCB73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A481BF57-C0A7-407E-83C3-9D5FFFA6F72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BE2FD39B-B9A3-44F1-9AEC-4FFFFC023C3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D8B7F710-8431-49D2-81AF-0B418A0DF84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B2EE1E90-A080-4A50-B414-DB532611AAD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737EADF5-25D1-46FC-8BE4-E08DF1F4607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D01F231F-61F5-4E69-A9C9-77D5DAF32A7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AA74B6FF-6526-4DC3-9B83-E941C8277DE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363AA465-1968-4E87-B290-29013B54C86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910A0C8D-0A3D-4AA4-9987-45B7877EB07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6D183126-AC9E-4CF0-A9D9-97537D55E4FB}"/>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D6828295-28DD-483B-9AC8-0E724891473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D01859DA-FE5E-467A-8F34-F3DA9812892D}"/>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D35E0FBF-5C37-462B-BC0E-634B3D72960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321C3A11-50AB-41F0-B5A5-C5C82169674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0EF7C344-6735-4D8E-A04E-B026A0BCBB8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4C9334E4-9819-438C-8802-1C8B81EBB61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472DECCB-1CC5-42B2-8708-F113E0511E5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8289E2DA-4981-4011-BBFD-FC1EC9692AE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333A74DA-0732-415F-AB03-BD9C94EB87B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63DC17E6-EFB4-49F3-A216-F0A9447DD393}"/>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AB92967C-D3C2-4653-B0D0-7FF193E55BF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79002E8A-B983-4059-BF14-A65F4E3530C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xmlns="" id="{4EFFF696-14D5-4999-B46C-87E679750A0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95250</xdr:rowOff>
    </xdr:from>
    <xdr:to>
      <xdr:col>24</xdr:col>
      <xdr:colOff>62865</xdr:colOff>
      <xdr:row>41</xdr:row>
      <xdr:rowOff>100965</xdr:rowOff>
    </xdr:to>
    <xdr:cxnSp macro="">
      <xdr:nvCxnSpPr>
        <xdr:cNvPr id="56" name="直線コネクタ 55">
          <a:extLst>
            <a:ext uri="{FF2B5EF4-FFF2-40B4-BE49-F238E27FC236}">
              <a16:creationId xmlns:a16="http://schemas.microsoft.com/office/drawing/2014/main" xmlns="" id="{A130F813-DE1F-4F2A-A933-2F937414B810}"/>
            </a:ext>
          </a:extLst>
        </xdr:cNvPr>
        <xdr:cNvCxnSpPr/>
      </xdr:nvCxnSpPr>
      <xdr:spPr>
        <a:xfrm flipV="1">
          <a:off x="4634865" y="592455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405111" cy="259045"/>
    <xdr:sp macro="" textlink="">
      <xdr:nvSpPr>
        <xdr:cNvPr id="57" name="【図書館】&#10;有形固定資産減価償却率最小値テキスト">
          <a:extLst>
            <a:ext uri="{FF2B5EF4-FFF2-40B4-BE49-F238E27FC236}">
              <a16:creationId xmlns:a16="http://schemas.microsoft.com/office/drawing/2014/main" xmlns="" id="{D992C6A6-24C4-4C42-A136-A77CE6368A70}"/>
            </a:ext>
          </a:extLst>
        </xdr:cNvPr>
        <xdr:cNvSpPr txBox="1"/>
      </xdr:nvSpPr>
      <xdr:spPr>
        <a:xfrm>
          <a:off x="4673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8" name="直線コネクタ 57">
          <a:extLst>
            <a:ext uri="{FF2B5EF4-FFF2-40B4-BE49-F238E27FC236}">
              <a16:creationId xmlns:a16="http://schemas.microsoft.com/office/drawing/2014/main" xmlns="" id="{9157DFD3-E0E5-4F68-A3FF-C25BB7D9D863}"/>
            </a:ext>
          </a:extLst>
        </xdr:cNvPr>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41927</xdr:rowOff>
    </xdr:from>
    <xdr:ext cx="405111" cy="259045"/>
    <xdr:sp macro="" textlink="">
      <xdr:nvSpPr>
        <xdr:cNvPr id="59" name="【図書館】&#10;有形固定資産減価償却率最大値テキスト">
          <a:extLst>
            <a:ext uri="{FF2B5EF4-FFF2-40B4-BE49-F238E27FC236}">
              <a16:creationId xmlns:a16="http://schemas.microsoft.com/office/drawing/2014/main" xmlns="" id="{84C6BED9-0D4A-4693-9697-D6EA4F6CC3AF}"/>
            </a:ext>
          </a:extLst>
        </xdr:cNvPr>
        <xdr:cNvSpPr txBox="1"/>
      </xdr:nvSpPr>
      <xdr:spPr>
        <a:xfrm>
          <a:off x="4673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95250</xdr:rowOff>
    </xdr:from>
    <xdr:to>
      <xdr:col>24</xdr:col>
      <xdr:colOff>152400</xdr:colOff>
      <xdr:row>34</xdr:row>
      <xdr:rowOff>95250</xdr:rowOff>
    </xdr:to>
    <xdr:cxnSp macro="">
      <xdr:nvCxnSpPr>
        <xdr:cNvPr id="60" name="直線コネクタ 59">
          <a:extLst>
            <a:ext uri="{FF2B5EF4-FFF2-40B4-BE49-F238E27FC236}">
              <a16:creationId xmlns:a16="http://schemas.microsoft.com/office/drawing/2014/main" xmlns="" id="{3D925278-F0E8-4969-8B9B-DAE850DC906A}"/>
            </a:ext>
          </a:extLst>
        </xdr:cNvPr>
        <xdr:cNvCxnSpPr/>
      </xdr:nvCxnSpPr>
      <xdr:spPr>
        <a:xfrm>
          <a:off x="4546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112412</xdr:rowOff>
    </xdr:from>
    <xdr:ext cx="405111" cy="259045"/>
    <xdr:sp macro="" textlink="">
      <xdr:nvSpPr>
        <xdr:cNvPr id="61" name="【図書館】&#10;有形固定資産減価償却率平均値テキスト">
          <a:extLst>
            <a:ext uri="{FF2B5EF4-FFF2-40B4-BE49-F238E27FC236}">
              <a16:creationId xmlns:a16="http://schemas.microsoft.com/office/drawing/2014/main" xmlns="" id="{094A64FD-B801-4E02-8406-D1565CCB747F}"/>
            </a:ext>
          </a:extLst>
        </xdr:cNvPr>
        <xdr:cNvSpPr txBox="1"/>
      </xdr:nvSpPr>
      <xdr:spPr>
        <a:xfrm>
          <a:off x="4673600" y="6627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a:extLst>
            <a:ext uri="{FF2B5EF4-FFF2-40B4-BE49-F238E27FC236}">
              <a16:creationId xmlns:a16="http://schemas.microsoft.com/office/drawing/2014/main" xmlns="" id="{A53BD308-690B-4D32-B500-2805832B8800}"/>
            </a:ext>
          </a:extLst>
        </xdr:cNvPr>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48260</xdr:rowOff>
    </xdr:from>
    <xdr:to>
      <xdr:col>20</xdr:col>
      <xdr:colOff>38100</xdr:colOff>
      <xdr:row>39</xdr:row>
      <xdr:rowOff>149860</xdr:rowOff>
    </xdr:to>
    <xdr:sp macro="" textlink="">
      <xdr:nvSpPr>
        <xdr:cNvPr id="63" name="フローチャート: 判断 62">
          <a:extLst>
            <a:ext uri="{FF2B5EF4-FFF2-40B4-BE49-F238E27FC236}">
              <a16:creationId xmlns:a16="http://schemas.microsoft.com/office/drawing/2014/main" xmlns="" id="{0785303F-B70D-4069-B726-7A724A2EAD0A}"/>
            </a:ext>
          </a:extLst>
        </xdr:cNvPr>
        <xdr:cNvSpPr/>
      </xdr:nvSpPr>
      <xdr:spPr>
        <a:xfrm>
          <a:off x="3746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84455</xdr:rowOff>
    </xdr:from>
    <xdr:to>
      <xdr:col>15</xdr:col>
      <xdr:colOff>101600</xdr:colOff>
      <xdr:row>40</xdr:row>
      <xdr:rowOff>14605</xdr:rowOff>
    </xdr:to>
    <xdr:sp macro="" textlink="">
      <xdr:nvSpPr>
        <xdr:cNvPr id="64" name="フローチャート: 判断 63">
          <a:extLst>
            <a:ext uri="{FF2B5EF4-FFF2-40B4-BE49-F238E27FC236}">
              <a16:creationId xmlns:a16="http://schemas.microsoft.com/office/drawing/2014/main" xmlns="" id="{28567CB6-F218-48A9-8908-D9D014657180}"/>
            </a:ext>
          </a:extLst>
        </xdr:cNvPr>
        <xdr:cNvSpPr/>
      </xdr:nvSpPr>
      <xdr:spPr>
        <a:xfrm>
          <a:off x="2857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61595</xdr:rowOff>
    </xdr:from>
    <xdr:to>
      <xdr:col>10</xdr:col>
      <xdr:colOff>165100</xdr:colOff>
      <xdr:row>39</xdr:row>
      <xdr:rowOff>163195</xdr:rowOff>
    </xdr:to>
    <xdr:sp macro="" textlink="">
      <xdr:nvSpPr>
        <xdr:cNvPr id="65" name="フローチャート: 判断 64">
          <a:extLst>
            <a:ext uri="{FF2B5EF4-FFF2-40B4-BE49-F238E27FC236}">
              <a16:creationId xmlns:a16="http://schemas.microsoft.com/office/drawing/2014/main" xmlns="" id="{65C67CE2-0ADD-4651-BF88-90F4172AC072}"/>
            </a:ext>
          </a:extLst>
        </xdr:cNvPr>
        <xdr:cNvSpPr/>
      </xdr:nvSpPr>
      <xdr:spPr>
        <a:xfrm>
          <a:off x="1968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2ECC216C-14C6-4D8F-AAA1-999523C2F29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D7487D01-3516-41FE-81A3-631192768EE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C94763D8-533B-4454-9520-C33E7D98F6B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C3ABEB00-568A-4B52-8CD8-4BEC371CDBA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D35AC3C6-0C14-4462-83C9-B1E593D5200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124460</xdr:rowOff>
    </xdr:from>
    <xdr:to>
      <xdr:col>24</xdr:col>
      <xdr:colOff>114300</xdr:colOff>
      <xdr:row>39</xdr:row>
      <xdr:rowOff>54610</xdr:rowOff>
    </xdr:to>
    <xdr:sp macro="" textlink="">
      <xdr:nvSpPr>
        <xdr:cNvPr id="71" name="楕円 70">
          <a:extLst>
            <a:ext uri="{FF2B5EF4-FFF2-40B4-BE49-F238E27FC236}">
              <a16:creationId xmlns:a16="http://schemas.microsoft.com/office/drawing/2014/main" xmlns="" id="{32943379-AA4F-4A2F-9F6F-9C0422519DAB}"/>
            </a:ext>
          </a:extLst>
        </xdr:cNvPr>
        <xdr:cNvSpPr/>
      </xdr:nvSpPr>
      <xdr:spPr>
        <a:xfrm>
          <a:off x="4584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147337</xdr:rowOff>
    </xdr:from>
    <xdr:ext cx="405111" cy="259045"/>
    <xdr:sp macro="" textlink="">
      <xdr:nvSpPr>
        <xdr:cNvPr id="72" name="【図書館】&#10;有形固定資産減価償却率該当値テキスト">
          <a:extLst>
            <a:ext uri="{FF2B5EF4-FFF2-40B4-BE49-F238E27FC236}">
              <a16:creationId xmlns:a16="http://schemas.microsoft.com/office/drawing/2014/main" xmlns="" id="{A9ECCA0F-007C-4374-83CD-EA6CA0755DD6}"/>
            </a:ext>
          </a:extLst>
        </xdr:cNvPr>
        <xdr:cNvSpPr txBox="1"/>
      </xdr:nvSpPr>
      <xdr:spPr>
        <a:xfrm>
          <a:off x="4673600" y="6490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162560</xdr:rowOff>
    </xdr:from>
    <xdr:to>
      <xdr:col>20</xdr:col>
      <xdr:colOff>38100</xdr:colOff>
      <xdr:row>39</xdr:row>
      <xdr:rowOff>92710</xdr:rowOff>
    </xdr:to>
    <xdr:sp macro="" textlink="">
      <xdr:nvSpPr>
        <xdr:cNvPr id="73" name="楕円 72">
          <a:extLst>
            <a:ext uri="{FF2B5EF4-FFF2-40B4-BE49-F238E27FC236}">
              <a16:creationId xmlns:a16="http://schemas.microsoft.com/office/drawing/2014/main" xmlns="" id="{60CDA608-3B38-40F8-9BA6-7B6280A496FE}"/>
            </a:ext>
          </a:extLst>
        </xdr:cNvPr>
        <xdr:cNvSpPr/>
      </xdr:nvSpPr>
      <xdr:spPr>
        <a:xfrm>
          <a:off x="3746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3810</xdr:rowOff>
    </xdr:from>
    <xdr:to>
      <xdr:col>24</xdr:col>
      <xdr:colOff>63500</xdr:colOff>
      <xdr:row>39</xdr:row>
      <xdr:rowOff>41910</xdr:rowOff>
    </xdr:to>
    <xdr:cxnSp macro="">
      <xdr:nvCxnSpPr>
        <xdr:cNvPr id="74" name="直線コネクタ 73">
          <a:extLst>
            <a:ext uri="{FF2B5EF4-FFF2-40B4-BE49-F238E27FC236}">
              <a16:creationId xmlns:a16="http://schemas.microsoft.com/office/drawing/2014/main" xmlns="" id="{14345D73-F674-49E4-AF4D-A1F578E32D6B}"/>
            </a:ext>
          </a:extLst>
        </xdr:cNvPr>
        <xdr:cNvCxnSpPr/>
      </xdr:nvCxnSpPr>
      <xdr:spPr>
        <a:xfrm flipV="1">
          <a:off x="3797300" y="66903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29210</xdr:rowOff>
    </xdr:from>
    <xdr:to>
      <xdr:col>15</xdr:col>
      <xdr:colOff>101600</xdr:colOff>
      <xdr:row>39</xdr:row>
      <xdr:rowOff>130810</xdr:rowOff>
    </xdr:to>
    <xdr:sp macro="" textlink="">
      <xdr:nvSpPr>
        <xdr:cNvPr id="75" name="楕円 74">
          <a:extLst>
            <a:ext uri="{FF2B5EF4-FFF2-40B4-BE49-F238E27FC236}">
              <a16:creationId xmlns:a16="http://schemas.microsoft.com/office/drawing/2014/main" xmlns="" id="{CB683FD3-9599-4A23-B1C6-2F993C4ED1EA}"/>
            </a:ext>
          </a:extLst>
        </xdr:cNvPr>
        <xdr:cNvSpPr/>
      </xdr:nvSpPr>
      <xdr:spPr>
        <a:xfrm>
          <a:off x="2857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41910</xdr:rowOff>
    </xdr:from>
    <xdr:to>
      <xdr:col>19</xdr:col>
      <xdr:colOff>177800</xdr:colOff>
      <xdr:row>39</xdr:row>
      <xdr:rowOff>80010</xdr:rowOff>
    </xdr:to>
    <xdr:cxnSp macro="">
      <xdr:nvCxnSpPr>
        <xdr:cNvPr id="76" name="直線コネクタ 75">
          <a:extLst>
            <a:ext uri="{FF2B5EF4-FFF2-40B4-BE49-F238E27FC236}">
              <a16:creationId xmlns:a16="http://schemas.microsoft.com/office/drawing/2014/main" xmlns="" id="{7B492F9D-109D-426F-A5AB-EAE71473C680}"/>
            </a:ext>
          </a:extLst>
        </xdr:cNvPr>
        <xdr:cNvCxnSpPr/>
      </xdr:nvCxnSpPr>
      <xdr:spPr>
        <a:xfrm flipV="1">
          <a:off x="2908300" y="6728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40640</xdr:rowOff>
    </xdr:from>
    <xdr:to>
      <xdr:col>10</xdr:col>
      <xdr:colOff>165100</xdr:colOff>
      <xdr:row>39</xdr:row>
      <xdr:rowOff>142240</xdr:rowOff>
    </xdr:to>
    <xdr:sp macro="" textlink="">
      <xdr:nvSpPr>
        <xdr:cNvPr id="77" name="楕円 76">
          <a:extLst>
            <a:ext uri="{FF2B5EF4-FFF2-40B4-BE49-F238E27FC236}">
              <a16:creationId xmlns:a16="http://schemas.microsoft.com/office/drawing/2014/main" xmlns="" id="{54F6B460-D572-4AD5-8DD8-52A97E3DFC8A}"/>
            </a:ext>
          </a:extLst>
        </xdr:cNvPr>
        <xdr:cNvSpPr/>
      </xdr:nvSpPr>
      <xdr:spPr>
        <a:xfrm>
          <a:off x="1968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80010</xdr:rowOff>
    </xdr:from>
    <xdr:to>
      <xdr:col>15</xdr:col>
      <xdr:colOff>50800</xdr:colOff>
      <xdr:row>39</xdr:row>
      <xdr:rowOff>91440</xdr:rowOff>
    </xdr:to>
    <xdr:cxnSp macro="">
      <xdr:nvCxnSpPr>
        <xdr:cNvPr id="78" name="直線コネクタ 77">
          <a:extLst>
            <a:ext uri="{FF2B5EF4-FFF2-40B4-BE49-F238E27FC236}">
              <a16:creationId xmlns:a16="http://schemas.microsoft.com/office/drawing/2014/main" xmlns="" id="{814B8E02-8874-402B-9796-CFE5EDDDBF42}"/>
            </a:ext>
          </a:extLst>
        </xdr:cNvPr>
        <xdr:cNvCxnSpPr/>
      </xdr:nvCxnSpPr>
      <xdr:spPr>
        <a:xfrm flipV="1">
          <a:off x="2019300" y="67665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140987</xdr:rowOff>
    </xdr:from>
    <xdr:ext cx="405111" cy="259045"/>
    <xdr:sp macro="" textlink="">
      <xdr:nvSpPr>
        <xdr:cNvPr id="79" name="n_1aveValue【図書館】&#10;有形固定資産減価償却率">
          <a:extLst>
            <a:ext uri="{FF2B5EF4-FFF2-40B4-BE49-F238E27FC236}">
              <a16:creationId xmlns:a16="http://schemas.microsoft.com/office/drawing/2014/main" xmlns="" id="{51FE6486-4DC6-4A62-82EE-2C543D574B5E}"/>
            </a:ext>
          </a:extLst>
        </xdr:cNvPr>
        <xdr:cNvSpPr txBox="1"/>
      </xdr:nvSpPr>
      <xdr:spPr>
        <a:xfrm>
          <a:off x="35820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5732</xdr:rowOff>
    </xdr:from>
    <xdr:ext cx="405111" cy="259045"/>
    <xdr:sp macro="" textlink="">
      <xdr:nvSpPr>
        <xdr:cNvPr id="80" name="n_2aveValue【図書館】&#10;有形固定資産減価償却率">
          <a:extLst>
            <a:ext uri="{FF2B5EF4-FFF2-40B4-BE49-F238E27FC236}">
              <a16:creationId xmlns:a16="http://schemas.microsoft.com/office/drawing/2014/main" xmlns="" id="{CE2A206D-7A97-46EB-B051-1364B4C09C9B}"/>
            </a:ext>
          </a:extLst>
        </xdr:cNvPr>
        <xdr:cNvSpPr txBox="1"/>
      </xdr:nvSpPr>
      <xdr:spPr>
        <a:xfrm>
          <a:off x="27057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154322</xdr:rowOff>
    </xdr:from>
    <xdr:ext cx="405111" cy="259045"/>
    <xdr:sp macro="" textlink="">
      <xdr:nvSpPr>
        <xdr:cNvPr id="81" name="n_3aveValue【図書館】&#10;有形固定資産減価償却率">
          <a:extLst>
            <a:ext uri="{FF2B5EF4-FFF2-40B4-BE49-F238E27FC236}">
              <a16:creationId xmlns:a16="http://schemas.microsoft.com/office/drawing/2014/main" xmlns="" id="{631C1910-F128-4613-A12A-BDA206925EF0}"/>
            </a:ext>
          </a:extLst>
        </xdr:cNvPr>
        <xdr:cNvSpPr txBox="1"/>
      </xdr:nvSpPr>
      <xdr:spPr>
        <a:xfrm>
          <a:off x="18167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109237</xdr:rowOff>
    </xdr:from>
    <xdr:ext cx="405111" cy="259045"/>
    <xdr:sp macro="" textlink="">
      <xdr:nvSpPr>
        <xdr:cNvPr id="82" name="n_1mainValue【図書館】&#10;有形固定資産減価償却率">
          <a:extLst>
            <a:ext uri="{FF2B5EF4-FFF2-40B4-BE49-F238E27FC236}">
              <a16:creationId xmlns:a16="http://schemas.microsoft.com/office/drawing/2014/main" xmlns="" id="{53BC70B2-3C31-49DA-A97E-FBE2F8153B02}"/>
            </a:ext>
          </a:extLst>
        </xdr:cNvPr>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147337</xdr:rowOff>
    </xdr:from>
    <xdr:ext cx="405111" cy="259045"/>
    <xdr:sp macro="" textlink="">
      <xdr:nvSpPr>
        <xdr:cNvPr id="83" name="n_2mainValue【図書館】&#10;有形固定資産減価償却率">
          <a:extLst>
            <a:ext uri="{FF2B5EF4-FFF2-40B4-BE49-F238E27FC236}">
              <a16:creationId xmlns:a16="http://schemas.microsoft.com/office/drawing/2014/main" xmlns="" id="{727543D2-BC01-4783-9C1A-FE32D0202577}"/>
            </a:ext>
          </a:extLst>
        </xdr:cNvPr>
        <xdr:cNvSpPr txBox="1"/>
      </xdr:nvSpPr>
      <xdr:spPr>
        <a:xfrm>
          <a:off x="2705744" y="6490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158767</xdr:rowOff>
    </xdr:from>
    <xdr:ext cx="405111" cy="259045"/>
    <xdr:sp macro="" textlink="">
      <xdr:nvSpPr>
        <xdr:cNvPr id="84" name="n_3mainValue【図書館】&#10;有形固定資産減価償却率">
          <a:extLst>
            <a:ext uri="{FF2B5EF4-FFF2-40B4-BE49-F238E27FC236}">
              <a16:creationId xmlns:a16="http://schemas.microsoft.com/office/drawing/2014/main" xmlns="" id="{00E3B410-367D-4F59-ABD2-FF87E8B6ED48}"/>
            </a:ext>
          </a:extLst>
        </xdr:cNvPr>
        <xdr:cNvSpPr txBox="1"/>
      </xdr:nvSpPr>
      <xdr:spPr>
        <a:xfrm>
          <a:off x="1816744" y="6502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xmlns="" id="{F54E1724-47E2-4B9D-B243-8E53AFE6153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xmlns="" id="{153ACCD6-F3C6-43CB-9C6D-3D09505D70E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xmlns="" id="{0BA736C7-2E8D-4FF7-AC98-F9CB53BD0C6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xmlns="" id="{FB872FEE-CAD3-4CEB-B59E-DFD74385A79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xmlns="" id="{1490F7DF-0266-4985-804E-BAD4C0AB888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xmlns="" id="{6B917615-FC0E-4B32-8EEE-781009AE250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xmlns="" id="{692CB649-66A4-45E3-BA23-A6A3CF3A408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xmlns="" id="{A114E2B6-E51A-43EE-86A4-5944E4C720B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a:extLst>
            <a:ext uri="{FF2B5EF4-FFF2-40B4-BE49-F238E27FC236}">
              <a16:creationId xmlns:a16="http://schemas.microsoft.com/office/drawing/2014/main" xmlns="" id="{0AD6A6B2-7EEF-4BDD-9440-5EBBBF769C8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xmlns="" id="{4337AC58-74CB-4A0B-933C-C664383ECDA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xmlns="" id="{447395E5-8825-4D3D-A8EA-A11197482D37}"/>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xmlns="" id="{7742FC6C-E7C5-40F0-8A84-CAC845E47EB9}"/>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xmlns="" id="{ABB1C7E7-3D00-4899-961B-BE9A9B44189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8" name="テキスト ボックス 97">
          <a:extLst>
            <a:ext uri="{FF2B5EF4-FFF2-40B4-BE49-F238E27FC236}">
              <a16:creationId xmlns:a16="http://schemas.microsoft.com/office/drawing/2014/main" xmlns="" id="{3A3D5C07-F8EA-41DA-B778-3D308E4A9F85}"/>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xmlns="" id="{62968A15-E466-4F4A-A76C-D6194F1F9689}"/>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0" name="テキスト ボックス 99">
          <a:extLst>
            <a:ext uri="{FF2B5EF4-FFF2-40B4-BE49-F238E27FC236}">
              <a16:creationId xmlns:a16="http://schemas.microsoft.com/office/drawing/2014/main" xmlns="" id="{C1C41C1B-150A-4A9C-BC37-1D5994115722}"/>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xmlns="" id="{7A4A533D-0742-4104-8E09-657AB5CE42FB}"/>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2" name="テキスト ボックス 101">
          <a:extLst>
            <a:ext uri="{FF2B5EF4-FFF2-40B4-BE49-F238E27FC236}">
              <a16:creationId xmlns:a16="http://schemas.microsoft.com/office/drawing/2014/main" xmlns="" id="{B7DF153D-E348-47F2-AA3B-B1A46421723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xmlns="" id="{328B69E7-9173-4EA7-AA86-674454BAA4C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xmlns="" id="{468D0FEF-E114-4A89-BC19-3207C3B8A7B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xmlns="" id="{0B55E983-A076-45E6-813E-984F4545473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06" name="直線コネクタ 105">
          <a:extLst>
            <a:ext uri="{FF2B5EF4-FFF2-40B4-BE49-F238E27FC236}">
              <a16:creationId xmlns:a16="http://schemas.microsoft.com/office/drawing/2014/main" xmlns="" id="{9AFADD2B-2A75-4E81-9A0B-F1C99BEFB622}"/>
            </a:ext>
          </a:extLst>
        </xdr:cNvPr>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07" name="【図書館】&#10;一人当たり面積最小値テキスト">
          <a:extLst>
            <a:ext uri="{FF2B5EF4-FFF2-40B4-BE49-F238E27FC236}">
              <a16:creationId xmlns:a16="http://schemas.microsoft.com/office/drawing/2014/main" xmlns="" id="{05DD7B85-297A-4588-8E44-8FFD0CF2AFE7}"/>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08" name="直線コネクタ 107">
          <a:extLst>
            <a:ext uri="{FF2B5EF4-FFF2-40B4-BE49-F238E27FC236}">
              <a16:creationId xmlns:a16="http://schemas.microsoft.com/office/drawing/2014/main" xmlns="" id="{C59E476E-C56F-4CD5-89E3-F31786E881F5}"/>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9" name="【図書館】&#10;一人当たり面積最大値テキスト">
          <a:extLst>
            <a:ext uri="{FF2B5EF4-FFF2-40B4-BE49-F238E27FC236}">
              <a16:creationId xmlns:a16="http://schemas.microsoft.com/office/drawing/2014/main" xmlns="" id="{1A5E49A5-4859-479C-82BC-11E522729AE3}"/>
            </a:ext>
          </a:extLst>
        </xdr:cNvPr>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0" name="直線コネクタ 109">
          <a:extLst>
            <a:ext uri="{FF2B5EF4-FFF2-40B4-BE49-F238E27FC236}">
              <a16:creationId xmlns:a16="http://schemas.microsoft.com/office/drawing/2014/main" xmlns="" id="{F8A6F9EA-A3F3-40E0-9187-1D615946749C}"/>
            </a:ext>
          </a:extLst>
        </xdr:cNvPr>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106697</xdr:rowOff>
    </xdr:from>
    <xdr:ext cx="469744" cy="259045"/>
    <xdr:sp macro="" textlink="">
      <xdr:nvSpPr>
        <xdr:cNvPr id="111" name="【図書館】&#10;一人当たり面積平均値テキスト">
          <a:extLst>
            <a:ext uri="{FF2B5EF4-FFF2-40B4-BE49-F238E27FC236}">
              <a16:creationId xmlns:a16="http://schemas.microsoft.com/office/drawing/2014/main" xmlns="" id="{12D9D5D9-D00B-4C30-A7FE-864A8DCF375F}"/>
            </a:ext>
          </a:extLst>
        </xdr:cNvPr>
        <xdr:cNvSpPr txBox="1"/>
      </xdr:nvSpPr>
      <xdr:spPr>
        <a:xfrm>
          <a:off x="10515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2" name="フローチャート: 判断 111">
          <a:extLst>
            <a:ext uri="{FF2B5EF4-FFF2-40B4-BE49-F238E27FC236}">
              <a16:creationId xmlns:a16="http://schemas.microsoft.com/office/drawing/2014/main" xmlns="" id="{3C386B71-3F60-42E8-B3D5-DB2F4381BA11}"/>
            </a:ext>
          </a:extLst>
        </xdr:cNvPr>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3" name="フローチャート: 判断 112">
          <a:extLst>
            <a:ext uri="{FF2B5EF4-FFF2-40B4-BE49-F238E27FC236}">
              <a16:creationId xmlns:a16="http://schemas.microsoft.com/office/drawing/2014/main" xmlns="" id="{5EA21A53-19C3-490E-BA14-4DC4B9F4489E}"/>
            </a:ext>
          </a:extLst>
        </xdr:cNvPr>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14" name="フローチャート: 判断 113">
          <a:extLst>
            <a:ext uri="{FF2B5EF4-FFF2-40B4-BE49-F238E27FC236}">
              <a16:creationId xmlns:a16="http://schemas.microsoft.com/office/drawing/2014/main" xmlns="" id="{1E80B368-3A93-493C-82F3-90FB79EDBFD1}"/>
            </a:ext>
          </a:extLst>
        </xdr:cNvPr>
        <xdr:cNvSpPr/>
      </xdr:nvSpPr>
      <xdr:spPr>
        <a:xfrm>
          <a:off x="869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15" name="フローチャート: 判断 114">
          <a:extLst>
            <a:ext uri="{FF2B5EF4-FFF2-40B4-BE49-F238E27FC236}">
              <a16:creationId xmlns:a16="http://schemas.microsoft.com/office/drawing/2014/main" xmlns="" id="{56C9EB9D-11FC-4226-A63B-E8893CD34D20}"/>
            </a:ext>
          </a:extLst>
        </xdr:cNvPr>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9EF3CAC2-C486-4B67-8DC8-0C0712959BD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4B99D04E-899B-496E-9559-C9574EC55F6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4176C253-78B7-4DA5-9C31-5BEF8C6306E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2D1D4ECC-F978-41A4-A144-446E0F6B3DC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5B69BA82-BF02-4BD7-9C82-FC45A8032DD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151130</xdr:rowOff>
    </xdr:from>
    <xdr:to>
      <xdr:col>55</xdr:col>
      <xdr:colOff>50800</xdr:colOff>
      <xdr:row>36</xdr:row>
      <xdr:rowOff>81280</xdr:rowOff>
    </xdr:to>
    <xdr:sp macro="" textlink="">
      <xdr:nvSpPr>
        <xdr:cNvPr id="121" name="楕円 120">
          <a:extLst>
            <a:ext uri="{FF2B5EF4-FFF2-40B4-BE49-F238E27FC236}">
              <a16:creationId xmlns:a16="http://schemas.microsoft.com/office/drawing/2014/main" xmlns="" id="{B2C66B03-3CB9-46E5-AE97-4EB31644F0AE}"/>
            </a:ext>
          </a:extLst>
        </xdr:cNvPr>
        <xdr:cNvSpPr/>
      </xdr:nvSpPr>
      <xdr:spPr>
        <a:xfrm>
          <a:off x="10426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2557</xdr:rowOff>
    </xdr:from>
    <xdr:ext cx="469744" cy="259045"/>
    <xdr:sp macro="" textlink="">
      <xdr:nvSpPr>
        <xdr:cNvPr id="122" name="【図書館】&#10;一人当たり面積該当値テキスト">
          <a:extLst>
            <a:ext uri="{FF2B5EF4-FFF2-40B4-BE49-F238E27FC236}">
              <a16:creationId xmlns:a16="http://schemas.microsoft.com/office/drawing/2014/main" xmlns="" id="{5903F06E-3301-4811-8D88-A78508CDF87D}"/>
            </a:ext>
          </a:extLst>
        </xdr:cNvPr>
        <xdr:cNvSpPr txBox="1"/>
      </xdr:nvSpPr>
      <xdr:spPr>
        <a:xfrm>
          <a:off x="10515600" y="60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151130</xdr:rowOff>
    </xdr:from>
    <xdr:to>
      <xdr:col>50</xdr:col>
      <xdr:colOff>165100</xdr:colOff>
      <xdr:row>36</xdr:row>
      <xdr:rowOff>81280</xdr:rowOff>
    </xdr:to>
    <xdr:sp macro="" textlink="">
      <xdr:nvSpPr>
        <xdr:cNvPr id="123" name="楕円 122">
          <a:extLst>
            <a:ext uri="{FF2B5EF4-FFF2-40B4-BE49-F238E27FC236}">
              <a16:creationId xmlns:a16="http://schemas.microsoft.com/office/drawing/2014/main" xmlns="" id="{7410062B-CB24-4698-B945-003284DB2B66}"/>
            </a:ext>
          </a:extLst>
        </xdr:cNvPr>
        <xdr:cNvSpPr/>
      </xdr:nvSpPr>
      <xdr:spPr>
        <a:xfrm>
          <a:off x="9588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30480</xdr:rowOff>
    </xdr:from>
    <xdr:to>
      <xdr:col>55</xdr:col>
      <xdr:colOff>0</xdr:colOff>
      <xdr:row>36</xdr:row>
      <xdr:rowOff>30480</xdr:rowOff>
    </xdr:to>
    <xdr:cxnSp macro="">
      <xdr:nvCxnSpPr>
        <xdr:cNvPr id="124" name="直線コネクタ 123">
          <a:extLst>
            <a:ext uri="{FF2B5EF4-FFF2-40B4-BE49-F238E27FC236}">
              <a16:creationId xmlns:a16="http://schemas.microsoft.com/office/drawing/2014/main" xmlns="" id="{18AAF03C-F345-4A81-8B16-19B1586A37C0}"/>
            </a:ext>
          </a:extLst>
        </xdr:cNvPr>
        <xdr:cNvCxnSpPr/>
      </xdr:nvCxnSpPr>
      <xdr:spPr>
        <a:xfrm>
          <a:off x="9639300" y="6202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2540</xdr:rowOff>
    </xdr:from>
    <xdr:to>
      <xdr:col>46</xdr:col>
      <xdr:colOff>38100</xdr:colOff>
      <xdr:row>36</xdr:row>
      <xdr:rowOff>104140</xdr:rowOff>
    </xdr:to>
    <xdr:sp macro="" textlink="">
      <xdr:nvSpPr>
        <xdr:cNvPr id="125" name="楕円 124">
          <a:extLst>
            <a:ext uri="{FF2B5EF4-FFF2-40B4-BE49-F238E27FC236}">
              <a16:creationId xmlns:a16="http://schemas.microsoft.com/office/drawing/2014/main" xmlns="" id="{4221B15E-DF1F-4A0D-BC18-930DE1B3BDE6}"/>
            </a:ext>
          </a:extLst>
        </xdr:cNvPr>
        <xdr:cNvSpPr/>
      </xdr:nvSpPr>
      <xdr:spPr>
        <a:xfrm>
          <a:off x="8699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30480</xdr:rowOff>
    </xdr:from>
    <xdr:to>
      <xdr:col>50</xdr:col>
      <xdr:colOff>114300</xdr:colOff>
      <xdr:row>36</xdr:row>
      <xdr:rowOff>53340</xdr:rowOff>
    </xdr:to>
    <xdr:cxnSp macro="">
      <xdr:nvCxnSpPr>
        <xdr:cNvPr id="126" name="直線コネクタ 125">
          <a:extLst>
            <a:ext uri="{FF2B5EF4-FFF2-40B4-BE49-F238E27FC236}">
              <a16:creationId xmlns:a16="http://schemas.microsoft.com/office/drawing/2014/main" xmlns="" id="{649E8053-D482-47EF-93A2-BC2513D3F6CB}"/>
            </a:ext>
          </a:extLst>
        </xdr:cNvPr>
        <xdr:cNvCxnSpPr/>
      </xdr:nvCxnSpPr>
      <xdr:spPr>
        <a:xfrm flipV="1">
          <a:off x="8750300" y="6202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2540</xdr:rowOff>
    </xdr:from>
    <xdr:to>
      <xdr:col>41</xdr:col>
      <xdr:colOff>101600</xdr:colOff>
      <xdr:row>36</xdr:row>
      <xdr:rowOff>104140</xdr:rowOff>
    </xdr:to>
    <xdr:sp macro="" textlink="">
      <xdr:nvSpPr>
        <xdr:cNvPr id="127" name="楕円 126">
          <a:extLst>
            <a:ext uri="{FF2B5EF4-FFF2-40B4-BE49-F238E27FC236}">
              <a16:creationId xmlns:a16="http://schemas.microsoft.com/office/drawing/2014/main" xmlns="" id="{1FFF0270-4F99-4A61-BAC4-4A5016C365DB}"/>
            </a:ext>
          </a:extLst>
        </xdr:cNvPr>
        <xdr:cNvSpPr/>
      </xdr:nvSpPr>
      <xdr:spPr>
        <a:xfrm>
          <a:off x="7810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53340</xdr:rowOff>
    </xdr:from>
    <xdr:to>
      <xdr:col>45</xdr:col>
      <xdr:colOff>177800</xdr:colOff>
      <xdr:row>36</xdr:row>
      <xdr:rowOff>53340</xdr:rowOff>
    </xdr:to>
    <xdr:cxnSp macro="">
      <xdr:nvCxnSpPr>
        <xdr:cNvPr id="128" name="直線コネクタ 127">
          <a:extLst>
            <a:ext uri="{FF2B5EF4-FFF2-40B4-BE49-F238E27FC236}">
              <a16:creationId xmlns:a16="http://schemas.microsoft.com/office/drawing/2014/main" xmlns="" id="{0523CB27-4C52-4392-9223-DA9C9B78CD9A}"/>
            </a:ext>
          </a:extLst>
        </xdr:cNvPr>
        <xdr:cNvCxnSpPr/>
      </xdr:nvCxnSpPr>
      <xdr:spPr>
        <a:xfrm>
          <a:off x="7861300" y="6225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29" name="n_1aveValue【図書館】&#10;一人当たり面積">
          <a:extLst>
            <a:ext uri="{FF2B5EF4-FFF2-40B4-BE49-F238E27FC236}">
              <a16:creationId xmlns:a16="http://schemas.microsoft.com/office/drawing/2014/main" xmlns="" id="{4C4DEE42-6CEE-41D5-9B32-FFF8239A303C}"/>
            </a:ext>
          </a:extLst>
        </xdr:cNvPr>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72407</xdr:rowOff>
    </xdr:from>
    <xdr:ext cx="469744" cy="259045"/>
    <xdr:sp macro="" textlink="">
      <xdr:nvSpPr>
        <xdr:cNvPr id="130" name="n_2aveValue【図書館】&#10;一人当たり面積">
          <a:extLst>
            <a:ext uri="{FF2B5EF4-FFF2-40B4-BE49-F238E27FC236}">
              <a16:creationId xmlns:a16="http://schemas.microsoft.com/office/drawing/2014/main" xmlns="" id="{0C2B9A37-A02E-4BF4-8B4F-7DB7ACE0CEB1}"/>
            </a:ext>
          </a:extLst>
        </xdr:cNvPr>
        <xdr:cNvSpPr txBox="1"/>
      </xdr:nvSpPr>
      <xdr:spPr>
        <a:xfrm>
          <a:off x="8515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31" name="n_3aveValue【図書館】&#10;一人当たり面積">
          <a:extLst>
            <a:ext uri="{FF2B5EF4-FFF2-40B4-BE49-F238E27FC236}">
              <a16:creationId xmlns:a16="http://schemas.microsoft.com/office/drawing/2014/main" xmlns="" id="{B5DBF149-228D-4E8C-B585-88884BFBF347}"/>
            </a:ext>
          </a:extLst>
        </xdr:cNvPr>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97807</xdr:rowOff>
    </xdr:from>
    <xdr:ext cx="469744" cy="259045"/>
    <xdr:sp macro="" textlink="">
      <xdr:nvSpPr>
        <xdr:cNvPr id="132" name="n_1mainValue【図書館】&#10;一人当たり面積">
          <a:extLst>
            <a:ext uri="{FF2B5EF4-FFF2-40B4-BE49-F238E27FC236}">
              <a16:creationId xmlns:a16="http://schemas.microsoft.com/office/drawing/2014/main" xmlns="" id="{2F9FA944-A87F-45F7-BA3E-5B20AC7DEE25}"/>
            </a:ext>
          </a:extLst>
        </xdr:cNvPr>
        <xdr:cNvSpPr txBox="1"/>
      </xdr:nvSpPr>
      <xdr:spPr>
        <a:xfrm>
          <a:off x="9391727" y="59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120667</xdr:rowOff>
    </xdr:from>
    <xdr:ext cx="469744" cy="259045"/>
    <xdr:sp macro="" textlink="">
      <xdr:nvSpPr>
        <xdr:cNvPr id="133" name="n_2mainValue【図書館】&#10;一人当たり面積">
          <a:extLst>
            <a:ext uri="{FF2B5EF4-FFF2-40B4-BE49-F238E27FC236}">
              <a16:creationId xmlns:a16="http://schemas.microsoft.com/office/drawing/2014/main" xmlns="" id="{1217D788-F891-4D97-BB41-2BE828830DF3}"/>
            </a:ext>
          </a:extLst>
        </xdr:cNvPr>
        <xdr:cNvSpPr txBox="1"/>
      </xdr:nvSpPr>
      <xdr:spPr>
        <a:xfrm>
          <a:off x="8515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120667</xdr:rowOff>
    </xdr:from>
    <xdr:ext cx="469744" cy="259045"/>
    <xdr:sp macro="" textlink="">
      <xdr:nvSpPr>
        <xdr:cNvPr id="134" name="n_3mainValue【図書館】&#10;一人当たり面積">
          <a:extLst>
            <a:ext uri="{FF2B5EF4-FFF2-40B4-BE49-F238E27FC236}">
              <a16:creationId xmlns:a16="http://schemas.microsoft.com/office/drawing/2014/main" xmlns="" id="{D76A3E6D-360A-4589-8D8C-BCFBF5A2AC0E}"/>
            </a:ext>
          </a:extLst>
        </xdr:cNvPr>
        <xdr:cNvSpPr txBox="1"/>
      </xdr:nvSpPr>
      <xdr:spPr>
        <a:xfrm>
          <a:off x="7626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xmlns="" id="{0BC6F6D2-F2D5-4D12-9637-BBD39CA0674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xmlns="" id="{EC3DA0E0-7A5C-49CF-88F5-4D83E63A856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xmlns="" id="{E5F7D4D7-C0A4-45DA-B453-5FEEC4649C7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xmlns="" id="{128EF113-9447-45C8-BA31-DD578B2352A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xmlns="" id="{ACCA3883-8243-4D09-A715-B7990E11E93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xmlns="" id="{D17A7E93-1C95-43D3-9FF0-55F74A323EC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xmlns="" id="{B9757356-0457-4277-92A4-74500B65790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xmlns="" id="{41F23B27-D40F-4D22-AAC3-F06B9B167A7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xmlns="" id="{C54D25C1-85C9-42D3-BB0A-3AA1B2AB221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xmlns="" id="{225945E7-8B65-414B-81CD-ED3F1B82B44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a:extLst>
            <a:ext uri="{FF2B5EF4-FFF2-40B4-BE49-F238E27FC236}">
              <a16:creationId xmlns:a16="http://schemas.microsoft.com/office/drawing/2014/main" xmlns="" id="{D235B0B6-551C-479B-BDF7-5234715C3A4A}"/>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a:extLst>
            <a:ext uri="{FF2B5EF4-FFF2-40B4-BE49-F238E27FC236}">
              <a16:creationId xmlns:a16="http://schemas.microsoft.com/office/drawing/2014/main" xmlns="" id="{BC23697C-7348-47D8-9929-2A806AD77E0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a:extLst>
            <a:ext uri="{FF2B5EF4-FFF2-40B4-BE49-F238E27FC236}">
              <a16:creationId xmlns:a16="http://schemas.microsoft.com/office/drawing/2014/main" xmlns="" id="{E9ADF577-D09C-4FD5-9C22-D6BD0AC08609}"/>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a:extLst>
            <a:ext uri="{FF2B5EF4-FFF2-40B4-BE49-F238E27FC236}">
              <a16:creationId xmlns:a16="http://schemas.microsoft.com/office/drawing/2014/main" xmlns="" id="{3E34D3A7-194C-4318-ADCC-B71AD0AA1EC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a:extLst>
            <a:ext uri="{FF2B5EF4-FFF2-40B4-BE49-F238E27FC236}">
              <a16:creationId xmlns:a16="http://schemas.microsoft.com/office/drawing/2014/main" xmlns="" id="{9DBDC8B2-1BD3-4FC3-B011-19BC145FDC9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a:extLst>
            <a:ext uri="{FF2B5EF4-FFF2-40B4-BE49-F238E27FC236}">
              <a16:creationId xmlns:a16="http://schemas.microsoft.com/office/drawing/2014/main" xmlns="" id="{643C7B82-29A6-492B-BB87-55A856C4BF2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a:extLst>
            <a:ext uri="{FF2B5EF4-FFF2-40B4-BE49-F238E27FC236}">
              <a16:creationId xmlns:a16="http://schemas.microsoft.com/office/drawing/2014/main" xmlns="" id="{D696D88F-2B93-4562-AA8C-2F87D358BF5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a:extLst>
            <a:ext uri="{FF2B5EF4-FFF2-40B4-BE49-F238E27FC236}">
              <a16:creationId xmlns:a16="http://schemas.microsoft.com/office/drawing/2014/main" xmlns="" id="{42F3A4CA-B3F9-4C87-AB0D-DEE35991A59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a:extLst>
            <a:ext uri="{FF2B5EF4-FFF2-40B4-BE49-F238E27FC236}">
              <a16:creationId xmlns:a16="http://schemas.microsoft.com/office/drawing/2014/main" xmlns="" id="{DA01B7BF-B77A-4CBC-B655-835BEE35210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a:extLst>
            <a:ext uri="{FF2B5EF4-FFF2-40B4-BE49-F238E27FC236}">
              <a16:creationId xmlns:a16="http://schemas.microsoft.com/office/drawing/2014/main" xmlns="" id="{02299E6E-074F-4F47-AB51-E1AF6623E40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a:extLst>
            <a:ext uri="{FF2B5EF4-FFF2-40B4-BE49-F238E27FC236}">
              <a16:creationId xmlns:a16="http://schemas.microsoft.com/office/drawing/2014/main" xmlns="" id="{727AC7FE-ABC7-4C40-8D5E-DD72444845D3}"/>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xmlns="" id="{6D8BCD27-913E-412B-92D0-00782B681CA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a:extLst>
            <a:ext uri="{FF2B5EF4-FFF2-40B4-BE49-F238E27FC236}">
              <a16:creationId xmlns:a16="http://schemas.microsoft.com/office/drawing/2014/main" xmlns="" id="{8D9E0120-5DAE-4D3A-9AB3-C0D1B1B6F31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a:extLst>
            <a:ext uri="{FF2B5EF4-FFF2-40B4-BE49-F238E27FC236}">
              <a16:creationId xmlns:a16="http://schemas.microsoft.com/office/drawing/2014/main" xmlns="" id="{88B855CD-0DB0-4991-8D88-3F8A99C9F01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64</xdr:row>
      <xdr:rowOff>66675</xdr:rowOff>
    </xdr:to>
    <xdr:cxnSp macro="">
      <xdr:nvCxnSpPr>
        <xdr:cNvPr id="159" name="直線コネクタ 158">
          <a:extLst>
            <a:ext uri="{FF2B5EF4-FFF2-40B4-BE49-F238E27FC236}">
              <a16:creationId xmlns:a16="http://schemas.microsoft.com/office/drawing/2014/main" xmlns="" id="{296622E2-7E43-484C-8035-16D8FC552300}"/>
            </a:ext>
          </a:extLst>
        </xdr:cNvPr>
        <xdr:cNvCxnSpPr/>
      </xdr:nvCxnSpPr>
      <xdr:spPr>
        <a:xfrm flipV="1">
          <a:off x="4634865" y="976693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405111" cy="259045"/>
    <xdr:sp macro="" textlink="">
      <xdr:nvSpPr>
        <xdr:cNvPr id="160" name="【体育館・プール】&#10;有形固定資産減価償却率最小値テキスト">
          <a:extLst>
            <a:ext uri="{FF2B5EF4-FFF2-40B4-BE49-F238E27FC236}">
              <a16:creationId xmlns:a16="http://schemas.microsoft.com/office/drawing/2014/main" xmlns="" id="{C2E3294D-04E4-4A8C-8E62-650BF33FE85B}"/>
            </a:ext>
          </a:extLst>
        </xdr:cNvPr>
        <xdr:cNvSpPr txBox="1"/>
      </xdr:nvSpPr>
      <xdr:spPr>
        <a:xfrm>
          <a:off x="4673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61" name="直線コネクタ 160">
          <a:extLst>
            <a:ext uri="{FF2B5EF4-FFF2-40B4-BE49-F238E27FC236}">
              <a16:creationId xmlns:a16="http://schemas.microsoft.com/office/drawing/2014/main" xmlns="" id="{42819596-749D-4465-B2C3-FFE34A648E87}"/>
            </a:ext>
          </a:extLst>
        </xdr:cNvPr>
        <xdr:cNvCxnSpPr/>
      </xdr:nvCxnSpPr>
      <xdr:spPr>
        <a:xfrm>
          <a:off x="4546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62" name="【体育館・プール】&#10;有形固定資産減価償却率最大値テキスト">
          <a:extLst>
            <a:ext uri="{FF2B5EF4-FFF2-40B4-BE49-F238E27FC236}">
              <a16:creationId xmlns:a16="http://schemas.microsoft.com/office/drawing/2014/main" xmlns="" id="{052C5BF0-1A8B-4ABB-A607-078CF546FA3A}"/>
            </a:ext>
          </a:extLst>
        </xdr:cNvPr>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63" name="直線コネクタ 162">
          <a:extLst>
            <a:ext uri="{FF2B5EF4-FFF2-40B4-BE49-F238E27FC236}">
              <a16:creationId xmlns:a16="http://schemas.microsoft.com/office/drawing/2014/main" xmlns="" id="{7B448D47-6F1D-4F98-853B-0AB7696A5E63}"/>
            </a:ext>
          </a:extLst>
        </xdr:cNvPr>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134002</xdr:rowOff>
    </xdr:from>
    <xdr:ext cx="405111" cy="259045"/>
    <xdr:sp macro="" textlink="">
      <xdr:nvSpPr>
        <xdr:cNvPr id="164" name="【体育館・プール】&#10;有形固定資産減価償却率平均値テキスト">
          <a:extLst>
            <a:ext uri="{FF2B5EF4-FFF2-40B4-BE49-F238E27FC236}">
              <a16:creationId xmlns:a16="http://schemas.microsoft.com/office/drawing/2014/main" xmlns="" id="{DEEBD6E8-355A-4392-9A85-F26A7C4708A8}"/>
            </a:ext>
          </a:extLst>
        </xdr:cNvPr>
        <xdr:cNvSpPr txBox="1"/>
      </xdr:nvSpPr>
      <xdr:spPr>
        <a:xfrm>
          <a:off x="4673600" y="10249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165" name="フローチャート: 判断 164">
          <a:extLst>
            <a:ext uri="{FF2B5EF4-FFF2-40B4-BE49-F238E27FC236}">
              <a16:creationId xmlns:a16="http://schemas.microsoft.com/office/drawing/2014/main" xmlns="" id="{1B6CE3FF-0A66-4591-A47C-4AC4F6FEEF58}"/>
            </a:ext>
          </a:extLst>
        </xdr:cNvPr>
        <xdr:cNvSpPr/>
      </xdr:nvSpPr>
      <xdr:spPr>
        <a:xfrm>
          <a:off x="45847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105410</xdr:rowOff>
    </xdr:from>
    <xdr:to>
      <xdr:col>20</xdr:col>
      <xdr:colOff>38100</xdr:colOff>
      <xdr:row>61</xdr:row>
      <xdr:rowOff>35560</xdr:rowOff>
    </xdr:to>
    <xdr:sp macro="" textlink="">
      <xdr:nvSpPr>
        <xdr:cNvPr id="166" name="フローチャート: 判断 165">
          <a:extLst>
            <a:ext uri="{FF2B5EF4-FFF2-40B4-BE49-F238E27FC236}">
              <a16:creationId xmlns:a16="http://schemas.microsoft.com/office/drawing/2014/main" xmlns="" id="{5F50ADC6-8241-4277-AE89-5606BCDB9217}"/>
            </a:ext>
          </a:extLst>
        </xdr:cNvPr>
        <xdr:cNvSpPr/>
      </xdr:nvSpPr>
      <xdr:spPr>
        <a:xfrm>
          <a:off x="3746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113030</xdr:rowOff>
    </xdr:from>
    <xdr:to>
      <xdr:col>15</xdr:col>
      <xdr:colOff>101600</xdr:colOff>
      <xdr:row>61</xdr:row>
      <xdr:rowOff>43180</xdr:rowOff>
    </xdr:to>
    <xdr:sp macro="" textlink="">
      <xdr:nvSpPr>
        <xdr:cNvPr id="167" name="フローチャート: 判断 166">
          <a:extLst>
            <a:ext uri="{FF2B5EF4-FFF2-40B4-BE49-F238E27FC236}">
              <a16:creationId xmlns:a16="http://schemas.microsoft.com/office/drawing/2014/main" xmlns="" id="{941363C2-9CAA-4FEE-A3FF-7ACFE4AAB2FC}"/>
            </a:ext>
          </a:extLst>
        </xdr:cNvPr>
        <xdr:cNvSpPr/>
      </xdr:nvSpPr>
      <xdr:spPr>
        <a:xfrm>
          <a:off x="2857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149225</xdr:rowOff>
    </xdr:from>
    <xdr:to>
      <xdr:col>10</xdr:col>
      <xdr:colOff>165100</xdr:colOff>
      <xdr:row>61</xdr:row>
      <xdr:rowOff>79375</xdr:rowOff>
    </xdr:to>
    <xdr:sp macro="" textlink="">
      <xdr:nvSpPr>
        <xdr:cNvPr id="168" name="フローチャート: 判断 167">
          <a:extLst>
            <a:ext uri="{FF2B5EF4-FFF2-40B4-BE49-F238E27FC236}">
              <a16:creationId xmlns:a16="http://schemas.microsoft.com/office/drawing/2014/main" xmlns="" id="{85095BDE-E014-4A9D-91CF-7E23F26A3B3B}"/>
            </a:ext>
          </a:extLst>
        </xdr:cNvPr>
        <xdr:cNvSpPr/>
      </xdr:nvSpPr>
      <xdr:spPr>
        <a:xfrm>
          <a:off x="19685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xmlns="" id="{4F3B8F8D-F6A6-4E97-8B1E-B31FC841105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xmlns="" id="{49AC652D-8E76-48FB-AA7B-01B67725DAB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xmlns="" id="{D5BDBFD3-CDDD-404E-8D28-25EA2FEA64E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82F87D6C-88E8-4247-A260-B25370CF5CF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E5142DAA-E68F-4EE6-846B-1B1A6573685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4445</xdr:rowOff>
    </xdr:from>
    <xdr:to>
      <xdr:col>24</xdr:col>
      <xdr:colOff>114300</xdr:colOff>
      <xdr:row>61</xdr:row>
      <xdr:rowOff>106045</xdr:rowOff>
    </xdr:to>
    <xdr:sp macro="" textlink="">
      <xdr:nvSpPr>
        <xdr:cNvPr id="174" name="楕円 173">
          <a:extLst>
            <a:ext uri="{FF2B5EF4-FFF2-40B4-BE49-F238E27FC236}">
              <a16:creationId xmlns:a16="http://schemas.microsoft.com/office/drawing/2014/main" xmlns="" id="{4457180C-83C2-4277-9177-079F263B4F00}"/>
            </a:ext>
          </a:extLst>
        </xdr:cNvPr>
        <xdr:cNvSpPr/>
      </xdr:nvSpPr>
      <xdr:spPr>
        <a:xfrm>
          <a:off x="45847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154322</xdr:rowOff>
    </xdr:from>
    <xdr:ext cx="405111" cy="259045"/>
    <xdr:sp macro="" textlink="">
      <xdr:nvSpPr>
        <xdr:cNvPr id="175" name="【体育館・プール】&#10;有形固定資産減価償却率該当値テキスト">
          <a:extLst>
            <a:ext uri="{FF2B5EF4-FFF2-40B4-BE49-F238E27FC236}">
              <a16:creationId xmlns:a16="http://schemas.microsoft.com/office/drawing/2014/main" xmlns="" id="{8E8FFA3F-B2F3-467B-8FD7-F9287AB59CCE}"/>
            </a:ext>
          </a:extLst>
        </xdr:cNvPr>
        <xdr:cNvSpPr txBox="1"/>
      </xdr:nvSpPr>
      <xdr:spPr>
        <a:xfrm>
          <a:off x="4673600"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42545</xdr:rowOff>
    </xdr:from>
    <xdr:to>
      <xdr:col>20</xdr:col>
      <xdr:colOff>38100</xdr:colOff>
      <xdr:row>61</xdr:row>
      <xdr:rowOff>144145</xdr:rowOff>
    </xdr:to>
    <xdr:sp macro="" textlink="">
      <xdr:nvSpPr>
        <xdr:cNvPr id="176" name="楕円 175">
          <a:extLst>
            <a:ext uri="{FF2B5EF4-FFF2-40B4-BE49-F238E27FC236}">
              <a16:creationId xmlns:a16="http://schemas.microsoft.com/office/drawing/2014/main" xmlns="" id="{94BCCC07-317C-424D-8067-D4A79927580D}"/>
            </a:ext>
          </a:extLst>
        </xdr:cNvPr>
        <xdr:cNvSpPr/>
      </xdr:nvSpPr>
      <xdr:spPr>
        <a:xfrm>
          <a:off x="3746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55245</xdr:rowOff>
    </xdr:from>
    <xdr:to>
      <xdr:col>24</xdr:col>
      <xdr:colOff>63500</xdr:colOff>
      <xdr:row>61</xdr:row>
      <xdr:rowOff>93345</xdr:rowOff>
    </xdr:to>
    <xdr:cxnSp macro="">
      <xdr:nvCxnSpPr>
        <xdr:cNvPr id="177" name="直線コネクタ 176">
          <a:extLst>
            <a:ext uri="{FF2B5EF4-FFF2-40B4-BE49-F238E27FC236}">
              <a16:creationId xmlns:a16="http://schemas.microsoft.com/office/drawing/2014/main" xmlns="" id="{B5CB4636-4055-4EED-88BC-326B94B3554A}"/>
            </a:ext>
          </a:extLst>
        </xdr:cNvPr>
        <xdr:cNvCxnSpPr/>
      </xdr:nvCxnSpPr>
      <xdr:spPr>
        <a:xfrm flipV="1">
          <a:off x="3797300" y="105136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76835</xdr:rowOff>
    </xdr:from>
    <xdr:to>
      <xdr:col>15</xdr:col>
      <xdr:colOff>101600</xdr:colOff>
      <xdr:row>62</xdr:row>
      <xdr:rowOff>6985</xdr:rowOff>
    </xdr:to>
    <xdr:sp macro="" textlink="">
      <xdr:nvSpPr>
        <xdr:cNvPr id="178" name="楕円 177">
          <a:extLst>
            <a:ext uri="{FF2B5EF4-FFF2-40B4-BE49-F238E27FC236}">
              <a16:creationId xmlns:a16="http://schemas.microsoft.com/office/drawing/2014/main" xmlns="" id="{BEC5FDE0-4593-4238-A1B1-FC54608CE380}"/>
            </a:ext>
          </a:extLst>
        </xdr:cNvPr>
        <xdr:cNvSpPr/>
      </xdr:nvSpPr>
      <xdr:spPr>
        <a:xfrm>
          <a:off x="2857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93345</xdr:rowOff>
    </xdr:from>
    <xdr:to>
      <xdr:col>19</xdr:col>
      <xdr:colOff>177800</xdr:colOff>
      <xdr:row>61</xdr:row>
      <xdr:rowOff>127635</xdr:rowOff>
    </xdr:to>
    <xdr:cxnSp macro="">
      <xdr:nvCxnSpPr>
        <xdr:cNvPr id="179" name="直線コネクタ 178">
          <a:extLst>
            <a:ext uri="{FF2B5EF4-FFF2-40B4-BE49-F238E27FC236}">
              <a16:creationId xmlns:a16="http://schemas.microsoft.com/office/drawing/2014/main" xmlns="" id="{FF2FC46C-4938-417D-A7BA-8B13CAF118AB}"/>
            </a:ext>
          </a:extLst>
        </xdr:cNvPr>
        <xdr:cNvCxnSpPr/>
      </xdr:nvCxnSpPr>
      <xdr:spPr>
        <a:xfrm flipV="1">
          <a:off x="2908300" y="105517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141605</xdr:rowOff>
    </xdr:from>
    <xdr:to>
      <xdr:col>10</xdr:col>
      <xdr:colOff>165100</xdr:colOff>
      <xdr:row>62</xdr:row>
      <xdr:rowOff>71755</xdr:rowOff>
    </xdr:to>
    <xdr:sp macro="" textlink="">
      <xdr:nvSpPr>
        <xdr:cNvPr id="180" name="楕円 179">
          <a:extLst>
            <a:ext uri="{FF2B5EF4-FFF2-40B4-BE49-F238E27FC236}">
              <a16:creationId xmlns:a16="http://schemas.microsoft.com/office/drawing/2014/main" xmlns="" id="{896E0F6D-F2A2-48C3-B0DF-9B8589839629}"/>
            </a:ext>
          </a:extLst>
        </xdr:cNvPr>
        <xdr:cNvSpPr/>
      </xdr:nvSpPr>
      <xdr:spPr>
        <a:xfrm>
          <a:off x="1968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127635</xdr:rowOff>
    </xdr:from>
    <xdr:to>
      <xdr:col>15</xdr:col>
      <xdr:colOff>50800</xdr:colOff>
      <xdr:row>62</xdr:row>
      <xdr:rowOff>20955</xdr:rowOff>
    </xdr:to>
    <xdr:cxnSp macro="">
      <xdr:nvCxnSpPr>
        <xdr:cNvPr id="181" name="直線コネクタ 180">
          <a:extLst>
            <a:ext uri="{FF2B5EF4-FFF2-40B4-BE49-F238E27FC236}">
              <a16:creationId xmlns:a16="http://schemas.microsoft.com/office/drawing/2014/main" xmlns="" id="{1B6ECC87-7CC6-4C38-B4FC-A8941EC94F40}"/>
            </a:ext>
          </a:extLst>
        </xdr:cNvPr>
        <xdr:cNvCxnSpPr/>
      </xdr:nvCxnSpPr>
      <xdr:spPr>
        <a:xfrm flipV="1">
          <a:off x="2019300" y="1058608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52087</xdr:rowOff>
    </xdr:from>
    <xdr:ext cx="405111" cy="259045"/>
    <xdr:sp macro="" textlink="">
      <xdr:nvSpPr>
        <xdr:cNvPr id="182" name="n_1aveValue【体育館・プール】&#10;有形固定資産減価償却率">
          <a:extLst>
            <a:ext uri="{FF2B5EF4-FFF2-40B4-BE49-F238E27FC236}">
              <a16:creationId xmlns:a16="http://schemas.microsoft.com/office/drawing/2014/main" xmlns="" id="{D3644384-4EC1-4F92-AEF0-727FD2CBFDDA}"/>
            </a:ext>
          </a:extLst>
        </xdr:cNvPr>
        <xdr:cNvSpPr txBox="1"/>
      </xdr:nvSpPr>
      <xdr:spPr>
        <a:xfrm>
          <a:off x="3582044"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59707</xdr:rowOff>
    </xdr:from>
    <xdr:ext cx="405111" cy="259045"/>
    <xdr:sp macro="" textlink="">
      <xdr:nvSpPr>
        <xdr:cNvPr id="183" name="n_2aveValue【体育館・プール】&#10;有形固定資産減価償却率">
          <a:extLst>
            <a:ext uri="{FF2B5EF4-FFF2-40B4-BE49-F238E27FC236}">
              <a16:creationId xmlns:a16="http://schemas.microsoft.com/office/drawing/2014/main" xmlns="" id="{CC36E19E-F497-4C89-929B-93D43F8C571F}"/>
            </a:ext>
          </a:extLst>
        </xdr:cNvPr>
        <xdr:cNvSpPr txBox="1"/>
      </xdr:nvSpPr>
      <xdr:spPr>
        <a:xfrm>
          <a:off x="27057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95902</xdr:rowOff>
    </xdr:from>
    <xdr:ext cx="405111" cy="259045"/>
    <xdr:sp macro="" textlink="">
      <xdr:nvSpPr>
        <xdr:cNvPr id="184" name="n_3aveValue【体育館・プール】&#10;有形固定資産減価償却率">
          <a:extLst>
            <a:ext uri="{FF2B5EF4-FFF2-40B4-BE49-F238E27FC236}">
              <a16:creationId xmlns:a16="http://schemas.microsoft.com/office/drawing/2014/main" xmlns="" id="{DE48A38A-C59E-4A04-9A5A-5563D5E3BAAE}"/>
            </a:ext>
          </a:extLst>
        </xdr:cNvPr>
        <xdr:cNvSpPr txBox="1"/>
      </xdr:nvSpPr>
      <xdr:spPr>
        <a:xfrm>
          <a:off x="1816744" y="1021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135272</xdr:rowOff>
    </xdr:from>
    <xdr:ext cx="405111" cy="259045"/>
    <xdr:sp macro="" textlink="">
      <xdr:nvSpPr>
        <xdr:cNvPr id="185" name="n_1mainValue【体育館・プール】&#10;有形固定資産減価償却率">
          <a:extLst>
            <a:ext uri="{FF2B5EF4-FFF2-40B4-BE49-F238E27FC236}">
              <a16:creationId xmlns:a16="http://schemas.microsoft.com/office/drawing/2014/main" xmlns="" id="{EDADDFB8-7C0A-4DA0-B3E6-EF55D680989E}"/>
            </a:ext>
          </a:extLst>
        </xdr:cNvPr>
        <xdr:cNvSpPr txBox="1"/>
      </xdr:nvSpPr>
      <xdr:spPr>
        <a:xfrm>
          <a:off x="35820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169562</xdr:rowOff>
    </xdr:from>
    <xdr:ext cx="405111" cy="259045"/>
    <xdr:sp macro="" textlink="">
      <xdr:nvSpPr>
        <xdr:cNvPr id="186" name="n_2mainValue【体育館・プール】&#10;有形固定資産減価償却率">
          <a:extLst>
            <a:ext uri="{FF2B5EF4-FFF2-40B4-BE49-F238E27FC236}">
              <a16:creationId xmlns:a16="http://schemas.microsoft.com/office/drawing/2014/main" xmlns="" id="{FB27E7AE-85D0-409C-869F-B713B035FE33}"/>
            </a:ext>
          </a:extLst>
        </xdr:cNvPr>
        <xdr:cNvSpPr txBox="1"/>
      </xdr:nvSpPr>
      <xdr:spPr>
        <a:xfrm>
          <a:off x="27057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62882</xdr:rowOff>
    </xdr:from>
    <xdr:ext cx="405111" cy="259045"/>
    <xdr:sp macro="" textlink="">
      <xdr:nvSpPr>
        <xdr:cNvPr id="187" name="n_3mainValue【体育館・プール】&#10;有形固定資産減価償却率">
          <a:extLst>
            <a:ext uri="{FF2B5EF4-FFF2-40B4-BE49-F238E27FC236}">
              <a16:creationId xmlns:a16="http://schemas.microsoft.com/office/drawing/2014/main" xmlns="" id="{D70FCEF1-A86B-459D-A707-798CD2DD8680}"/>
            </a:ext>
          </a:extLst>
        </xdr:cNvPr>
        <xdr:cNvSpPr txBox="1"/>
      </xdr:nvSpPr>
      <xdr:spPr>
        <a:xfrm>
          <a:off x="1816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xmlns="" id="{B6592173-1F50-4F56-A9D2-6980E52A527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xmlns="" id="{3870DFBD-E7B7-40EC-9AF1-0653F114184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xmlns="" id="{3E17AFC4-F2D9-4C2D-9B27-C1EAC414381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xmlns="" id="{0C1F8C2D-E8AE-44AA-A08C-2597C6AA87F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xmlns="" id="{09FF1FA8-CBEE-4DC1-9711-54A8C380510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xmlns="" id="{64E9590A-F9CE-41B7-A305-8E04B50268A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xmlns="" id="{9E00AF99-DF3E-469F-A530-3E265E2FA37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xmlns="" id="{18206D2C-BAB4-46A5-8211-CFCAF013124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xmlns="" id="{02098246-46FF-40F0-878A-0FA65FE3574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xmlns="" id="{53D1D36F-8C11-4168-B3BE-4FF6EA09A26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a:extLst>
            <a:ext uri="{FF2B5EF4-FFF2-40B4-BE49-F238E27FC236}">
              <a16:creationId xmlns:a16="http://schemas.microsoft.com/office/drawing/2014/main" xmlns="" id="{EC070BD4-9E9C-46F0-AAAD-C2E7BBCF715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9" name="テキスト ボックス 198">
          <a:extLst>
            <a:ext uri="{FF2B5EF4-FFF2-40B4-BE49-F238E27FC236}">
              <a16:creationId xmlns:a16="http://schemas.microsoft.com/office/drawing/2014/main" xmlns="" id="{03D5CA0A-4971-4610-A357-A9D5EE49286F}"/>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a:extLst>
            <a:ext uri="{FF2B5EF4-FFF2-40B4-BE49-F238E27FC236}">
              <a16:creationId xmlns:a16="http://schemas.microsoft.com/office/drawing/2014/main" xmlns="" id="{E5FF889C-D156-4BA6-AE9E-9183F7F1BB4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1" name="テキスト ボックス 200">
          <a:extLst>
            <a:ext uri="{FF2B5EF4-FFF2-40B4-BE49-F238E27FC236}">
              <a16:creationId xmlns:a16="http://schemas.microsoft.com/office/drawing/2014/main" xmlns="" id="{89709798-D421-4933-B31B-EBDDD2A2099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a:extLst>
            <a:ext uri="{FF2B5EF4-FFF2-40B4-BE49-F238E27FC236}">
              <a16:creationId xmlns:a16="http://schemas.microsoft.com/office/drawing/2014/main" xmlns="" id="{17B7DDF1-1BED-4B59-BC69-A327AC6A69B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3" name="テキスト ボックス 202">
          <a:extLst>
            <a:ext uri="{FF2B5EF4-FFF2-40B4-BE49-F238E27FC236}">
              <a16:creationId xmlns:a16="http://schemas.microsoft.com/office/drawing/2014/main" xmlns="" id="{D59C9DE7-250B-4433-9FF0-9EC4507F0081}"/>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a:extLst>
            <a:ext uri="{FF2B5EF4-FFF2-40B4-BE49-F238E27FC236}">
              <a16:creationId xmlns:a16="http://schemas.microsoft.com/office/drawing/2014/main" xmlns="" id="{1417CC76-A8F8-4D8C-9BCF-6D4AF1622E39}"/>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5" name="テキスト ボックス 204">
          <a:extLst>
            <a:ext uri="{FF2B5EF4-FFF2-40B4-BE49-F238E27FC236}">
              <a16:creationId xmlns:a16="http://schemas.microsoft.com/office/drawing/2014/main" xmlns="" id="{ABB525A5-66DB-4088-A8E8-112B7D0586BC}"/>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a:extLst>
            <a:ext uri="{FF2B5EF4-FFF2-40B4-BE49-F238E27FC236}">
              <a16:creationId xmlns:a16="http://schemas.microsoft.com/office/drawing/2014/main" xmlns="" id="{DCC3E806-83B4-4801-B216-073886288522}"/>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7" name="テキスト ボックス 206">
          <a:extLst>
            <a:ext uri="{FF2B5EF4-FFF2-40B4-BE49-F238E27FC236}">
              <a16:creationId xmlns:a16="http://schemas.microsoft.com/office/drawing/2014/main" xmlns="" id="{F5BBFC1A-956F-4F78-ABB6-A46D52529C6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a:extLst>
            <a:ext uri="{FF2B5EF4-FFF2-40B4-BE49-F238E27FC236}">
              <a16:creationId xmlns:a16="http://schemas.microsoft.com/office/drawing/2014/main" xmlns="" id="{BBAAF27C-4552-44BB-8BA3-5D8E9CA6991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9" name="テキスト ボックス 208">
          <a:extLst>
            <a:ext uri="{FF2B5EF4-FFF2-40B4-BE49-F238E27FC236}">
              <a16:creationId xmlns:a16="http://schemas.microsoft.com/office/drawing/2014/main" xmlns="" id="{CF771EE6-3EED-401A-AF49-48428C9598F7}"/>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xmlns="" id="{1040A7C1-E094-4F8A-8E56-3FAA325988B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a:extLst>
            <a:ext uri="{FF2B5EF4-FFF2-40B4-BE49-F238E27FC236}">
              <a16:creationId xmlns:a16="http://schemas.microsoft.com/office/drawing/2014/main" xmlns="" id="{92BB6738-D87E-4494-8A42-C28ACFFB0D0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a:extLst>
            <a:ext uri="{FF2B5EF4-FFF2-40B4-BE49-F238E27FC236}">
              <a16:creationId xmlns:a16="http://schemas.microsoft.com/office/drawing/2014/main" xmlns="" id="{386F124C-ABDF-4F09-86DA-00598DE0165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151856</xdr:rowOff>
    </xdr:from>
    <xdr:to>
      <xdr:col>54</xdr:col>
      <xdr:colOff>189865</xdr:colOff>
      <xdr:row>64</xdr:row>
      <xdr:rowOff>111034</xdr:rowOff>
    </xdr:to>
    <xdr:cxnSp macro="">
      <xdr:nvCxnSpPr>
        <xdr:cNvPr id="213" name="直線コネクタ 212">
          <a:extLst>
            <a:ext uri="{FF2B5EF4-FFF2-40B4-BE49-F238E27FC236}">
              <a16:creationId xmlns:a16="http://schemas.microsoft.com/office/drawing/2014/main" xmlns="" id="{0E343B04-995A-47A8-9F37-ECA50EF3F46C}"/>
            </a:ext>
          </a:extLst>
        </xdr:cNvPr>
        <xdr:cNvCxnSpPr/>
      </xdr:nvCxnSpPr>
      <xdr:spPr>
        <a:xfrm flipV="1">
          <a:off x="10476865" y="9581606"/>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114861</xdr:rowOff>
    </xdr:from>
    <xdr:ext cx="469744" cy="259045"/>
    <xdr:sp macro="" textlink="">
      <xdr:nvSpPr>
        <xdr:cNvPr id="214" name="【体育館・プール】&#10;一人当たり面積最小値テキスト">
          <a:extLst>
            <a:ext uri="{FF2B5EF4-FFF2-40B4-BE49-F238E27FC236}">
              <a16:creationId xmlns:a16="http://schemas.microsoft.com/office/drawing/2014/main" xmlns="" id="{918F20F7-80C9-4CFA-8631-FD4D1E94FF86}"/>
            </a:ext>
          </a:extLst>
        </xdr:cNvPr>
        <xdr:cNvSpPr txBox="1"/>
      </xdr:nvSpPr>
      <xdr:spPr>
        <a:xfrm>
          <a:off x="10515600" y="1108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111034</xdr:rowOff>
    </xdr:from>
    <xdr:to>
      <xdr:col>55</xdr:col>
      <xdr:colOff>88900</xdr:colOff>
      <xdr:row>64</xdr:row>
      <xdr:rowOff>111034</xdr:rowOff>
    </xdr:to>
    <xdr:cxnSp macro="">
      <xdr:nvCxnSpPr>
        <xdr:cNvPr id="215" name="直線コネクタ 214">
          <a:extLst>
            <a:ext uri="{FF2B5EF4-FFF2-40B4-BE49-F238E27FC236}">
              <a16:creationId xmlns:a16="http://schemas.microsoft.com/office/drawing/2014/main" xmlns="" id="{BF6B131A-2F6E-4E6B-9C74-53B393B8A9E8}"/>
            </a:ext>
          </a:extLst>
        </xdr:cNvPr>
        <xdr:cNvCxnSpPr/>
      </xdr:nvCxnSpPr>
      <xdr:spPr>
        <a:xfrm>
          <a:off x="10388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98533</xdr:rowOff>
    </xdr:from>
    <xdr:ext cx="469744" cy="259045"/>
    <xdr:sp macro="" textlink="">
      <xdr:nvSpPr>
        <xdr:cNvPr id="216" name="【体育館・プール】&#10;一人当たり面積最大値テキスト">
          <a:extLst>
            <a:ext uri="{FF2B5EF4-FFF2-40B4-BE49-F238E27FC236}">
              <a16:creationId xmlns:a16="http://schemas.microsoft.com/office/drawing/2014/main" xmlns="" id="{57E137C8-BD1C-495F-8AF9-2EFF6ACE1D47}"/>
            </a:ext>
          </a:extLst>
        </xdr:cNvPr>
        <xdr:cNvSpPr txBox="1"/>
      </xdr:nvSpPr>
      <xdr:spPr>
        <a:xfrm>
          <a:off x="10515600" y="935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151856</xdr:rowOff>
    </xdr:from>
    <xdr:to>
      <xdr:col>55</xdr:col>
      <xdr:colOff>88900</xdr:colOff>
      <xdr:row>55</xdr:row>
      <xdr:rowOff>151856</xdr:rowOff>
    </xdr:to>
    <xdr:cxnSp macro="">
      <xdr:nvCxnSpPr>
        <xdr:cNvPr id="217" name="直線コネクタ 216">
          <a:extLst>
            <a:ext uri="{FF2B5EF4-FFF2-40B4-BE49-F238E27FC236}">
              <a16:creationId xmlns:a16="http://schemas.microsoft.com/office/drawing/2014/main" xmlns="" id="{4340B35D-E820-4968-B9F2-82AF7F980E78}"/>
            </a:ext>
          </a:extLst>
        </xdr:cNvPr>
        <xdr:cNvCxnSpPr/>
      </xdr:nvCxnSpPr>
      <xdr:spPr>
        <a:xfrm>
          <a:off x="10388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37392</xdr:rowOff>
    </xdr:from>
    <xdr:ext cx="469744" cy="259045"/>
    <xdr:sp macro="" textlink="">
      <xdr:nvSpPr>
        <xdr:cNvPr id="218" name="【体育館・プール】&#10;一人当たり面積平均値テキスト">
          <a:extLst>
            <a:ext uri="{FF2B5EF4-FFF2-40B4-BE49-F238E27FC236}">
              <a16:creationId xmlns:a16="http://schemas.microsoft.com/office/drawing/2014/main" xmlns="" id="{CBF20649-38B1-4E8A-88F6-13609C7DCB5B}"/>
            </a:ext>
          </a:extLst>
        </xdr:cNvPr>
        <xdr:cNvSpPr txBox="1"/>
      </xdr:nvSpPr>
      <xdr:spPr>
        <a:xfrm>
          <a:off x="10515600" y="10495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14515</xdr:rowOff>
    </xdr:from>
    <xdr:to>
      <xdr:col>55</xdr:col>
      <xdr:colOff>50800</xdr:colOff>
      <xdr:row>62</xdr:row>
      <xdr:rowOff>116115</xdr:rowOff>
    </xdr:to>
    <xdr:sp macro="" textlink="">
      <xdr:nvSpPr>
        <xdr:cNvPr id="219" name="フローチャート: 判断 218">
          <a:extLst>
            <a:ext uri="{FF2B5EF4-FFF2-40B4-BE49-F238E27FC236}">
              <a16:creationId xmlns:a16="http://schemas.microsoft.com/office/drawing/2014/main" xmlns="" id="{C0995239-EC9C-4C55-B9C7-36E1CC487473}"/>
            </a:ext>
          </a:extLst>
        </xdr:cNvPr>
        <xdr:cNvSpPr/>
      </xdr:nvSpPr>
      <xdr:spPr>
        <a:xfrm>
          <a:off x="104267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14515</xdr:rowOff>
    </xdr:from>
    <xdr:to>
      <xdr:col>50</xdr:col>
      <xdr:colOff>165100</xdr:colOff>
      <xdr:row>62</xdr:row>
      <xdr:rowOff>116115</xdr:rowOff>
    </xdr:to>
    <xdr:sp macro="" textlink="">
      <xdr:nvSpPr>
        <xdr:cNvPr id="220" name="フローチャート: 判断 219">
          <a:extLst>
            <a:ext uri="{FF2B5EF4-FFF2-40B4-BE49-F238E27FC236}">
              <a16:creationId xmlns:a16="http://schemas.microsoft.com/office/drawing/2014/main" xmlns="" id="{C52DB015-31EE-4CEB-A78B-AE43D90BB3F8}"/>
            </a:ext>
          </a:extLst>
        </xdr:cNvPr>
        <xdr:cNvSpPr/>
      </xdr:nvSpPr>
      <xdr:spPr>
        <a:xfrm>
          <a:off x="95885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34109</xdr:rowOff>
    </xdr:from>
    <xdr:to>
      <xdr:col>46</xdr:col>
      <xdr:colOff>38100</xdr:colOff>
      <xdr:row>62</xdr:row>
      <xdr:rowOff>135709</xdr:rowOff>
    </xdr:to>
    <xdr:sp macro="" textlink="">
      <xdr:nvSpPr>
        <xdr:cNvPr id="221" name="フローチャート: 判断 220">
          <a:extLst>
            <a:ext uri="{FF2B5EF4-FFF2-40B4-BE49-F238E27FC236}">
              <a16:creationId xmlns:a16="http://schemas.microsoft.com/office/drawing/2014/main" xmlns="" id="{C15CA994-CBE1-4243-92ED-7B51AA9F8C99}"/>
            </a:ext>
          </a:extLst>
        </xdr:cNvPr>
        <xdr:cNvSpPr/>
      </xdr:nvSpPr>
      <xdr:spPr>
        <a:xfrm>
          <a:off x="8699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169635</xdr:rowOff>
    </xdr:from>
    <xdr:to>
      <xdr:col>41</xdr:col>
      <xdr:colOff>101600</xdr:colOff>
      <xdr:row>62</xdr:row>
      <xdr:rowOff>99785</xdr:rowOff>
    </xdr:to>
    <xdr:sp macro="" textlink="">
      <xdr:nvSpPr>
        <xdr:cNvPr id="222" name="フローチャート: 判断 221">
          <a:extLst>
            <a:ext uri="{FF2B5EF4-FFF2-40B4-BE49-F238E27FC236}">
              <a16:creationId xmlns:a16="http://schemas.microsoft.com/office/drawing/2014/main" xmlns="" id="{88213DFB-B6D3-4F9F-BDB6-446B1982FD15}"/>
            </a:ext>
          </a:extLst>
        </xdr:cNvPr>
        <xdr:cNvSpPr/>
      </xdr:nvSpPr>
      <xdr:spPr>
        <a:xfrm>
          <a:off x="7810500" y="106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D715617D-878A-4D33-82B9-22CEBD05B96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3FAA4C81-2CA5-4413-BEA3-2571611F197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BBF52315-24BD-4A21-B29D-5EB1F1BEDBD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57C7CEA7-C813-4EDD-B9D4-15071FE0FFB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9B043C03-66D7-4470-BD60-045C360A4AB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145143</xdr:rowOff>
    </xdr:from>
    <xdr:to>
      <xdr:col>55</xdr:col>
      <xdr:colOff>50800</xdr:colOff>
      <xdr:row>63</xdr:row>
      <xdr:rowOff>75293</xdr:rowOff>
    </xdr:to>
    <xdr:sp macro="" textlink="">
      <xdr:nvSpPr>
        <xdr:cNvPr id="228" name="楕円 227">
          <a:extLst>
            <a:ext uri="{FF2B5EF4-FFF2-40B4-BE49-F238E27FC236}">
              <a16:creationId xmlns:a16="http://schemas.microsoft.com/office/drawing/2014/main" xmlns="" id="{3338FE18-0577-4A2A-A861-FB7703D3AD70}"/>
            </a:ext>
          </a:extLst>
        </xdr:cNvPr>
        <xdr:cNvSpPr/>
      </xdr:nvSpPr>
      <xdr:spPr>
        <a:xfrm>
          <a:off x="104267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123570</xdr:rowOff>
    </xdr:from>
    <xdr:ext cx="469744" cy="259045"/>
    <xdr:sp macro="" textlink="">
      <xdr:nvSpPr>
        <xdr:cNvPr id="229" name="【体育館・プール】&#10;一人当たり面積該当値テキスト">
          <a:extLst>
            <a:ext uri="{FF2B5EF4-FFF2-40B4-BE49-F238E27FC236}">
              <a16:creationId xmlns:a16="http://schemas.microsoft.com/office/drawing/2014/main" xmlns="" id="{20883BBD-9366-4BFE-A9CD-C8D393589E10}"/>
            </a:ext>
          </a:extLst>
        </xdr:cNvPr>
        <xdr:cNvSpPr txBox="1"/>
      </xdr:nvSpPr>
      <xdr:spPr>
        <a:xfrm>
          <a:off x="10515600"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138612</xdr:rowOff>
    </xdr:from>
    <xdr:to>
      <xdr:col>50</xdr:col>
      <xdr:colOff>165100</xdr:colOff>
      <xdr:row>63</xdr:row>
      <xdr:rowOff>68762</xdr:rowOff>
    </xdr:to>
    <xdr:sp macro="" textlink="">
      <xdr:nvSpPr>
        <xdr:cNvPr id="230" name="楕円 229">
          <a:extLst>
            <a:ext uri="{FF2B5EF4-FFF2-40B4-BE49-F238E27FC236}">
              <a16:creationId xmlns:a16="http://schemas.microsoft.com/office/drawing/2014/main" xmlns="" id="{417A3A15-2B77-45B9-A4D8-7D8DB793B913}"/>
            </a:ext>
          </a:extLst>
        </xdr:cNvPr>
        <xdr:cNvSpPr/>
      </xdr:nvSpPr>
      <xdr:spPr>
        <a:xfrm>
          <a:off x="95885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17962</xdr:rowOff>
    </xdr:from>
    <xdr:to>
      <xdr:col>55</xdr:col>
      <xdr:colOff>0</xdr:colOff>
      <xdr:row>63</xdr:row>
      <xdr:rowOff>24493</xdr:rowOff>
    </xdr:to>
    <xdr:cxnSp macro="">
      <xdr:nvCxnSpPr>
        <xdr:cNvPr id="231" name="直線コネクタ 230">
          <a:extLst>
            <a:ext uri="{FF2B5EF4-FFF2-40B4-BE49-F238E27FC236}">
              <a16:creationId xmlns:a16="http://schemas.microsoft.com/office/drawing/2014/main" xmlns="" id="{5BD5B8E5-02C4-4AA9-AAFC-30D6CD672DB2}"/>
            </a:ext>
          </a:extLst>
        </xdr:cNvPr>
        <xdr:cNvCxnSpPr/>
      </xdr:nvCxnSpPr>
      <xdr:spPr>
        <a:xfrm>
          <a:off x="9639300" y="108193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141877</xdr:rowOff>
    </xdr:from>
    <xdr:to>
      <xdr:col>46</xdr:col>
      <xdr:colOff>38100</xdr:colOff>
      <xdr:row>63</xdr:row>
      <xdr:rowOff>72027</xdr:rowOff>
    </xdr:to>
    <xdr:sp macro="" textlink="">
      <xdr:nvSpPr>
        <xdr:cNvPr id="232" name="楕円 231">
          <a:extLst>
            <a:ext uri="{FF2B5EF4-FFF2-40B4-BE49-F238E27FC236}">
              <a16:creationId xmlns:a16="http://schemas.microsoft.com/office/drawing/2014/main" xmlns="" id="{505DA4BE-7091-4AA4-A112-56B52ABA6237}"/>
            </a:ext>
          </a:extLst>
        </xdr:cNvPr>
        <xdr:cNvSpPr/>
      </xdr:nvSpPr>
      <xdr:spPr>
        <a:xfrm>
          <a:off x="8699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17962</xdr:rowOff>
    </xdr:from>
    <xdr:to>
      <xdr:col>50</xdr:col>
      <xdr:colOff>114300</xdr:colOff>
      <xdr:row>63</xdr:row>
      <xdr:rowOff>21227</xdr:rowOff>
    </xdr:to>
    <xdr:cxnSp macro="">
      <xdr:nvCxnSpPr>
        <xdr:cNvPr id="233" name="直線コネクタ 232">
          <a:extLst>
            <a:ext uri="{FF2B5EF4-FFF2-40B4-BE49-F238E27FC236}">
              <a16:creationId xmlns:a16="http://schemas.microsoft.com/office/drawing/2014/main" xmlns="" id="{45ACE4DC-78A8-4B66-9A43-09E4A0A12EF1}"/>
            </a:ext>
          </a:extLst>
        </xdr:cNvPr>
        <xdr:cNvCxnSpPr/>
      </xdr:nvCxnSpPr>
      <xdr:spPr>
        <a:xfrm flipV="1">
          <a:off x="8750300" y="108193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141877</xdr:rowOff>
    </xdr:from>
    <xdr:to>
      <xdr:col>41</xdr:col>
      <xdr:colOff>101600</xdr:colOff>
      <xdr:row>63</xdr:row>
      <xdr:rowOff>72027</xdr:rowOff>
    </xdr:to>
    <xdr:sp macro="" textlink="">
      <xdr:nvSpPr>
        <xdr:cNvPr id="234" name="楕円 233">
          <a:extLst>
            <a:ext uri="{FF2B5EF4-FFF2-40B4-BE49-F238E27FC236}">
              <a16:creationId xmlns:a16="http://schemas.microsoft.com/office/drawing/2014/main" xmlns="" id="{256C5660-8009-4D4C-85F0-4B38B8C70BB2}"/>
            </a:ext>
          </a:extLst>
        </xdr:cNvPr>
        <xdr:cNvSpPr/>
      </xdr:nvSpPr>
      <xdr:spPr>
        <a:xfrm>
          <a:off x="7810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21227</xdr:rowOff>
    </xdr:from>
    <xdr:to>
      <xdr:col>45</xdr:col>
      <xdr:colOff>177800</xdr:colOff>
      <xdr:row>63</xdr:row>
      <xdr:rowOff>21227</xdr:rowOff>
    </xdr:to>
    <xdr:cxnSp macro="">
      <xdr:nvCxnSpPr>
        <xdr:cNvPr id="235" name="直線コネクタ 234">
          <a:extLst>
            <a:ext uri="{FF2B5EF4-FFF2-40B4-BE49-F238E27FC236}">
              <a16:creationId xmlns:a16="http://schemas.microsoft.com/office/drawing/2014/main" xmlns="" id="{CE4F6D3C-0D90-42EB-8C3F-09B883A3ABE9}"/>
            </a:ext>
          </a:extLst>
        </xdr:cNvPr>
        <xdr:cNvCxnSpPr/>
      </xdr:nvCxnSpPr>
      <xdr:spPr>
        <a:xfrm>
          <a:off x="7861300" y="108225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132642</xdr:rowOff>
    </xdr:from>
    <xdr:ext cx="469744" cy="259045"/>
    <xdr:sp macro="" textlink="">
      <xdr:nvSpPr>
        <xdr:cNvPr id="236" name="n_1aveValue【体育館・プール】&#10;一人当たり面積">
          <a:extLst>
            <a:ext uri="{FF2B5EF4-FFF2-40B4-BE49-F238E27FC236}">
              <a16:creationId xmlns:a16="http://schemas.microsoft.com/office/drawing/2014/main" xmlns="" id="{BF45A6D2-C0A9-4CB4-9C6E-5C786BCF8F31}"/>
            </a:ext>
          </a:extLst>
        </xdr:cNvPr>
        <xdr:cNvSpPr txBox="1"/>
      </xdr:nvSpPr>
      <xdr:spPr>
        <a:xfrm>
          <a:off x="9391727" y="1041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152236</xdr:rowOff>
    </xdr:from>
    <xdr:ext cx="469744" cy="259045"/>
    <xdr:sp macro="" textlink="">
      <xdr:nvSpPr>
        <xdr:cNvPr id="237" name="n_2aveValue【体育館・プール】&#10;一人当たり面積">
          <a:extLst>
            <a:ext uri="{FF2B5EF4-FFF2-40B4-BE49-F238E27FC236}">
              <a16:creationId xmlns:a16="http://schemas.microsoft.com/office/drawing/2014/main" xmlns="" id="{6ACD4B0E-E993-47A1-B9BE-B3BB32AE9867}"/>
            </a:ext>
          </a:extLst>
        </xdr:cNvPr>
        <xdr:cNvSpPr txBox="1"/>
      </xdr:nvSpPr>
      <xdr:spPr>
        <a:xfrm>
          <a:off x="8515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116312</xdr:rowOff>
    </xdr:from>
    <xdr:ext cx="469744" cy="259045"/>
    <xdr:sp macro="" textlink="">
      <xdr:nvSpPr>
        <xdr:cNvPr id="238" name="n_3aveValue【体育館・プール】&#10;一人当たり面積">
          <a:extLst>
            <a:ext uri="{FF2B5EF4-FFF2-40B4-BE49-F238E27FC236}">
              <a16:creationId xmlns:a16="http://schemas.microsoft.com/office/drawing/2014/main" xmlns="" id="{AFAC8E2E-62DC-4B9C-8D39-79C0639187AF}"/>
            </a:ext>
          </a:extLst>
        </xdr:cNvPr>
        <xdr:cNvSpPr txBox="1"/>
      </xdr:nvSpPr>
      <xdr:spPr>
        <a:xfrm>
          <a:off x="7626427" y="104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59889</xdr:rowOff>
    </xdr:from>
    <xdr:ext cx="469744" cy="259045"/>
    <xdr:sp macro="" textlink="">
      <xdr:nvSpPr>
        <xdr:cNvPr id="239" name="n_1mainValue【体育館・プール】&#10;一人当たり面積">
          <a:extLst>
            <a:ext uri="{FF2B5EF4-FFF2-40B4-BE49-F238E27FC236}">
              <a16:creationId xmlns:a16="http://schemas.microsoft.com/office/drawing/2014/main" xmlns="" id="{13820066-2958-4649-BD11-2046566D06C2}"/>
            </a:ext>
          </a:extLst>
        </xdr:cNvPr>
        <xdr:cNvSpPr txBox="1"/>
      </xdr:nvSpPr>
      <xdr:spPr>
        <a:xfrm>
          <a:off x="9391727" y="1086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63154</xdr:rowOff>
    </xdr:from>
    <xdr:ext cx="469744" cy="259045"/>
    <xdr:sp macro="" textlink="">
      <xdr:nvSpPr>
        <xdr:cNvPr id="240" name="n_2mainValue【体育館・プール】&#10;一人当たり面積">
          <a:extLst>
            <a:ext uri="{FF2B5EF4-FFF2-40B4-BE49-F238E27FC236}">
              <a16:creationId xmlns:a16="http://schemas.microsoft.com/office/drawing/2014/main" xmlns="" id="{60D2A6A9-CE7D-46E5-8DC0-65E791AEA936}"/>
            </a:ext>
          </a:extLst>
        </xdr:cNvPr>
        <xdr:cNvSpPr txBox="1"/>
      </xdr:nvSpPr>
      <xdr:spPr>
        <a:xfrm>
          <a:off x="8515427" y="1086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63154</xdr:rowOff>
    </xdr:from>
    <xdr:ext cx="469744" cy="259045"/>
    <xdr:sp macro="" textlink="">
      <xdr:nvSpPr>
        <xdr:cNvPr id="241" name="n_3mainValue【体育館・プール】&#10;一人当たり面積">
          <a:extLst>
            <a:ext uri="{FF2B5EF4-FFF2-40B4-BE49-F238E27FC236}">
              <a16:creationId xmlns:a16="http://schemas.microsoft.com/office/drawing/2014/main" xmlns="" id="{E4337C13-767A-4FEA-BA76-67E8668FBDDC}"/>
            </a:ext>
          </a:extLst>
        </xdr:cNvPr>
        <xdr:cNvSpPr txBox="1"/>
      </xdr:nvSpPr>
      <xdr:spPr>
        <a:xfrm>
          <a:off x="7626427" y="1086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xmlns="" id="{1074F9CF-6459-4EED-8AD3-906EB538819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xmlns="" id="{D966CD57-5D63-4EEF-A6A4-F036A66ABA0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xmlns="" id="{6ECE80DF-55E0-42C6-86B8-B217261D285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xmlns="" id="{46A02BDF-A6AB-420B-B3E6-620C7BD24CD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xmlns="" id="{35ED68FA-686F-4253-894A-A1860313C17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xmlns="" id="{ABD45B80-0D8D-4439-A41E-FB28BF2904B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xmlns="" id="{72562573-0B46-426C-821C-1EC05A7EA1E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xmlns="" id="{0FBAEA98-89E4-49CC-9DE7-6877AE31791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xmlns="" id="{9DD519E9-CD73-4CA4-9B4B-F0DEFF6D164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xmlns="" id="{BE1E50F8-C674-49C1-BCD2-29F7B0E7BA0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xmlns="" id="{CEE06C6A-3940-453C-9420-9894FC61F9D6}"/>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xmlns="" id="{6CBF046E-11C9-4173-8194-0B5F49CAC83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xmlns="" id="{276A36FA-9A54-4038-9375-DC14A0AC4E5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xmlns="" id="{41E69F4D-DC3B-4511-B539-03763AE0B72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xmlns="" id="{30E39DA6-078D-40F7-92CA-368183D1ADA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xmlns="" id="{1073D03E-1D3A-47A9-A00C-287ABC77146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xmlns="" id="{DF9EA116-4A1E-4DA8-9305-D97DF437E88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xmlns="" id="{73919210-7986-4576-B9CF-D79575F66E5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xmlns="" id="{874C9069-3B01-4573-A8B8-29F5B3CDB5B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xmlns="" id="{B49554AF-92F5-42F6-8D7D-37858416C1F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xmlns="" id="{2C52FB10-AD21-4277-BA1A-8FADD30CABDB}"/>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xmlns="" id="{8B10D3A3-C2B8-4DF4-875A-A31EA5ACE3F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xmlns="" id="{B1B23C77-E84D-4CC5-957D-8126DA2EB02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a:extLst>
            <a:ext uri="{FF2B5EF4-FFF2-40B4-BE49-F238E27FC236}">
              <a16:creationId xmlns:a16="http://schemas.microsoft.com/office/drawing/2014/main" xmlns="" id="{97E445A5-B7F5-404E-9D07-52A004964D7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28575</xdr:rowOff>
    </xdr:from>
    <xdr:to>
      <xdr:col>24</xdr:col>
      <xdr:colOff>62865</xdr:colOff>
      <xdr:row>85</xdr:row>
      <xdr:rowOff>140970</xdr:rowOff>
    </xdr:to>
    <xdr:cxnSp macro="">
      <xdr:nvCxnSpPr>
        <xdr:cNvPr id="266" name="直線コネクタ 265">
          <a:extLst>
            <a:ext uri="{FF2B5EF4-FFF2-40B4-BE49-F238E27FC236}">
              <a16:creationId xmlns:a16="http://schemas.microsoft.com/office/drawing/2014/main" xmlns="" id="{C058007E-C89D-4A84-A254-6C22F6D413F2}"/>
            </a:ext>
          </a:extLst>
        </xdr:cNvPr>
        <xdr:cNvCxnSpPr/>
      </xdr:nvCxnSpPr>
      <xdr:spPr>
        <a:xfrm flipV="1">
          <a:off x="4634865" y="1357312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144797</xdr:rowOff>
    </xdr:from>
    <xdr:ext cx="405111" cy="259045"/>
    <xdr:sp macro="" textlink="">
      <xdr:nvSpPr>
        <xdr:cNvPr id="267" name="【福祉施設】&#10;有形固定資産減価償却率最小値テキスト">
          <a:extLst>
            <a:ext uri="{FF2B5EF4-FFF2-40B4-BE49-F238E27FC236}">
              <a16:creationId xmlns:a16="http://schemas.microsoft.com/office/drawing/2014/main" xmlns="" id="{F711EC7C-5A9E-4AFD-B7C9-13068A9FB545}"/>
            </a:ext>
          </a:extLst>
        </xdr:cNvPr>
        <xdr:cNvSpPr txBox="1"/>
      </xdr:nvSpPr>
      <xdr:spPr>
        <a:xfrm>
          <a:off x="4673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140970</xdr:rowOff>
    </xdr:from>
    <xdr:to>
      <xdr:col>24</xdr:col>
      <xdr:colOff>152400</xdr:colOff>
      <xdr:row>85</xdr:row>
      <xdr:rowOff>140970</xdr:rowOff>
    </xdr:to>
    <xdr:cxnSp macro="">
      <xdr:nvCxnSpPr>
        <xdr:cNvPr id="268" name="直線コネクタ 267">
          <a:extLst>
            <a:ext uri="{FF2B5EF4-FFF2-40B4-BE49-F238E27FC236}">
              <a16:creationId xmlns:a16="http://schemas.microsoft.com/office/drawing/2014/main" xmlns="" id="{83AF87DE-0666-4585-AE64-2410C64EF1F7}"/>
            </a:ext>
          </a:extLst>
        </xdr:cNvPr>
        <xdr:cNvCxnSpPr/>
      </xdr:nvCxnSpPr>
      <xdr:spPr>
        <a:xfrm>
          <a:off x="4546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146702</xdr:rowOff>
    </xdr:from>
    <xdr:ext cx="405111" cy="259045"/>
    <xdr:sp macro="" textlink="">
      <xdr:nvSpPr>
        <xdr:cNvPr id="269" name="【福祉施設】&#10;有形固定資産減価償却率最大値テキスト">
          <a:extLst>
            <a:ext uri="{FF2B5EF4-FFF2-40B4-BE49-F238E27FC236}">
              <a16:creationId xmlns:a16="http://schemas.microsoft.com/office/drawing/2014/main" xmlns="" id="{E2FFF547-42FB-45AE-A161-D82B57D038F8}"/>
            </a:ext>
          </a:extLst>
        </xdr:cNvPr>
        <xdr:cNvSpPr txBox="1"/>
      </xdr:nvSpPr>
      <xdr:spPr>
        <a:xfrm>
          <a:off x="4673600" y="1334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28575</xdr:rowOff>
    </xdr:from>
    <xdr:to>
      <xdr:col>24</xdr:col>
      <xdr:colOff>152400</xdr:colOff>
      <xdr:row>79</xdr:row>
      <xdr:rowOff>28575</xdr:rowOff>
    </xdr:to>
    <xdr:cxnSp macro="">
      <xdr:nvCxnSpPr>
        <xdr:cNvPr id="270" name="直線コネクタ 269">
          <a:extLst>
            <a:ext uri="{FF2B5EF4-FFF2-40B4-BE49-F238E27FC236}">
              <a16:creationId xmlns:a16="http://schemas.microsoft.com/office/drawing/2014/main" xmlns="" id="{C75601D9-B0BC-40A2-A453-8026566A36D4}"/>
            </a:ext>
          </a:extLst>
        </xdr:cNvPr>
        <xdr:cNvCxnSpPr/>
      </xdr:nvCxnSpPr>
      <xdr:spPr>
        <a:xfrm>
          <a:off x="4546600" y="1357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12082</xdr:rowOff>
    </xdr:from>
    <xdr:ext cx="405111" cy="259045"/>
    <xdr:sp macro="" textlink="">
      <xdr:nvSpPr>
        <xdr:cNvPr id="271" name="【福祉施設】&#10;有形固定資産減価償却率平均値テキスト">
          <a:extLst>
            <a:ext uri="{FF2B5EF4-FFF2-40B4-BE49-F238E27FC236}">
              <a16:creationId xmlns:a16="http://schemas.microsoft.com/office/drawing/2014/main" xmlns="" id="{8104525F-C207-4BF1-AF5C-11E7712EDF2C}"/>
            </a:ext>
          </a:extLst>
        </xdr:cNvPr>
        <xdr:cNvSpPr txBox="1"/>
      </xdr:nvSpPr>
      <xdr:spPr>
        <a:xfrm>
          <a:off x="4673600" y="1407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72" name="フローチャート: 判断 271">
          <a:extLst>
            <a:ext uri="{FF2B5EF4-FFF2-40B4-BE49-F238E27FC236}">
              <a16:creationId xmlns:a16="http://schemas.microsoft.com/office/drawing/2014/main" xmlns="" id="{338094C4-194B-4435-AE80-EEBAE7CB80CD}"/>
            </a:ext>
          </a:extLst>
        </xdr:cNvPr>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12064</xdr:rowOff>
    </xdr:from>
    <xdr:to>
      <xdr:col>20</xdr:col>
      <xdr:colOff>38100</xdr:colOff>
      <xdr:row>83</xdr:row>
      <xdr:rowOff>113664</xdr:rowOff>
    </xdr:to>
    <xdr:sp macro="" textlink="">
      <xdr:nvSpPr>
        <xdr:cNvPr id="273" name="フローチャート: 判断 272">
          <a:extLst>
            <a:ext uri="{FF2B5EF4-FFF2-40B4-BE49-F238E27FC236}">
              <a16:creationId xmlns:a16="http://schemas.microsoft.com/office/drawing/2014/main" xmlns="" id="{8F84E594-49FE-4BC9-8E80-D9A72D56DEF2}"/>
            </a:ext>
          </a:extLst>
        </xdr:cNvPr>
        <xdr:cNvSpPr/>
      </xdr:nvSpPr>
      <xdr:spPr>
        <a:xfrm>
          <a:off x="3746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46355</xdr:rowOff>
    </xdr:from>
    <xdr:to>
      <xdr:col>15</xdr:col>
      <xdr:colOff>101600</xdr:colOff>
      <xdr:row>83</xdr:row>
      <xdr:rowOff>147955</xdr:rowOff>
    </xdr:to>
    <xdr:sp macro="" textlink="">
      <xdr:nvSpPr>
        <xdr:cNvPr id="274" name="フローチャート: 判断 273">
          <a:extLst>
            <a:ext uri="{FF2B5EF4-FFF2-40B4-BE49-F238E27FC236}">
              <a16:creationId xmlns:a16="http://schemas.microsoft.com/office/drawing/2014/main" xmlns="" id="{24BB54E1-2134-4832-B921-FF64FB16BDCA}"/>
            </a:ext>
          </a:extLst>
        </xdr:cNvPr>
        <xdr:cNvSpPr/>
      </xdr:nvSpPr>
      <xdr:spPr>
        <a:xfrm>
          <a:off x="2857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86361</xdr:rowOff>
    </xdr:from>
    <xdr:to>
      <xdr:col>10</xdr:col>
      <xdr:colOff>165100</xdr:colOff>
      <xdr:row>84</xdr:row>
      <xdr:rowOff>16511</xdr:rowOff>
    </xdr:to>
    <xdr:sp macro="" textlink="">
      <xdr:nvSpPr>
        <xdr:cNvPr id="275" name="フローチャート: 判断 274">
          <a:extLst>
            <a:ext uri="{FF2B5EF4-FFF2-40B4-BE49-F238E27FC236}">
              <a16:creationId xmlns:a16="http://schemas.microsoft.com/office/drawing/2014/main" xmlns="" id="{74A2E80B-ED4B-4B45-8140-C185AA865454}"/>
            </a:ext>
          </a:extLst>
        </xdr:cNvPr>
        <xdr:cNvSpPr/>
      </xdr:nvSpPr>
      <xdr:spPr>
        <a:xfrm>
          <a:off x="1968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DDE0571D-43B4-4637-8395-F0306916B25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EB22408D-89F5-4E46-8B52-2AAF7C1BD62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CB26C01D-1E31-443C-817F-3721510EB57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866D4D50-F00D-45E5-9B1A-51CB2F226CA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BDEAF6B4-1BB4-43C7-ADAD-7B1EFFACFC6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162561</xdr:rowOff>
    </xdr:from>
    <xdr:to>
      <xdr:col>24</xdr:col>
      <xdr:colOff>114300</xdr:colOff>
      <xdr:row>85</xdr:row>
      <xdr:rowOff>92711</xdr:rowOff>
    </xdr:to>
    <xdr:sp macro="" textlink="">
      <xdr:nvSpPr>
        <xdr:cNvPr id="281" name="楕円 280">
          <a:extLst>
            <a:ext uri="{FF2B5EF4-FFF2-40B4-BE49-F238E27FC236}">
              <a16:creationId xmlns:a16="http://schemas.microsoft.com/office/drawing/2014/main" xmlns="" id="{141F4BB2-FAEF-427A-8101-FAA5F661FCA8}"/>
            </a:ext>
          </a:extLst>
        </xdr:cNvPr>
        <xdr:cNvSpPr/>
      </xdr:nvSpPr>
      <xdr:spPr>
        <a:xfrm>
          <a:off x="45847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77488</xdr:rowOff>
    </xdr:from>
    <xdr:ext cx="405111" cy="259045"/>
    <xdr:sp macro="" textlink="">
      <xdr:nvSpPr>
        <xdr:cNvPr id="282" name="【福祉施設】&#10;有形固定資産減価償却率該当値テキスト">
          <a:extLst>
            <a:ext uri="{FF2B5EF4-FFF2-40B4-BE49-F238E27FC236}">
              <a16:creationId xmlns:a16="http://schemas.microsoft.com/office/drawing/2014/main" xmlns="" id="{CEFE1F6C-2441-4DCE-A6F2-701229269804}"/>
            </a:ext>
          </a:extLst>
        </xdr:cNvPr>
        <xdr:cNvSpPr txBox="1"/>
      </xdr:nvSpPr>
      <xdr:spPr>
        <a:xfrm>
          <a:off x="4673600" y="1447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31114</xdr:rowOff>
    </xdr:from>
    <xdr:to>
      <xdr:col>20</xdr:col>
      <xdr:colOff>38100</xdr:colOff>
      <xdr:row>85</xdr:row>
      <xdr:rowOff>132714</xdr:rowOff>
    </xdr:to>
    <xdr:sp macro="" textlink="">
      <xdr:nvSpPr>
        <xdr:cNvPr id="283" name="楕円 282">
          <a:extLst>
            <a:ext uri="{FF2B5EF4-FFF2-40B4-BE49-F238E27FC236}">
              <a16:creationId xmlns:a16="http://schemas.microsoft.com/office/drawing/2014/main" xmlns="" id="{3A6DD293-4AD9-45E7-ABF2-4ADDFCB9FA28}"/>
            </a:ext>
          </a:extLst>
        </xdr:cNvPr>
        <xdr:cNvSpPr/>
      </xdr:nvSpPr>
      <xdr:spPr>
        <a:xfrm>
          <a:off x="3746500" y="146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41911</xdr:rowOff>
    </xdr:from>
    <xdr:to>
      <xdr:col>24</xdr:col>
      <xdr:colOff>63500</xdr:colOff>
      <xdr:row>85</xdr:row>
      <xdr:rowOff>81914</xdr:rowOff>
    </xdr:to>
    <xdr:cxnSp macro="">
      <xdr:nvCxnSpPr>
        <xdr:cNvPr id="284" name="直線コネクタ 283">
          <a:extLst>
            <a:ext uri="{FF2B5EF4-FFF2-40B4-BE49-F238E27FC236}">
              <a16:creationId xmlns:a16="http://schemas.microsoft.com/office/drawing/2014/main" xmlns="" id="{CF9837A9-4BA2-4816-AEF2-C89BEEEB3658}"/>
            </a:ext>
          </a:extLst>
        </xdr:cNvPr>
        <xdr:cNvCxnSpPr/>
      </xdr:nvCxnSpPr>
      <xdr:spPr>
        <a:xfrm flipV="1">
          <a:off x="3797300" y="1461516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76836</xdr:rowOff>
    </xdr:from>
    <xdr:to>
      <xdr:col>15</xdr:col>
      <xdr:colOff>101600</xdr:colOff>
      <xdr:row>86</xdr:row>
      <xdr:rowOff>6986</xdr:rowOff>
    </xdr:to>
    <xdr:sp macro="" textlink="">
      <xdr:nvSpPr>
        <xdr:cNvPr id="285" name="楕円 284">
          <a:extLst>
            <a:ext uri="{FF2B5EF4-FFF2-40B4-BE49-F238E27FC236}">
              <a16:creationId xmlns:a16="http://schemas.microsoft.com/office/drawing/2014/main" xmlns="" id="{C196941A-3F99-4B1E-919B-6DC71D8BC956}"/>
            </a:ext>
          </a:extLst>
        </xdr:cNvPr>
        <xdr:cNvSpPr/>
      </xdr:nvSpPr>
      <xdr:spPr>
        <a:xfrm>
          <a:off x="28575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81914</xdr:rowOff>
    </xdr:from>
    <xdr:to>
      <xdr:col>19</xdr:col>
      <xdr:colOff>177800</xdr:colOff>
      <xdr:row>85</xdr:row>
      <xdr:rowOff>127636</xdr:rowOff>
    </xdr:to>
    <xdr:cxnSp macro="">
      <xdr:nvCxnSpPr>
        <xdr:cNvPr id="286" name="直線コネクタ 285">
          <a:extLst>
            <a:ext uri="{FF2B5EF4-FFF2-40B4-BE49-F238E27FC236}">
              <a16:creationId xmlns:a16="http://schemas.microsoft.com/office/drawing/2014/main" xmlns="" id="{D56511B0-C1A0-4BAD-AEB1-61C11B1FC3C0}"/>
            </a:ext>
          </a:extLst>
        </xdr:cNvPr>
        <xdr:cNvCxnSpPr/>
      </xdr:nvCxnSpPr>
      <xdr:spPr>
        <a:xfrm flipV="1">
          <a:off x="2908300" y="1465516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130191</xdr:rowOff>
    </xdr:from>
    <xdr:ext cx="405111" cy="259045"/>
    <xdr:sp macro="" textlink="">
      <xdr:nvSpPr>
        <xdr:cNvPr id="287" name="n_1aveValue【福祉施設】&#10;有形固定資産減価償却率">
          <a:extLst>
            <a:ext uri="{FF2B5EF4-FFF2-40B4-BE49-F238E27FC236}">
              <a16:creationId xmlns:a16="http://schemas.microsoft.com/office/drawing/2014/main" xmlns="" id="{E5E8F630-5190-4F59-83E5-8B3763E81AB1}"/>
            </a:ext>
          </a:extLst>
        </xdr:cNvPr>
        <xdr:cNvSpPr txBox="1"/>
      </xdr:nvSpPr>
      <xdr:spPr>
        <a:xfrm>
          <a:off x="3582044" y="1401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164482</xdr:rowOff>
    </xdr:from>
    <xdr:ext cx="405111" cy="259045"/>
    <xdr:sp macro="" textlink="">
      <xdr:nvSpPr>
        <xdr:cNvPr id="288" name="n_2aveValue【福祉施設】&#10;有形固定資産減価償却率">
          <a:extLst>
            <a:ext uri="{FF2B5EF4-FFF2-40B4-BE49-F238E27FC236}">
              <a16:creationId xmlns:a16="http://schemas.microsoft.com/office/drawing/2014/main" xmlns="" id="{B4DEA3CA-EAB3-454B-9526-F8A8315B0352}"/>
            </a:ext>
          </a:extLst>
        </xdr:cNvPr>
        <xdr:cNvSpPr txBox="1"/>
      </xdr:nvSpPr>
      <xdr:spPr>
        <a:xfrm>
          <a:off x="2705744" y="1405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33038</xdr:rowOff>
    </xdr:from>
    <xdr:ext cx="405111" cy="259045"/>
    <xdr:sp macro="" textlink="">
      <xdr:nvSpPr>
        <xdr:cNvPr id="289" name="n_3aveValue【福祉施設】&#10;有形固定資産減価償却率">
          <a:extLst>
            <a:ext uri="{FF2B5EF4-FFF2-40B4-BE49-F238E27FC236}">
              <a16:creationId xmlns:a16="http://schemas.microsoft.com/office/drawing/2014/main" xmlns="" id="{60807573-10AB-4917-84EE-850A4A8E0436}"/>
            </a:ext>
          </a:extLst>
        </xdr:cNvPr>
        <xdr:cNvSpPr txBox="1"/>
      </xdr:nvSpPr>
      <xdr:spPr>
        <a:xfrm>
          <a:off x="1816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123841</xdr:rowOff>
    </xdr:from>
    <xdr:ext cx="405111" cy="259045"/>
    <xdr:sp macro="" textlink="">
      <xdr:nvSpPr>
        <xdr:cNvPr id="290" name="n_1mainValue【福祉施設】&#10;有形固定資産減価償却率">
          <a:extLst>
            <a:ext uri="{FF2B5EF4-FFF2-40B4-BE49-F238E27FC236}">
              <a16:creationId xmlns:a16="http://schemas.microsoft.com/office/drawing/2014/main" xmlns="" id="{B6F6ACB4-64FF-4C28-B727-34FF43A6EDAA}"/>
            </a:ext>
          </a:extLst>
        </xdr:cNvPr>
        <xdr:cNvSpPr txBox="1"/>
      </xdr:nvSpPr>
      <xdr:spPr>
        <a:xfrm>
          <a:off x="3582044" y="1469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169563</xdr:rowOff>
    </xdr:from>
    <xdr:ext cx="405111" cy="259045"/>
    <xdr:sp macro="" textlink="">
      <xdr:nvSpPr>
        <xdr:cNvPr id="291" name="n_2mainValue【福祉施設】&#10;有形固定資産減価償却率">
          <a:extLst>
            <a:ext uri="{FF2B5EF4-FFF2-40B4-BE49-F238E27FC236}">
              <a16:creationId xmlns:a16="http://schemas.microsoft.com/office/drawing/2014/main" xmlns="" id="{C0DEF5E8-D29D-4235-A726-702C4A1A68F4}"/>
            </a:ext>
          </a:extLst>
        </xdr:cNvPr>
        <xdr:cNvSpPr txBox="1"/>
      </xdr:nvSpPr>
      <xdr:spPr>
        <a:xfrm>
          <a:off x="2705744" y="1474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xmlns="" id="{FAA529D9-F260-403F-B94C-A4CBF4791D7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xmlns="" id="{C202A609-F7D5-4E00-AE72-D50F76F402F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xmlns="" id="{93E743AC-0152-4DD9-9C4E-F131C5B95DA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xmlns="" id="{9BD0891D-0C1A-4637-9EE7-4ED88EA386A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xmlns="" id="{A4C89697-F6F7-483A-AE2E-4001539F868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xmlns="" id="{1C4AD019-EAD7-4AF8-9E23-803571DAE95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xmlns="" id="{69F5B613-03A9-4997-9393-45C7F60509F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xmlns="" id="{5CDF39BC-186C-4F33-A0CE-D5464F24CAA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xmlns="" id="{C941B8AC-70E4-4B7C-98ED-C9953E803D5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xmlns="" id="{D8A13327-B75D-4ED2-8D22-816535C31B2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2" name="直線コネクタ 301">
          <a:extLst>
            <a:ext uri="{FF2B5EF4-FFF2-40B4-BE49-F238E27FC236}">
              <a16:creationId xmlns:a16="http://schemas.microsoft.com/office/drawing/2014/main" xmlns="" id="{FA732B0A-34B0-4EA6-A941-417C92CA740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3" name="テキスト ボックス 302">
          <a:extLst>
            <a:ext uri="{FF2B5EF4-FFF2-40B4-BE49-F238E27FC236}">
              <a16:creationId xmlns:a16="http://schemas.microsoft.com/office/drawing/2014/main" xmlns="" id="{9D13437F-9C1D-4899-B526-BD84E780E9A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4" name="直線コネクタ 303">
          <a:extLst>
            <a:ext uri="{FF2B5EF4-FFF2-40B4-BE49-F238E27FC236}">
              <a16:creationId xmlns:a16="http://schemas.microsoft.com/office/drawing/2014/main" xmlns="" id="{778310DB-FF78-4612-85B3-B15FF932366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5" name="テキスト ボックス 304">
          <a:extLst>
            <a:ext uri="{FF2B5EF4-FFF2-40B4-BE49-F238E27FC236}">
              <a16:creationId xmlns:a16="http://schemas.microsoft.com/office/drawing/2014/main" xmlns="" id="{75A1820E-34A7-459B-A9E1-3219A2559DA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a:extLst>
            <a:ext uri="{FF2B5EF4-FFF2-40B4-BE49-F238E27FC236}">
              <a16:creationId xmlns:a16="http://schemas.microsoft.com/office/drawing/2014/main" xmlns="" id="{8EFB8273-D753-43C2-9913-BD5FF3FE04E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a:extLst>
            <a:ext uri="{FF2B5EF4-FFF2-40B4-BE49-F238E27FC236}">
              <a16:creationId xmlns:a16="http://schemas.microsoft.com/office/drawing/2014/main" xmlns="" id="{DAC4118F-3476-4833-AD39-AAEDCD9C2FB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8" name="直線コネクタ 307">
          <a:extLst>
            <a:ext uri="{FF2B5EF4-FFF2-40B4-BE49-F238E27FC236}">
              <a16:creationId xmlns:a16="http://schemas.microsoft.com/office/drawing/2014/main" xmlns="" id="{B6C86055-6515-42F8-9FAA-08BE1E7A14C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9" name="テキスト ボックス 308">
          <a:extLst>
            <a:ext uri="{FF2B5EF4-FFF2-40B4-BE49-F238E27FC236}">
              <a16:creationId xmlns:a16="http://schemas.microsoft.com/office/drawing/2014/main" xmlns="" id="{549FF781-F255-47C8-B3CF-680F4A70124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0" name="直線コネクタ 309">
          <a:extLst>
            <a:ext uri="{FF2B5EF4-FFF2-40B4-BE49-F238E27FC236}">
              <a16:creationId xmlns:a16="http://schemas.microsoft.com/office/drawing/2014/main" xmlns="" id="{D07A0E36-DDF0-40EA-92CE-965F6F63861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1" name="テキスト ボックス 310">
          <a:extLst>
            <a:ext uri="{FF2B5EF4-FFF2-40B4-BE49-F238E27FC236}">
              <a16:creationId xmlns:a16="http://schemas.microsoft.com/office/drawing/2014/main" xmlns="" id="{FE2C3314-3F00-43A3-8046-09EEE968D7A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a:extLst>
            <a:ext uri="{FF2B5EF4-FFF2-40B4-BE49-F238E27FC236}">
              <a16:creationId xmlns:a16="http://schemas.microsoft.com/office/drawing/2014/main" xmlns="" id="{9BAC3717-6D2D-4B14-ACF1-2E737663042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a:extLst>
            <a:ext uri="{FF2B5EF4-FFF2-40B4-BE49-F238E27FC236}">
              <a16:creationId xmlns:a16="http://schemas.microsoft.com/office/drawing/2014/main" xmlns="" id="{3D4A9329-CD38-4D83-988E-67D1D0F4D11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a:extLst>
            <a:ext uri="{FF2B5EF4-FFF2-40B4-BE49-F238E27FC236}">
              <a16:creationId xmlns:a16="http://schemas.microsoft.com/office/drawing/2014/main" xmlns="" id="{EF7ABB12-CE6E-4A53-91EF-DB95B405E20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69850</xdr:rowOff>
    </xdr:from>
    <xdr:to>
      <xdr:col>54</xdr:col>
      <xdr:colOff>189865</xdr:colOff>
      <xdr:row>85</xdr:row>
      <xdr:rowOff>69850</xdr:rowOff>
    </xdr:to>
    <xdr:cxnSp macro="">
      <xdr:nvCxnSpPr>
        <xdr:cNvPr id="315" name="直線コネクタ 314">
          <a:extLst>
            <a:ext uri="{FF2B5EF4-FFF2-40B4-BE49-F238E27FC236}">
              <a16:creationId xmlns:a16="http://schemas.microsoft.com/office/drawing/2014/main" xmlns="" id="{9EE10BAF-B9F7-472B-B7E6-B020CB7BD746}"/>
            </a:ext>
          </a:extLst>
        </xdr:cNvPr>
        <xdr:cNvCxnSpPr/>
      </xdr:nvCxnSpPr>
      <xdr:spPr>
        <a:xfrm flipV="1">
          <a:off x="10476865" y="13271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73677</xdr:rowOff>
    </xdr:from>
    <xdr:ext cx="469744" cy="259045"/>
    <xdr:sp macro="" textlink="">
      <xdr:nvSpPr>
        <xdr:cNvPr id="316" name="【福祉施設】&#10;一人当たり面積最小値テキスト">
          <a:extLst>
            <a:ext uri="{FF2B5EF4-FFF2-40B4-BE49-F238E27FC236}">
              <a16:creationId xmlns:a16="http://schemas.microsoft.com/office/drawing/2014/main" xmlns="" id="{3468CB2A-55E0-4639-BA14-53504B2ED9E4}"/>
            </a:ext>
          </a:extLst>
        </xdr:cNvPr>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69850</xdr:rowOff>
    </xdr:from>
    <xdr:to>
      <xdr:col>55</xdr:col>
      <xdr:colOff>88900</xdr:colOff>
      <xdr:row>85</xdr:row>
      <xdr:rowOff>69850</xdr:rowOff>
    </xdr:to>
    <xdr:cxnSp macro="">
      <xdr:nvCxnSpPr>
        <xdr:cNvPr id="317" name="直線コネクタ 316">
          <a:extLst>
            <a:ext uri="{FF2B5EF4-FFF2-40B4-BE49-F238E27FC236}">
              <a16:creationId xmlns:a16="http://schemas.microsoft.com/office/drawing/2014/main" xmlns="" id="{AE1897C2-02B8-4201-902A-5E9370E77AA7}"/>
            </a:ext>
          </a:extLst>
        </xdr:cNvPr>
        <xdr:cNvCxnSpPr/>
      </xdr:nvCxnSpPr>
      <xdr:spPr>
        <a:xfrm>
          <a:off x="10388600" y="1464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16527</xdr:rowOff>
    </xdr:from>
    <xdr:ext cx="469744" cy="259045"/>
    <xdr:sp macro="" textlink="">
      <xdr:nvSpPr>
        <xdr:cNvPr id="318" name="【福祉施設】&#10;一人当たり面積最大値テキスト">
          <a:extLst>
            <a:ext uri="{FF2B5EF4-FFF2-40B4-BE49-F238E27FC236}">
              <a16:creationId xmlns:a16="http://schemas.microsoft.com/office/drawing/2014/main" xmlns="" id="{741A9D28-A617-48F9-92EC-A5249A6F8226}"/>
            </a:ext>
          </a:extLst>
        </xdr:cNvPr>
        <xdr:cNvSpPr txBox="1"/>
      </xdr:nvSpPr>
      <xdr:spPr>
        <a:xfrm>
          <a:off x="10515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69850</xdr:rowOff>
    </xdr:from>
    <xdr:to>
      <xdr:col>55</xdr:col>
      <xdr:colOff>88900</xdr:colOff>
      <xdr:row>77</xdr:row>
      <xdr:rowOff>69850</xdr:rowOff>
    </xdr:to>
    <xdr:cxnSp macro="">
      <xdr:nvCxnSpPr>
        <xdr:cNvPr id="319" name="直線コネクタ 318">
          <a:extLst>
            <a:ext uri="{FF2B5EF4-FFF2-40B4-BE49-F238E27FC236}">
              <a16:creationId xmlns:a16="http://schemas.microsoft.com/office/drawing/2014/main" xmlns="" id="{34B3A078-92BD-4501-AD1A-E9DCBDBF4196}"/>
            </a:ext>
          </a:extLst>
        </xdr:cNvPr>
        <xdr:cNvCxnSpPr/>
      </xdr:nvCxnSpPr>
      <xdr:spPr>
        <a:xfrm>
          <a:off x="10388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48277</xdr:rowOff>
    </xdr:from>
    <xdr:ext cx="469744" cy="259045"/>
    <xdr:sp macro="" textlink="">
      <xdr:nvSpPr>
        <xdr:cNvPr id="320" name="【福祉施設】&#10;一人当たり面積平均値テキスト">
          <a:extLst>
            <a:ext uri="{FF2B5EF4-FFF2-40B4-BE49-F238E27FC236}">
              <a16:creationId xmlns:a16="http://schemas.microsoft.com/office/drawing/2014/main" xmlns="" id="{9B43E6A2-1346-436B-9A90-2E160D05FA20}"/>
            </a:ext>
          </a:extLst>
        </xdr:cNvPr>
        <xdr:cNvSpPr txBox="1"/>
      </xdr:nvSpPr>
      <xdr:spPr>
        <a:xfrm>
          <a:off x="10515600" y="1393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25400</xdr:rowOff>
    </xdr:from>
    <xdr:to>
      <xdr:col>55</xdr:col>
      <xdr:colOff>50800</xdr:colOff>
      <xdr:row>82</xdr:row>
      <xdr:rowOff>127000</xdr:rowOff>
    </xdr:to>
    <xdr:sp macro="" textlink="">
      <xdr:nvSpPr>
        <xdr:cNvPr id="321" name="フローチャート: 判断 320">
          <a:extLst>
            <a:ext uri="{FF2B5EF4-FFF2-40B4-BE49-F238E27FC236}">
              <a16:creationId xmlns:a16="http://schemas.microsoft.com/office/drawing/2014/main" xmlns="" id="{92BDA575-691A-49F2-9D2C-9AD222260653}"/>
            </a:ext>
          </a:extLst>
        </xdr:cNvPr>
        <xdr:cNvSpPr/>
      </xdr:nvSpPr>
      <xdr:spPr>
        <a:xfrm>
          <a:off x="10426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22" name="フローチャート: 判断 321">
          <a:extLst>
            <a:ext uri="{FF2B5EF4-FFF2-40B4-BE49-F238E27FC236}">
              <a16:creationId xmlns:a16="http://schemas.microsoft.com/office/drawing/2014/main" xmlns="" id="{734E2C4D-4948-4C4C-8698-5526049ABADA}"/>
            </a:ext>
          </a:extLst>
        </xdr:cNvPr>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50800</xdr:rowOff>
    </xdr:from>
    <xdr:to>
      <xdr:col>46</xdr:col>
      <xdr:colOff>38100</xdr:colOff>
      <xdr:row>82</xdr:row>
      <xdr:rowOff>152400</xdr:rowOff>
    </xdr:to>
    <xdr:sp macro="" textlink="">
      <xdr:nvSpPr>
        <xdr:cNvPr id="323" name="フローチャート: 判断 322">
          <a:extLst>
            <a:ext uri="{FF2B5EF4-FFF2-40B4-BE49-F238E27FC236}">
              <a16:creationId xmlns:a16="http://schemas.microsoft.com/office/drawing/2014/main" xmlns="" id="{E3B185EE-A0D6-4F34-A9EE-50CA17CC074A}"/>
            </a:ext>
          </a:extLst>
        </xdr:cNvPr>
        <xdr:cNvSpPr/>
      </xdr:nvSpPr>
      <xdr:spPr>
        <a:xfrm>
          <a:off x="8699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31750</xdr:rowOff>
    </xdr:from>
    <xdr:to>
      <xdr:col>41</xdr:col>
      <xdr:colOff>101600</xdr:colOff>
      <xdr:row>83</xdr:row>
      <xdr:rowOff>133350</xdr:rowOff>
    </xdr:to>
    <xdr:sp macro="" textlink="">
      <xdr:nvSpPr>
        <xdr:cNvPr id="324" name="フローチャート: 判断 323">
          <a:extLst>
            <a:ext uri="{FF2B5EF4-FFF2-40B4-BE49-F238E27FC236}">
              <a16:creationId xmlns:a16="http://schemas.microsoft.com/office/drawing/2014/main" xmlns="" id="{0D43DF29-A64F-4998-AA63-993A72926F24}"/>
            </a:ext>
          </a:extLst>
        </xdr:cNvPr>
        <xdr:cNvSpPr/>
      </xdr:nvSpPr>
      <xdr:spPr>
        <a:xfrm>
          <a:off x="7810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xmlns="" id="{19793A65-2284-47F0-B57D-2FB248FA0ED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xmlns="" id="{4B9E0484-33A2-4651-BE22-BE11613F63C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xmlns="" id="{AAB512A3-28D0-4710-B60B-D8D5EC59721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xmlns="" id="{C81E5CC2-496A-45BF-AB36-8093B9A727F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xmlns="" id="{BB43F870-C9AB-475C-AC20-09773D57A12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19050</xdr:rowOff>
    </xdr:from>
    <xdr:to>
      <xdr:col>55</xdr:col>
      <xdr:colOff>50800</xdr:colOff>
      <xdr:row>85</xdr:row>
      <xdr:rowOff>120650</xdr:rowOff>
    </xdr:to>
    <xdr:sp macro="" textlink="">
      <xdr:nvSpPr>
        <xdr:cNvPr id="330" name="楕円 329">
          <a:extLst>
            <a:ext uri="{FF2B5EF4-FFF2-40B4-BE49-F238E27FC236}">
              <a16:creationId xmlns:a16="http://schemas.microsoft.com/office/drawing/2014/main" xmlns="" id="{FBB8C914-4819-4526-A260-B5B23DBFC950}"/>
            </a:ext>
          </a:extLst>
        </xdr:cNvPr>
        <xdr:cNvSpPr/>
      </xdr:nvSpPr>
      <xdr:spPr>
        <a:xfrm>
          <a:off x="104267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105427</xdr:rowOff>
    </xdr:from>
    <xdr:ext cx="469744" cy="259045"/>
    <xdr:sp macro="" textlink="">
      <xdr:nvSpPr>
        <xdr:cNvPr id="331" name="【福祉施設】&#10;一人当たり面積該当値テキスト">
          <a:extLst>
            <a:ext uri="{FF2B5EF4-FFF2-40B4-BE49-F238E27FC236}">
              <a16:creationId xmlns:a16="http://schemas.microsoft.com/office/drawing/2014/main" xmlns="" id="{5138D1A2-9E59-43C5-8117-86A6C181E05B}"/>
            </a:ext>
          </a:extLst>
        </xdr:cNvPr>
        <xdr:cNvSpPr txBox="1"/>
      </xdr:nvSpPr>
      <xdr:spPr>
        <a:xfrm>
          <a:off x="10515600"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19050</xdr:rowOff>
    </xdr:from>
    <xdr:to>
      <xdr:col>50</xdr:col>
      <xdr:colOff>165100</xdr:colOff>
      <xdr:row>85</xdr:row>
      <xdr:rowOff>120650</xdr:rowOff>
    </xdr:to>
    <xdr:sp macro="" textlink="">
      <xdr:nvSpPr>
        <xdr:cNvPr id="332" name="楕円 331">
          <a:extLst>
            <a:ext uri="{FF2B5EF4-FFF2-40B4-BE49-F238E27FC236}">
              <a16:creationId xmlns:a16="http://schemas.microsoft.com/office/drawing/2014/main" xmlns="" id="{BCADE8FB-3C63-4F65-BDCE-9811A2C79428}"/>
            </a:ext>
          </a:extLst>
        </xdr:cNvPr>
        <xdr:cNvSpPr/>
      </xdr:nvSpPr>
      <xdr:spPr>
        <a:xfrm>
          <a:off x="9588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69850</xdr:rowOff>
    </xdr:from>
    <xdr:to>
      <xdr:col>55</xdr:col>
      <xdr:colOff>0</xdr:colOff>
      <xdr:row>85</xdr:row>
      <xdr:rowOff>69850</xdr:rowOff>
    </xdr:to>
    <xdr:cxnSp macro="">
      <xdr:nvCxnSpPr>
        <xdr:cNvPr id="333" name="直線コネクタ 332">
          <a:extLst>
            <a:ext uri="{FF2B5EF4-FFF2-40B4-BE49-F238E27FC236}">
              <a16:creationId xmlns:a16="http://schemas.microsoft.com/office/drawing/2014/main" xmlns="" id="{C3CEC0C3-2AAC-48FE-B1F1-2585AEB2A7A4}"/>
            </a:ext>
          </a:extLst>
        </xdr:cNvPr>
        <xdr:cNvCxnSpPr/>
      </xdr:nvCxnSpPr>
      <xdr:spPr>
        <a:xfrm>
          <a:off x="9639300" y="1464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19050</xdr:rowOff>
    </xdr:from>
    <xdr:to>
      <xdr:col>46</xdr:col>
      <xdr:colOff>38100</xdr:colOff>
      <xdr:row>85</xdr:row>
      <xdr:rowOff>120650</xdr:rowOff>
    </xdr:to>
    <xdr:sp macro="" textlink="">
      <xdr:nvSpPr>
        <xdr:cNvPr id="334" name="楕円 333">
          <a:extLst>
            <a:ext uri="{FF2B5EF4-FFF2-40B4-BE49-F238E27FC236}">
              <a16:creationId xmlns:a16="http://schemas.microsoft.com/office/drawing/2014/main" xmlns="" id="{81CCE569-D954-447F-B26D-0CA8ED15B444}"/>
            </a:ext>
          </a:extLst>
        </xdr:cNvPr>
        <xdr:cNvSpPr/>
      </xdr:nvSpPr>
      <xdr:spPr>
        <a:xfrm>
          <a:off x="8699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69850</xdr:rowOff>
    </xdr:from>
    <xdr:to>
      <xdr:col>50</xdr:col>
      <xdr:colOff>114300</xdr:colOff>
      <xdr:row>85</xdr:row>
      <xdr:rowOff>69850</xdr:rowOff>
    </xdr:to>
    <xdr:cxnSp macro="">
      <xdr:nvCxnSpPr>
        <xdr:cNvPr id="335" name="直線コネクタ 334">
          <a:extLst>
            <a:ext uri="{FF2B5EF4-FFF2-40B4-BE49-F238E27FC236}">
              <a16:creationId xmlns:a16="http://schemas.microsoft.com/office/drawing/2014/main" xmlns="" id="{CA12D514-75B0-4748-9C0A-9F324B84DBFE}"/>
            </a:ext>
          </a:extLst>
        </xdr:cNvPr>
        <xdr:cNvCxnSpPr/>
      </xdr:nvCxnSpPr>
      <xdr:spPr>
        <a:xfrm>
          <a:off x="8750300" y="1464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10177</xdr:rowOff>
    </xdr:from>
    <xdr:ext cx="469744" cy="259045"/>
    <xdr:sp macro="" textlink="">
      <xdr:nvSpPr>
        <xdr:cNvPr id="336" name="n_1aveValue【福祉施設】&#10;一人当たり面積">
          <a:extLst>
            <a:ext uri="{FF2B5EF4-FFF2-40B4-BE49-F238E27FC236}">
              <a16:creationId xmlns:a16="http://schemas.microsoft.com/office/drawing/2014/main" xmlns="" id="{872E4EA0-1277-4740-9419-E446B1A83AB6}"/>
            </a:ext>
          </a:extLst>
        </xdr:cNvPr>
        <xdr:cNvSpPr txBox="1"/>
      </xdr:nvSpPr>
      <xdr:spPr>
        <a:xfrm>
          <a:off x="9391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168927</xdr:rowOff>
    </xdr:from>
    <xdr:ext cx="469744" cy="259045"/>
    <xdr:sp macro="" textlink="">
      <xdr:nvSpPr>
        <xdr:cNvPr id="337" name="n_2aveValue【福祉施設】&#10;一人当たり面積">
          <a:extLst>
            <a:ext uri="{FF2B5EF4-FFF2-40B4-BE49-F238E27FC236}">
              <a16:creationId xmlns:a16="http://schemas.microsoft.com/office/drawing/2014/main" xmlns="" id="{CDFE07DA-D110-4C4F-B19E-70B2BE8B1E6C}"/>
            </a:ext>
          </a:extLst>
        </xdr:cNvPr>
        <xdr:cNvSpPr txBox="1"/>
      </xdr:nvSpPr>
      <xdr:spPr>
        <a:xfrm>
          <a:off x="8515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149877</xdr:rowOff>
    </xdr:from>
    <xdr:ext cx="469744" cy="259045"/>
    <xdr:sp macro="" textlink="">
      <xdr:nvSpPr>
        <xdr:cNvPr id="338" name="n_3aveValue【福祉施設】&#10;一人当たり面積">
          <a:extLst>
            <a:ext uri="{FF2B5EF4-FFF2-40B4-BE49-F238E27FC236}">
              <a16:creationId xmlns:a16="http://schemas.microsoft.com/office/drawing/2014/main" xmlns="" id="{C8116559-E514-45A0-B7F5-4490B8AF7633}"/>
            </a:ext>
          </a:extLst>
        </xdr:cNvPr>
        <xdr:cNvSpPr txBox="1"/>
      </xdr:nvSpPr>
      <xdr:spPr>
        <a:xfrm>
          <a:off x="7626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111777</xdr:rowOff>
    </xdr:from>
    <xdr:ext cx="469744" cy="259045"/>
    <xdr:sp macro="" textlink="">
      <xdr:nvSpPr>
        <xdr:cNvPr id="339" name="n_1mainValue【福祉施設】&#10;一人当たり面積">
          <a:extLst>
            <a:ext uri="{FF2B5EF4-FFF2-40B4-BE49-F238E27FC236}">
              <a16:creationId xmlns:a16="http://schemas.microsoft.com/office/drawing/2014/main" xmlns="" id="{B4E287FA-DE97-424A-BE81-2EAB988C5274}"/>
            </a:ext>
          </a:extLst>
        </xdr:cNvPr>
        <xdr:cNvSpPr txBox="1"/>
      </xdr:nvSpPr>
      <xdr:spPr>
        <a:xfrm>
          <a:off x="93917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111777</xdr:rowOff>
    </xdr:from>
    <xdr:ext cx="469744" cy="259045"/>
    <xdr:sp macro="" textlink="">
      <xdr:nvSpPr>
        <xdr:cNvPr id="340" name="n_2mainValue【福祉施設】&#10;一人当たり面積">
          <a:extLst>
            <a:ext uri="{FF2B5EF4-FFF2-40B4-BE49-F238E27FC236}">
              <a16:creationId xmlns:a16="http://schemas.microsoft.com/office/drawing/2014/main" xmlns="" id="{A1AD1953-324C-49A1-8D3C-41E59CE8E4B9}"/>
            </a:ext>
          </a:extLst>
        </xdr:cNvPr>
        <xdr:cNvSpPr txBox="1"/>
      </xdr:nvSpPr>
      <xdr:spPr>
        <a:xfrm>
          <a:off x="85154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1" name="正方形/長方形 340">
          <a:extLst>
            <a:ext uri="{FF2B5EF4-FFF2-40B4-BE49-F238E27FC236}">
              <a16:creationId xmlns:a16="http://schemas.microsoft.com/office/drawing/2014/main" xmlns="" id="{D1613F40-109A-493E-8C88-578ADF0A9F5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2" name="正方形/長方形 341">
          <a:extLst>
            <a:ext uri="{FF2B5EF4-FFF2-40B4-BE49-F238E27FC236}">
              <a16:creationId xmlns:a16="http://schemas.microsoft.com/office/drawing/2014/main" xmlns="" id="{257CCC4F-3448-48A4-8114-191F35D1BDD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3" name="正方形/長方形 342">
          <a:extLst>
            <a:ext uri="{FF2B5EF4-FFF2-40B4-BE49-F238E27FC236}">
              <a16:creationId xmlns:a16="http://schemas.microsoft.com/office/drawing/2014/main" xmlns="" id="{8AB0903A-97E6-4E17-9397-EF92FCA674D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4" name="正方形/長方形 343">
          <a:extLst>
            <a:ext uri="{FF2B5EF4-FFF2-40B4-BE49-F238E27FC236}">
              <a16:creationId xmlns:a16="http://schemas.microsoft.com/office/drawing/2014/main" xmlns="" id="{CAF662EA-A445-49DE-81FB-6DA15A0C388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5" name="正方形/長方形 344">
          <a:extLst>
            <a:ext uri="{FF2B5EF4-FFF2-40B4-BE49-F238E27FC236}">
              <a16:creationId xmlns:a16="http://schemas.microsoft.com/office/drawing/2014/main" xmlns="" id="{6634B3C1-2AB9-45AF-AAF2-8D0D145D227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6" name="正方形/長方形 345">
          <a:extLst>
            <a:ext uri="{FF2B5EF4-FFF2-40B4-BE49-F238E27FC236}">
              <a16:creationId xmlns:a16="http://schemas.microsoft.com/office/drawing/2014/main" xmlns="" id="{C9381889-F19D-444C-8345-2BEE27D913F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7" name="正方形/長方形 346">
          <a:extLst>
            <a:ext uri="{FF2B5EF4-FFF2-40B4-BE49-F238E27FC236}">
              <a16:creationId xmlns:a16="http://schemas.microsoft.com/office/drawing/2014/main" xmlns="" id="{458923E0-639E-4273-90EF-5D20D89A439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8" name="正方形/長方形 347">
          <a:extLst>
            <a:ext uri="{FF2B5EF4-FFF2-40B4-BE49-F238E27FC236}">
              <a16:creationId xmlns:a16="http://schemas.microsoft.com/office/drawing/2014/main" xmlns="" id="{080E2F4E-70E4-4705-89C4-E5311574EEA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9" name="テキスト ボックス 348">
          <a:extLst>
            <a:ext uri="{FF2B5EF4-FFF2-40B4-BE49-F238E27FC236}">
              <a16:creationId xmlns:a16="http://schemas.microsoft.com/office/drawing/2014/main" xmlns="" id="{31EDA4C5-D024-4CD4-8915-F026300A9FF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0" name="直線コネクタ 349">
          <a:extLst>
            <a:ext uri="{FF2B5EF4-FFF2-40B4-BE49-F238E27FC236}">
              <a16:creationId xmlns:a16="http://schemas.microsoft.com/office/drawing/2014/main" xmlns="" id="{DB4B45E9-654B-48FE-9620-7DFFE30428C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1" name="テキスト ボックス 350">
          <a:extLst>
            <a:ext uri="{FF2B5EF4-FFF2-40B4-BE49-F238E27FC236}">
              <a16:creationId xmlns:a16="http://schemas.microsoft.com/office/drawing/2014/main" xmlns="" id="{D1414367-6242-4E7C-A510-4533D0DDE11A}"/>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2" name="直線コネクタ 351">
          <a:extLst>
            <a:ext uri="{FF2B5EF4-FFF2-40B4-BE49-F238E27FC236}">
              <a16:creationId xmlns:a16="http://schemas.microsoft.com/office/drawing/2014/main" xmlns="" id="{4A9B4811-3E92-4321-9436-3D60E8053AA6}"/>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3" name="テキスト ボックス 352">
          <a:extLst>
            <a:ext uri="{FF2B5EF4-FFF2-40B4-BE49-F238E27FC236}">
              <a16:creationId xmlns:a16="http://schemas.microsoft.com/office/drawing/2014/main" xmlns="" id="{F95CA80A-243E-4F54-923C-30AF12DED035}"/>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4" name="直線コネクタ 353">
          <a:extLst>
            <a:ext uri="{FF2B5EF4-FFF2-40B4-BE49-F238E27FC236}">
              <a16:creationId xmlns:a16="http://schemas.microsoft.com/office/drawing/2014/main" xmlns="" id="{909D9663-2EB3-4A8C-B20C-932ED01F8C2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5" name="テキスト ボックス 354">
          <a:extLst>
            <a:ext uri="{FF2B5EF4-FFF2-40B4-BE49-F238E27FC236}">
              <a16:creationId xmlns:a16="http://schemas.microsoft.com/office/drawing/2014/main" xmlns="" id="{7F85F655-0162-46EC-A1EC-C941BB7B8EDA}"/>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6" name="直線コネクタ 355">
          <a:extLst>
            <a:ext uri="{FF2B5EF4-FFF2-40B4-BE49-F238E27FC236}">
              <a16:creationId xmlns:a16="http://schemas.microsoft.com/office/drawing/2014/main" xmlns="" id="{2825500A-22F6-4C39-878D-CF5A27D2BD2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7" name="テキスト ボックス 356">
          <a:extLst>
            <a:ext uri="{FF2B5EF4-FFF2-40B4-BE49-F238E27FC236}">
              <a16:creationId xmlns:a16="http://schemas.microsoft.com/office/drawing/2014/main" xmlns="" id="{D1D08925-CF87-44BA-B472-5B4CC4D894A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8" name="直線コネクタ 357">
          <a:extLst>
            <a:ext uri="{FF2B5EF4-FFF2-40B4-BE49-F238E27FC236}">
              <a16:creationId xmlns:a16="http://schemas.microsoft.com/office/drawing/2014/main" xmlns="" id="{4EAA4806-69EE-4EB9-BA80-08BB903958DA}"/>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9" name="テキスト ボックス 358">
          <a:extLst>
            <a:ext uri="{FF2B5EF4-FFF2-40B4-BE49-F238E27FC236}">
              <a16:creationId xmlns:a16="http://schemas.microsoft.com/office/drawing/2014/main" xmlns="" id="{BD0E1D02-3383-4C66-BD66-C7F66166ACA5}"/>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0" name="直線コネクタ 359">
          <a:extLst>
            <a:ext uri="{FF2B5EF4-FFF2-40B4-BE49-F238E27FC236}">
              <a16:creationId xmlns:a16="http://schemas.microsoft.com/office/drawing/2014/main" xmlns="" id="{37DDA76C-5220-4A86-B049-1D6EE3B13282}"/>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1" name="テキスト ボックス 360">
          <a:extLst>
            <a:ext uri="{FF2B5EF4-FFF2-40B4-BE49-F238E27FC236}">
              <a16:creationId xmlns:a16="http://schemas.microsoft.com/office/drawing/2014/main" xmlns="" id="{503037DB-4E15-47C3-BEC9-B2F80E4AA109}"/>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2" name="直線コネクタ 361">
          <a:extLst>
            <a:ext uri="{FF2B5EF4-FFF2-40B4-BE49-F238E27FC236}">
              <a16:creationId xmlns:a16="http://schemas.microsoft.com/office/drawing/2014/main" xmlns="" id="{A5096D87-53C4-4915-AC78-9D10826AABE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3" name="テキスト ボックス 362">
          <a:extLst>
            <a:ext uri="{FF2B5EF4-FFF2-40B4-BE49-F238E27FC236}">
              <a16:creationId xmlns:a16="http://schemas.microsoft.com/office/drawing/2014/main" xmlns="" id="{EFB57BF9-DD57-48B4-8A56-549501AE390F}"/>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4" name="【市民会館】&#10;有形固定資産減価償却率グラフ枠">
          <a:extLst>
            <a:ext uri="{FF2B5EF4-FFF2-40B4-BE49-F238E27FC236}">
              <a16:creationId xmlns:a16="http://schemas.microsoft.com/office/drawing/2014/main" xmlns="" id="{DC3C1C9D-FA48-4C06-8E05-3F7F0C1BC3D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xdr:rowOff>
    </xdr:from>
    <xdr:to>
      <xdr:col>24</xdr:col>
      <xdr:colOff>62865</xdr:colOff>
      <xdr:row>108</xdr:row>
      <xdr:rowOff>19050</xdr:rowOff>
    </xdr:to>
    <xdr:cxnSp macro="">
      <xdr:nvCxnSpPr>
        <xdr:cNvPr id="365" name="直線コネクタ 364">
          <a:extLst>
            <a:ext uri="{FF2B5EF4-FFF2-40B4-BE49-F238E27FC236}">
              <a16:creationId xmlns:a16="http://schemas.microsoft.com/office/drawing/2014/main" xmlns="" id="{A42D07C8-BA14-41B5-A55D-C9B51473239C}"/>
            </a:ext>
          </a:extLst>
        </xdr:cNvPr>
        <xdr:cNvCxnSpPr/>
      </xdr:nvCxnSpPr>
      <xdr:spPr>
        <a:xfrm flipV="1">
          <a:off x="4634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366" name="【市民会館】&#10;有形固定資産減価償却率最小値テキスト">
          <a:extLst>
            <a:ext uri="{FF2B5EF4-FFF2-40B4-BE49-F238E27FC236}">
              <a16:creationId xmlns:a16="http://schemas.microsoft.com/office/drawing/2014/main" xmlns="" id="{E1F3C6F7-35F9-4BA0-91E4-C3756C19139C}"/>
            </a:ext>
          </a:extLst>
        </xdr:cNvPr>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367" name="直線コネクタ 366">
          <a:extLst>
            <a:ext uri="{FF2B5EF4-FFF2-40B4-BE49-F238E27FC236}">
              <a16:creationId xmlns:a16="http://schemas.microsoft.com/office/drawing/2014/main" xmlns="" id="{2C1D54AA-906F-4AE0-950A-D797FF1BC631}"/>
            </a:ext>
          </a:extLst>
        </xdr:cNvPr>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129557</xdr:rowOff>
    </xdr:from>
    <xdr:ext cx="405111" cy="259045"/>
    <xdr:sp macro="" textlink="">
      <xdr:nvSpPr>
        <xdr:cNvPr id="368" name="【市民会館】&#10;有形固定資産減価償却率最大値テキスト">
          <a:extLst>
            <a:ext uri="{FF2B5EF4-FFF2-40B4-BE49-F238E27FC236}">
              <a16:creationId xmlns:a16="http://schemas.microsoft.com/office/drawing/2014/main" xmlns="" id="{23482413-3D14-4F2B-99FE-BB0273E94784}"/>
            </a:ext>
          </a:extLst>
        </xdr:cNvPr>
        <xdr:cNvSpPr txBox="1"/>
      </xdr:nvSpPr>
      <xdr:spPr>
        <a:xfrm>
          <a:off x="46736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xdr:rowOff>
    </xdr:from>
    <xdr:to>
      <xdr:col>24</xdr:col>
      <xdr:colOff>152400</xdr:colOff>
      <xdr:row>100</xdr:row>
      <xdr:rowOff>11430</xdr:rowOff>
    </xdr:to>
    <xdr:cxnSp macro="">
      <xdr:nvCxnSpPr>
        <xdr:cNvPr id="369" name="直線コネクタ 368">
          <a:extLst>
            <a:ext uri="{FF2B5EF4-FFF2-40B4-BE49-F238E27FC236}">
              <a16:creationId xmlns:a16="http://schemas.microsoft.com/office/drawing/2014/main" xmlns="" id="{DE33DFCD-DB9B-4E56-894D-D814E6227CD6}"/>
            </a:ext>
          </a:extLst>
        </xdr:cNvPr>
        <xdr:cNvCxnSpPr/>
      </xdr:nvCxnSpPr>
      <xdr:spPr>
        <a:xfrm>
          <a:off x="4546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121938</xdr:rowOff>
    </xdr:from>
    <xdr:ext cx="405111" cy="259045"/>
    <xdr:sp macro="" textlink="">
      <xdr:nvSpPr>
        <xdr:cNvPr id="370" name="【市民会館】&#10;有形固定資産減価償却率平均値テキスト">
          <a:extLst>
            <a:ext uri="{FF2B5EF4-FFF2-40B4-BE49-F238E27FC236}">
              <a16:creationId xmlns:a16="http://schemas.microsoft.com/office/drawing/2014/main" xmlns="" id="{54CE05CA-69D3-4F96-801F-78879CF610A8}"/>
            </a:ext>
          </a:extLst>
        </xdr:cNvPr>
        <xdr:cNvSpPr txBox="1"/>
      </xdr:nvSpPr>
      <xdr:spPr>
        <a:xfrm>
          <a:off x="4673600" y="17952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143511</xdr:rowOff>
    </xdr:from>
    <xdr:to>
      <xdr:col>24</xdr:col>
      <xdr:colOff>114300</xdr:colOff>
      <xdr:row>105</xdr:row>
      <xdr:rowOff>73661</xdr:rowOff>
    </xdr:to>
    <xdr:sp macro="" textlink="">
      <xdr:nvSpPr>
        <xdr:cNvPr id="371" name="フローチャート: 判断 370">
          <a:extLst>
            <a:ext uri="{FF2B5EF4-FFF2-40B4-BE49-F238E27FC236}">
              <a16:creationId xmlns:a16="http://schemas.microsoft.com/office/drawing/2014/main" xmlns="" id="{990460D9-0152-41DC-AE47-DD02AB919833}"/>
            </a:ext>
          </a:extLst>
        </xdr:cNvPr>
        <xdr:cNvSpPr/>
      </xdr:nvSpPr>
      <xdr:spPr>
        <a:xfrm>
          <a:off x="4584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141605</xdr:rowOff>
    </xdr:from>
    <xdr:to>
      <xdr:col>20</xdr:col>
      <xdr:colOff>38100</xdr:colOff>
      <xdr:row>105</xdr:row>
      <xdr:rowOff>71755</xdr:rowOff>
    </xdr:to>
    <xdr:sp macro="" textlink="">
      <xdr:nvSpPr>
        <xdr:cNvPr id="372" name="フローチャート: 判断 371">
          <a:extLst>
            <a:ext uri="{FF2B5EF4-FFF2-40B4-BE49-F238E27FC236}">
              <a16:creationId xmlns:a16="http://schemas.microsoft.com/office/drawing/2014/main" xmlns="" id="{3F27DA24-8D9B-4BF3-8318-0DF0595B4B21}"/>
            </a:ext>
          </a:extLst>
        </xdr:cNvPr>
        <xdr:cNvSpPr/>
      </xdr:nvSpPr>
      <xdr:spPr>
        <a:xfrm>
          <a:off x="3746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164464</xdr:rowOff>
    </xdr:from>
    <xdr:to>
      <xdr:col>15</xdr:col>
      <xdr:colOff>101600</xdr:colOff>
      <xdr:row>105</xdr:row>
      <xdr:rowOff>94614</xdr:rowOff>
    </xdr:to>
    <xdr:sp macro="" textlink="">
      <xdr:nvSpPr>
        <xdr:cNvPr id="373" name="フローチャート: 判断 372">
          <a:extLst>
            <a:ext uri="{FF2B5EF4-FFF2-40B4-BE49-F238E27FC236}">
              <a16:creationId xmlns:a16="http://schemas.microsoft.com/office/drawing/2014/main" xmlns="" id="{D2A17525-AD67-4271-A809-33D4C4D845E0}"/>
            </a:ext>
          </a:extLst>
        </xdr:cNvPr>
        <xdr:cNvSpPr/>
      </xdr:nvSpPr>
      <xdr:spPr>
        <a:xfrm>
          <a:off x="2857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374" name="フローチャート: 判断 373">
          <a:extLst>
            <a:ext uri="{FF2B5EF4-FFF2-40B4-BE49-F238E27FC236}">
              <a16:creationId xmlns:a16="http://schemas.microsoft.com/office/drawing/2014/main" xmlns="" id="{484C94C2-D878-45DA-9157-0A4933CEBFD3}"/>
            </a:ext>
          </a:extLst>
        </xdr:cNvPr>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xmlns="" id="{68AD610F-CFC3-4BB3-970A-2B3A7540912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xmlns="" id="{7551738F-4A6C-4995-856B-FD748C54179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xmlns="" id="{C660FE94-FED5-40AD-82A2-FD602A046AC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xmlns="" id="{005FDEC6-096F-45CB-AB0A-C7232CAFC6D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xmlns="" id="{7D93B3B5-FED4-47B0-B294-EF342410EBD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27305</xdr:rowOff>
    </xdr:from>
    <xdr:to>
      <xdr:col>24</xdr:col>
      <xdr:colOff>114300</xdr:colOff>
      <xdr:row>104</xdr:row>
      <xdr:rowOff>128905</xdr:rowOff>
    </xdr:to>
    <xdr:sp macro="" textlink="">
      <xdr:nvSpPr>
        <xdr:cNvPr id="380" name="楕円 379">
          <a:extLst>
            <a:ext uri="{FF2B5EF4-FFF2-40B4-BE49-F238E27FC236}">
              <a16:creationId xmlns:a16="http://schemas.microsoft.com/office/drawing/2014/main" xmlns="" id="{A3BE0B7B-33AD-42DB-BFC0-632A446104EF}"/>
            </a:ext>
          </a:extLst>
        </xdr:cNvPr>
        <xdr:cNvSpPr/>
      </xdr:nvSpPr>
      <xdr:spPr>
        <a:xfrm>
          <a:off x="45847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50182</xdr:rowOff>
    </xdr:from>
    <xdr:ext cx="405111" cy="259045"/>
    <xdr:sp macro="" textlink="">
      <xdr:nvSpPr>
        <xdr:cNvPr id="381" name="【市民会館】&#10;有形固定資産減価償却率該当値テキスト">
          <a:extLst>
            <a:ext uri="{FF2B5EF4-FFF2-40B4-BE49-F238E27FC236}">
              <a16:creationId xmlns:a16="http://schemas.microsoft.com/office/drawing/2014/main" xmlns="" id="{06D871E1-DEF1-4CBD-891B-9D01B5B779CD}"/>
            </a:ext>
          </a:extLst>
        </xdr:cNvPr>
        <xdr:cNvSpPr txBox="1"/>
      </xdr:nvSpPr>
      <xdr:spPr>
        <a:xfrm>
          <a:off x="4673600"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40639</xdr:rowOff>
    </xdr:from>
    <xdr:to>
      <xdr:col>20</xdr:col>
      <xdr:colOff>38100</xdr:colOff>
      <xdr:row>104</xdr:row>
      <xdr:rowOff>142239</xdr:rowOff>
    </xdr:to>
    <xdr:sp macro="" textlink="">
      <xdr:nvSpPr>
        <xdr:cNvPr id="382" name="楕円 381">
          <a:extLst>
            <a:ext uri="{FF2B5EF4-FFF2-40B4-BE49-F238E27FC236}">
              <a16:creationId xmlns:a16="http://schemas.microsoft.com/office/drawing/2014/main" xmlns="" id="{20079C04-1F7E-433B-908D-647ED7B3F5BD}"/>
            </a:ext>
          </a:extLst>
        </xdr:cNvPr>
        <xdr:cNvSpPr/>
      </xdr:nvSpPr>
      <xdr:spPr>
        <a:xfrm>
          <a:off x="3746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78105</xdr:rowOff>
    </xdr:from>
    <xdr:to>
      <xdr:col>24</xdr:col>
      <xdr:colOff>63500</xdr:colOff>
      <xdr:row>104</xdr:row>
      <xdr:rowOff>91439</xdr:rowOff>
    </xdr:to>
    <xdr:cxnSp macro="">
      <xdr:nvCxnSpPr>
        <xdr:cNvPr id="383" name="直線コネクタ 382">
          <a:extLst>
            <a:ext uri="{FF2B5EF4-FFF2-40B4-BE49-F238E27FC236}">
              <a16:creationId xmlns:a16="http://schemas.microsoft.com/office/drawing/2014/main" xmlns="" id="{EF6FF10F-FC15-4FFF-BE3C-53B52A02E19A}"/>
            </a:ext>
          </a:extLst>
        </xdr:cNvPr>
        <xdr:cNvCxnSpPr/>
      </xdr:nvCxnSpPr>
      <xdr:spPr>
        <a:xfrm flipV="1">
          <a:off x="3797300" y="17908905"/>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73025</xdr:rowOff>
    </xdr:from>
    <xdr:to>
      <xdr:col>15</xdr:col>
      <xdr:colOff>101600</xdr:colOff>
      <xdr:row>105</xdr:row>
      <xdr:rowOff>3175</xdr:rowOff>
    </xdr:to>
    <xdr:sp macro="" textlink="">
      <xdr:nvSpPr>
        <xdr:cNvPr id="384" name="楕円 383">
          <a:extLst>
            <a:ext uri="{FF2B5EF4-FFF2-40B4-BE49-F238E27FC236}">
              <a16:creationId xmlns:a16="http://schemas.microsoft.com/office/drawing/2014/main" xmlns="" id="{B3F5F784-F05E-49BF-B7AA-A6269A8E36B1}"/>
            </a:ext>
          </a:extLst>
        </xdr:cNvPr>
        <xdr:cNvSpPr/>
      </xdr:nvSpPr>
      <xdr:spPr>
        <a:xfrm>
          <a:off x="285750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91439</xdr:rowOff>
    </xdr:from>
    <xdr:to>
      <xdr:col>19</xdr:col>
      <xdr:colOff>177800</xdr:colOff>
      <xdr:row>104</xdr:row>
      <xdr:rowOff>123825</xdr:rowOff>
    </xdr:to>
    <xdr:cxnSp macro="">
      <xdr:nvCxnSpPr>
        <xdr:cNvPr id="385" name="直線コネクタ 384">
          <a:extLst>
            <a:ext uri="{FF2B5EF4-FFF2-40B4-BE49-F238E27FC236}">
              <a16:creationId xmlns:a16="http://schemas.microsoft.com/office/drawing/2014/main" xmlns="" id="{15211534-9C5C-46E1-8AC7-6947B6F50FBF}"/>
            </a:ext>
          </a:extLst>
        </xdr:cNvPr>
        <xdr:cNvCxnSpPr/>
      </xdr:nvCxnSpPr>
      <xdr:spPr>
        <a:xfrm flipV="1">
          <a:off x="2908300" y="179222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153036</xdr:rowOff>
    </xdr:from>
    <xdr:to>
      <xdr:col>10</xdr:col>
      <xdr:colOff>165100</xdr:colOff>
      <xdr:row>101</xdr:row>
      <xdr:rowOff>83186</xdr:rowOff>
    </xdr:to>
    <xdr:sp macro="" textlink="">
      <xdr:nvSpPr>
        <xdr:cNvPr id="386" name="楕円 385">
          <a:extLst>
            <a:ext uri="{FF2B5EF4-FFF2-40B4-BE49-F238E27FC236}">
              <a16:creationId xmlns:a16="http://schemas.microsoft.com/office/drawing/2014/main" xmlns="" id="{8403E885-7197-42EE-B220-5ACB157565CF}"/>
            </a:ext>
          </a:extLst>
        </xdr:cNvPr>
        <xdr:cNvSpPr/>
      </xdr:nvSpPr>
      <xdr:spPr>
        <a:xfrm>
          <a:off x="1968500" y="1729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32386</xdr:rowOff>
    </xdr:from>
    <xdr:to>
      <xdr:col>15</xdr:col>
      <xdr:colOff>50800</xdr:colOff>
      <xdr:row>104</xdr:row>
      <xdr:rowOff>123825</xdr:rowOff>
    </xdr:to>
    <xdr:cxnSp macro="">
      <xdr:nvCxnSpPr>
        <xdr:cNvPr id="387" name="直線コネクタ 386">
          <a:extLst>
            <a:ext uri="{FF2B5EF4-FFF2-40B4-BE49-F238E27FC236}">
              <a16:creationId xmlns:a16="http://schemas.microsoft.com/office/drawing/2014/main" xmlns="" id="{20F1F6E4-211A-4857-B7A8-294354120775}"/>
            </a:ext>
          </a:extLst>
        </xdr:cNvPr>
        <xdr:cNvCxnSpPr/>
      </xdr:nvCxnSpPr>
      <xdr:spPr>
        <a:xfrm>
          <a:off x="2019300" y="17348836"/>
          <a:ext cx="889000" cy="60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62882</xdr:rowOff>
    </xdr:from>
    <xdr:ext cx="405111" cy="259045"/>
    <xdr:sp macro="" textlink="">
      <xdr:nvSpPr>
        <xdr:cNvPr id="388" name="n_1aveValue【市民会館】&#10;有形固定資産減価償却率">
          <a:extLst>
            <a:ext uri="{FF2B5EF4-FFF2-40B4-BE49-F238E27FC236}">
              <a16:creationId xmlns:a16="http://schemas.microsoft.com/office/drawing/2014/main" xmlns="" id="{79BB55EF-8492-465C-A4FA-303B822CA506}"/>
            </a:ext>
          </a:extLst>
        </xdr:cNvPr>
        <xdr:cNvSpPr txBox="1"/>
      </xdr:nvSpPr>
      <xdr:spPr>
        <a:xfrm>
          <a:off x="35820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85741</xdr:rowOff>
    </xdr:from>
    <xdr:ext cx="405111" cy="259045"/>
    <xdr:sp macro="" textlink="">
      <xdr:nvSpPr>
        <xdr:cNvPr id="389" name="n_2aveValue【市民会館】&#10;有形固定資産減価償却率">
          <a:extLst>
            <a:ext uri="{FF2B5EF4-FFF2-40B4-BE49-F238E27FC236}">
              <a16:creationId xmlns:a16="http://schemas.microsoft.com/office/drawing/2014/main" xmlns="" id="{1B46DF46-1602-4BAA-A8BE-4366D19E6F5B}"/>
            </a:ext>
          </a:extLst>
        </xdr:cNvPr>
        <xdr:cNvSpPr txBox="1"/>
      </xdr:nvSpPr>
      <xdr:spPr>
        <a:xfrm>
          <a:off x="27057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114316</xdr:rowOff>
    </xdr:from>
    <xdr:ext cx="405111" cy="259045"/>
    <xdr:sp macro="" textlink="">
      <xdr:nvSpPr>
        <xdr:cNvPr id="390" name="n_3aveValue【市民会館】&#10;有形固定資産減価償却率">
          <a:extLst>
            <a:ext uri="{FF2B5EF4-FFF2-40B4-BE49-F238E27FC236}">
              <a16:creationId xmlns:a16="http://schemas.microsoft.com/office/drawing/2014/main" xmlns="" id="{62CFA6CE-C034-4756-BD3F-6C8ADBEFB7A3}"/>
            </a:ext>
          </a:extLst>
        </xdr:cNvPr>
        <xdr:cNvSpPr txBox="1"/>
      </xdr:nvSpPr>
      <xdr:spPr>
        <a:xfrm>
          <a:off x="1816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158766</xdr:rowOff>
    </xdr:from>
    <xdr:ext cx="405111" cy="259045"/>
    <xdr:sp macro="" textlink="">
      <xdr:nvSpPr>
        <xdr:cNvPr id="391" name="n_1mainValue【市民会館】&#10;有形固定資産減価償却率">
          <a:extLst>
            <a:ext uri="{FF2B5EF4-FFF2-40B4-BE49-F238E27FC236}">
              <a16:creationId xmlns:a16="http://schemas.microsoft.com/office/drawing/2014/main" xmlns="" id="{54EDA724-786B-47FA-A12D-3D6C4A22C28A}"/>
            </a:ext>
          </a:extLst>
        </xdr:cNvPr>
        <xdr:cNvSpPr txBox="1"/>
      </xdr:nvSpPr>
      <xdr:spPr>
        <a:xfrm>
          <a:off x="3582044" y="1764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19702</xdr:rowOff>
    </xdr:from>
    <xdr:ext cx="405111" cy="259045"/>
    <xdr:sp macro="" textlink="">
      <xdr:nvSpPr>
        <xdr:cNvPr id="392" name="n_2mainValue【市民会館】&#10;有形固定資産減価償却率">
          <a:extLst>
            <a:ext uri="{FF2B5EF4-FFF2-40B4-BE49-F238E27FC236}">
              <a16:creationId xmlns:a16="http://schemas.microsoft.com/office/drawing/2014/main" xmlns="" id="{32E2E8E6-C506-4D1F-8CB1-B8EF273E16C1}"/>
            </a:ext>
          </a:extLst>
        </xdr:cNvPr>
        <xdr:cNvSpPr txBox="1"/>
      </xdr:nvSpPr>
      <xdr:spPr>
        <a:xfrm>
          <a:off x="2705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99713</xdr:rowOff>
    </xdr:from>
    <xdr:ext cx="405111" cy="259045"/>
    <xdr:sp macro="" textlink="">
      <xdr:nvSpPr>
        <xdr:cNvPr id="393" name="n_3mainValue【市民会館】&#10;有形固定資産減価償却率">
          <a:extLst>
            <a:ext uri="{FF2B5EF4-FFF2-40B4-BE49-F238E27FC236}">
              <a16:creationId xmlns:a16="http://schemas.microsoft.com/office/drawing/2014/main" xmlns="" id="{E9F3D08A-ED57-4510-A219-D8C2CBDBD749}"/>
            </a:ext>
          </a:extLst>
        </xdr:cNvPr>
        <xdr:cNvSpPr txBox="1"/>
      </xdr:nvSpPr>
      <xdr:spPr>
        <a:xfrm>
          <a:off x="1816744" y="1707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4" name="正方形/長方形 393">
          <a:extLst>
            <a:ext uri="{FF2B5EF4-FFF2-40B4-BE49-F238E27FC236}">
              <a16:creationId xmlns:a16="http://schemas.microsoft.com/office/drawing/2014/main" xmlns="" id="{3C68BD84-DB93-4B03-9054-B4E500D1D4F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5" name="正方形/長方形 394">
          <a:extLst>
            <a:ext uri="{FF2B5EF4-FFF2-40B4-BE49-F238E27FC236}">
              <a16:creationId xmlns:a16="http://schemas.microsoft.com/office/drawing/2014/main" xmlns="" id="{86E9CD81-CDEC-448F-BEA1-F02DBFC2EE4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6" name="正方形/長方形 395">
          <a:extLst>
            <a:ext uri="{FF2B5EF4-FFF2-40B4-BE49-F238E27FC236}">
              <a16:creationId xmlns:a16="http://schemas.microsoft.com/office/drawing/2014/main" xmlns="" id="{DE3C3611-5236-4190-A1C7-2570904A8AE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7" name="正方形/長方形 396">
          <a:extLst>
            <a:ext uri="{FF2B5EF4-FFF2-40B4-BE49-F238E27FC236}">
              <a16:creationId xmlns:a16="http://schemas.microsoft.com/office/drawing/2014/main" xmlns="" id="{302BE1CD-CDCE-4B4E-A988-0892B3BAD04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8" name="正方形/長方形 397">
          <a:extLst>
            <a:ext uri="{FF2B5EF4-FFF2-40B4-BE49-F238E27FC236}">
              <a16:creationId xmlns:a16="http://schemas.microsoft.com/office/drawing/2014/main" xmlns="" id="{65A945A7-B6AD-4D1E-93C4-A32B4269E47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9" name="正方形/長方形 398">
          <a:extLst>
            <a:ext uri="{FF2B5EF4-FFF2-40B4-BE49-F238E27FC236}">
              <a16:creationId xmlns:a16="http://schemas.microsoft.com/office/drawing/2014/main" xmlns="" id="{B1570D23-C273-42E8-B84A-E2B0072E617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0" name="正方形/長方形 399">
          <a:extLst>
            <a:ext uri="{FF2B5EF4-FFF2-40B4-BE49-F238E27FC236}">
              <a16:creationId xmlns:a16="http://schemas.microsoft.com/office/drawing/2014/main" xmlns="" id="{EF8FFD7F-C593-4639-AB61-F665AE8A9A9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1" name="正方形/長方形 400">
          <a:extLst>
            <a:ext uri="{FF2B5EF4-FFF2-40B4-BE49-F238E27FC236}">
              <a16:creationId xmlns:a16="http://schemas.microsoft.com/office/drawing/2014/main" xmlns="" id="{71FC9BBB-624F-4F58-B38F-620EF3816CA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2" name="テキスト ボックス 401">
          <a:extLst>
            <a:ext uri="{FF2B5EF4-FFF2-40B4-BE49-F238E27FC236}">
              <a16:creationId xmlns:a16="http://schemas.microsoft.com/office/drawing/2014/main" xmlns="" id="{D36078A3-0261-4C94-B02D-5E036CA608A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3" name="直線コネクタ 402">
          <a:extLst>
            <a:ext uri="{FF2B5EF4-FFF2-40B4-BE49-F238E27FC236}">
              <a16:creationId xmlns:a16="http://schemas.microsoft.com/office/drawing/2014/main" xmlns="" id="{4903246D-268A-4B93-9EBC-57E043F3FA2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4" name="直線コネクタ 403">
          <a:extLst>
            <a:ext uri="{FF2B5EF4-FFF2-40B4-BE49-F238E27FC236}">
              <a16:creationId xmlns:a16="http://schemas.microsoft.com/office/drawing/2014/main" xmlns="" id="{D19DFFDA-1EA8-48A2-9D54-9A953462C732}"/>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05" name="テキスト ボックス 404">
          <a:extLst>
            <a:ext uri="{FF2B5EF4-FFF2-40B4-BE49-F238E27FC236}">
              <a16:creationId xmlns:a16="http://schemas.microsoft.com/office/drawing/2014/main" xmlns="" id="{3E74B12E-0570-4B3A-B007-9CE3930F0F91}"/>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06" name="直線コネクタ 405">
          <a:extLst>
            <a:ext uri="{FF2B5EF4-FFF2-40B4-BE49-F238E27FC236}">
              <a16:creationId xmlns:a16="http://schemas.microsoft.com/office/drawing/2014/main" xmlns="" id="{C10D773B-60E2-49BD-930E-095A2763AAFA}"/>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07" name="テキスト ボックス 406">
          <a:extLst>
            <a:ext uri="{FF2B5EF4-FFF2-40B4-BE49-F238E27FC236}">
              <a16:creationId xmlns:a16="http://schemas.microsoft.com/office/drawing/2014/main" xmlns="" id="{336B3606-98CE-440D-8D8F-1B9383BEC596}"/>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08" name="直線コネクタ 407">
          <a:extLst>
            <a:ext uri="{FF2B5EF4-FFF2-40B4-BE49-F238E27FC236}">
              <a16:creationId xmlns:a16="http://schemas.microsoft.com/office/drawing/2014/main" xmlns="" id="{2C3498A1-3A91-4B76-B736-71315CE85308}"/>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09" name="テキスト ボックス 408">
          <a:extLst>
            <a:ext uri="{FF2B5EF4-FFF2-40B4-BE49-F238E27FC236}">
              <a16:creationId xmlns:a16="http://schemas.microsoft.com/office/drawing/2014/main" xmlns="" id="{62ADD1D4-A45D-46C6-807D-378C8FD01505}"/>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0" name="直線コネクタ 409">
          <a:extLst>
            <a:ext uri="{FF2B5EF4-FFF2-40B4-BE49-F238E27FC236}">
              <a16:creationId xmlns:a16="http://schemas.microsoft.com/office/drawing/2014/main" xmlns="" id="{76527613-C3DD-46E8-AE39-2767BD504069}"/>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1" name="テキスト ボックス 410">
          <a:extLst>
            <a:ext uri="{FF2B5EF4-FFF2-40B4-BE49-F238E27FC236}">
              <a16:creationId xmlns:a16="http://schemas.microsoft.com/office/drawing/2014/main" xmlns="" id="{6A7C9A7C-6B50-4B44-9F3A-29188F98F9DC}"/>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2" name="直線コネクタ 411">
          <a:extLst>
            <a:ext uri="{FF2B5EF4-FFF2-40B4-BE49-F238E27FC236}">
              <a16:creationId xmlns:a16="http://schemas.microsoft.com/office/drawing/2014/main" xmlns="" id="{F3A3ABA2-AB68-4F78-8190-A7081CC7C7DA}"/>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3" name="テキスト ボックス 412">
          <a:extLst>
            <a:ext uri="{FF2B5EF4-FFF2-40B4-BE49-F238E27FC236}">
              <a16:creationId xmlns:a16="http://schemas.microsoft.com/office/drawing/2014/main" xmlns="" id="{1A7EEC85-62A5-4FAD-BF1D-8EF787CA7603}"/>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4" name="直線コネクタ 413">
          <a:extLst>
            <a:ext uri="{FF2B5EF4-FFF2-40B4-BE49-F238E27FC236}">
              <a16:creationId xmlns:a16="http://schemas.microsoft.com/office/drawing/2014/main" xmlns="" id="{67A5687D-2E4E-4248-B087-14F4D3B2CA0A}"/>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15" name="テキスト ボックス 414">
          <a:extLst>
            <a:ext uri="{FF2B5EF4-FFF2-40B4-BE49-F238E27FC236}">
              <a16:creationId xmlns:a16="http://schemas.microsoft.com/office/drawing/2014/main" xmlns="" id="{C7813654-37ED-43F8-AA4B-11B5DE37C6EE}"/>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a:extLst>
            <a:ext uri="{FF2B5EF4-FFF2-40B4-BE49-F238E27FC236}">
              <a16:creationId xmlns:a16="http://schemas.microsoft.com/office/drawing/2014/main" xmlns="" id="{A0EB0707-1D6B-4895-BE23-503476E5569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a:extLst>
            <a:ext uri="{FF2B5EF4-FFF2-40B4-BE49-F238E27FC236}">
              <a16:creationId xmlns:a16="http://schemas.microsoft.com/office/drawing/2014/main" xmlns="" id="{02CE658A-8409-4920-AFE5-B07A2AF3CE9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a:extLst>
            <a:ext uri="{FF2B5EF4-FFF2-40B4-BE49-F238E27FC236}">
              <a16:creationId xmlns:a16="http://schemas.microsoft.com/office/drawing/2014/main" xmlns="" id="{B73160FC-BF6B-44C4-955D-85CA8F2C52C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19050</xdr:rowOff>
    </xdr:from>
    <xdr:to>
      <xdr:col>54</xdr:col>
      <xdr:colOff>189865</xdr:colOff>
      <xdr:row>107</xdr:row>
      <xdr:rowOff>160564</xdr:rowOff>
    </xdr:to>
    <xdr:cxnSp macro="">
      <xdr:nvCxnSpPr>
        <xdr:cNvPr id="419" name="直線コネクタ 418">
          <a:extLst>
            <a:ext uri="{FF2B5EF4-FFF2-40B4-BE49-F238E27FC236}">
              <a16:creationId xmlns:a16="http://schemas.microsoft.com/office/drawing/2014/main" xmlns="" id="{1BC16874-4333-4570-AC3D-45D4BCD14A43}"/>
            </a:ext>
          </a:extLst>
        </xdr:cNvPr>
        <xdr:cNvCxnSpPr/>
      </xdr:nvCxnSpPr>
      <xdr:spPr>
        <a:xfrm flipV="1">
          <a:off x="10476865" y="169926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164391</xdr:rowOff>
    </xdr:from>
    <xdr:ext cx="469744" cy="259045"/>
    <xdr:sp macro="" textlink="">
      <xdr:nvSpPr>
        <xdr:cNvPr id="420" name="【市民会館】&#10;一人当たり面積最小値テキスト">
          <a:extLst>
            <a:ext uri="{FF2B5EF4-FFF2-40B4-BE49-F238E27FC236}">
              <a16:creationId xmlns:a16="http://schemas.microsoft.com/office/drawing/2014/main" xmlns="" id="{2D6153FB-90BB-4BB4-AABC-FE7EE7BFF7BA}"/>
            </a:ext>
          </a:extLst>
        </xdr:cNvPr>
        <xdr:cNvSpPr txBox="1"/>
      </xdr:nvSpPr>
      <xdr:spPr>
        <a:xfrm>
          <a:off x="10515600" y="18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160564</xdr:rowOff>
    </xdr:from>
    <xdr:to>
      <xdr:col>55</xdr:col>
      <xdr:colOff>88900</xdr:colOff>
      <xdr:row>107</xdr:row>
      <xdr:rowOff>160564</xdr:rowOff>
    </xdr:to>
    <xdr:cxnSp macro="">
      <xdr:nvCxnSpPr>
        <xdr:cNvPr id="421" name="直線コネクタ 420">
          <a:extLst>
            <a:ext uri="{FF2B5EF4-FFF2-40B4-BE49-F238E27FC236}">
              <a16:creationId xmlns:a16="http://schemas.microsoft.com/office/drawing/2014/main" xmlns="" id="{B647DF95-7AD2-4F22-A230-1A0609CAEBCB}"/>
            </a:ext>
          </a:extLst>
        </xdr:cNvPr>
        <xdr:cNvCxnSpPr/>
      </xdr:nvCxnSpPr>
      <xdr:spPr>
        <a:xfrm>
          <a:off x="10388600" y="1850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137177</xdr:rowOff>
    </xdr:from>
    <xdr:ext cx="469744" cy="259045"/>
    <xdr:sp macro="" textlink="">
      <xdr:nvSpPr>
        <xdr:cNvPr id="422" name="【市民会館】&#10;一人当たり面積最大値テキスト">
          <a:extLst>
            <a:ext uri="{FF2B5EF4-FFF2-40B4-BE49-F238E27FC236}">
              <a16:creationId xmlns:a16="http://schemas.microsoft.com/office/drawing/2014/main" xmlns="" id="{C1A53CFC-9E7F-499A-A6C2-75B79503DF1F}"/>
            </a:ext>
          </a:extLst>
        </xdr:cNvPr>
        <xdr:cNvSpPr txBox="1"/>
      </xdr:nvSpPr>
      <xdr:spPr>
        <a:xfrm>
          <a:off x="10515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19050</xdr:rowOff>
    </xdr:from>
    <xdr:to>
      <xdr:col>55</xdr:col>
      <xdr:colOff>88900</xdr:colOff>
      <xdr:row>99</xdr:row>
      <xdr:rowOff>19050</xdr:rowOff>
    </xdr:to>
    <xdr:cxnSp macro="">
      <xdr:nvCxnSpPr>
        <xdr:cNvPr id="423" name="直線コネクタ 422">
          <a:extLst>
            <a:ext uri="{FF2B5EF4-FFF2-40B4-BE49-F238E27FC236}">
              <a16:creationId xmlns:a16="http://schemas.microsoft.com/office/drawing/2014/main" xmlns="" id="{F3FE64B3-92DF-46E5-9E4D-2CE69950A861}"/>
            </a:ext>
          </a:extLst>
        </xdr:cNvPr>
        <xdr:cNvCxnSpPr/>
      </xdr:nvCxnSpPr>
      <xdr:spPr>
        <a:xfrm>
          <a:off x="10388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59163</xdr:rowOff>
    </xdr:from>
    <xdr:ext cx="469744" cy="259045"/>
    <xdr:sp macro="" textlink="">
      <xdr:nvSpPr>
        <xdr:cNvPr id="424" name="【市民会館】&#10;一人当たり面積平均値テキスト">
          <a:extLst>
            <a:ext uri="{FF2B5EF4-FFF2-40B4-BE49-F238E27FC236}">
              <a16:creationId xmlns:a16="http://schemas.microsoft.com/office/drawing/2014/main" xmlns="" id="{264329A7-3255-4679-A65F-E5F7FBC8BE2C}"/>
            </a:ext>
          </a:extLst>
        </xdr:cNvPr>
        <xdr:cNvSpPr txBox="1"/>
      </xdr:nvSpPr>
      <xdr:spPr>
        <a:xfrm>
          <a:off x="10515600" y="17718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36286</xdr:rowOff>
    </xdr:from>
    <xdr:to>
      <xdr:col>55</xdr:col>
      <xdr:colOff>50800</xdr:colOff>
      <xdr:row>104</xdr:row>
      <xdr:rowOff>137886</xdr:rowOff>
    </xdr:to>
    <xdr:sp macro="" textlink="">
      <xdr:nvSpPr>
        <xdr:cNvPr id="425" name="フローチャート: 判断 424">
          <a:extLst>
            <a:ext uri="{FF2B5EF4-FFF2-40B4-BE49-F238E27FC236}">
              <a16:creationId xmlns:a16="http://schemas.microsoft.com/office/drawing/2014/main" xmlns="" id="{EF33FC23-237D-4F79-95CF-9138F7D760F0}"/>
            </a:ext>
          </a:extLst>
        </xdr:cNvPr>
        <xdr:cNvSpPr/>
      </xdr:nvSpPr>
      <xdr:spPr>
        <a:xfrm>
          <a:off x="10426700" y="178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14514</xdr:rowOff>
    </xdr:from>
    <xdr:to>
      <xdr:col>50</xdr:col>
      <xdr:colOff>165100</xdr:colOff>
      <xdr:row>104</xdr:row>
      <xdr:rowOff>116114</xdr:rowOff>
    </xdr:to>
    <xdr:sp macro="" textlink="">
      <xdr:nvSpPr>
        <xdr:cNvPr id="426" name="フローチャート: 判断 425">
          <a:extLst>
            <a:ext uri="{FF2B5EF4-FFF2-40B4-BE49-F238E27FC236}">
              <a16:creationId xmlns:a16="http://schemas.microsoft.com/office/drawing/2014/main" xmlns="" id="{F9FC275D-839D-4368-91D1-369A11D8C0F4}"/>
            </a:ext>
          </a:extLst>
        </xdr:cNvPr>
        <xdr:cNvSpPr/>
      </xdr:nvSpPr>
      <xdr:spPr>
        <a:xfrm>
          <a:off x="9588500" y="1784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25400</xdr:rowOff>
    </xdr:from>
    <xdr:to>
      <xdr:col>46</xdr:col>
      <xdr:colOff>38100</xdr:colOff>
      <xdr:row>104</xdr:row>
      <xdr:rowOff>127000</xdr:rowOff>
    </xdr:to>
    <xdr:sp macro="" textlink="">
      <xdr:nvSpPr>
        <xdr:cNvPr id="427" name="フローチャート: 判断 426">
          <a:extLst>
            <a:ext uri="{FF2B5EF4-FFF2-40B4-BE49-F238E27FC236}">
              <a16:creationId xmlns:a16="http://schemas.microsoft.com/office/drawing/2014/main" xmlns="" id="{70F914EF-8272-4816-A405-CE62C4F08DF8}"/>
            </a:ext>
          </a:extLst>
        </xdr:cNvPr>
        <xdr:cNvSpPr/>
      </xdr:nvSpPr>
      <xdr:spPr>
        <a:xfrm>
          <a:off x="869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58057</xdr:rowOff>
    </xdr:from>
    <xdr:to>
      <xdr:col>41</xdr:col>
      <xdr:colOff>101600</xdr:colOff>
      <xdr:row>104</xdr:row>
      <xdr:rowOff>159657</xdr:rowOff>
    </xdr:to>
    <xdr:sp macro="" textlink="">
      <xdr:nvSpPr>
        <xdr:cNvPr id="428" name="フローチャート: 判断 427">
          <a:extLst>
            <a:ext uri="{FF2B5EF4-FFF2-40B4-BE49-F238E27FC236}">
              <a16:creationId xmlns:a16="http://schemas.microsoft.com/office/drawing/2014/main" xmlns="" id="{6451905D-7F09-4182-A1AC-3BE3A84ACFC9}"/>
            </a:ext>
          </a:extLst>
        </xdr:cNvPr>
        <xdr:cNvSpPr/>
      </xdr:nvSpPr>
      <xdr:spPr>
        <a:xfrm>
          <a:off x="781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xmlns="" id="{F7FE856E-D12C-4DA2-B032-81EA8B12D86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xmlns="" id="{2B245BF5-B70A-448A-9231-A255B3416EA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xmlns="" id="{40979C72-18DA-4316-8DDB-FE26D8CEADE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xmlns="" id="{A825A93D-680B-45EF-B08F-72393B2C071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xmlns="" id="{8C0C23AA-497C-4DD0-B728-FD180358698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19957</xdr:rowOff>
    </xdr:from>
    <xdr:to>
      <xdr:col>55</xdr:col>
      <xdr:colOff>50800</xdr:colOff>
      <xdr:row>106</xdr:row>
      <xdr:rowOff>121557</xdr:rowOff>
    </xdr:to>
    <xdr:sp macro="" textlink="">
      <xdr:nvSpPr>
        <xdr:cNvPr id="434" name="楕円 433">
          <a:extLst>
            <a:ext uri="{FF2B5EF4-FFF2-40B4-BE49-F238E27FC236}">
              <a16:creationId xmlns:a16="http://schemas.microsoft.com/office/drawing/2014/main" xmlns="" id="{D22534FA-747C-4398-8F30-FEC620F08CD4}"/>
            </a:ext>
          </a:extLst>
        </xdr:cNvPr>
        <xdr:cNvSpPr/>
      </xdr:nvSpPr>
      <xdr:spPr>
        <a:xfrm>
          <a:off x="10426700" y="1819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169834</xdr:rowOff>
    </xdr:from>
    <xdr:ext cx="469744" cy="259045"/>
    <xdr:sp macro="" textlink="">
      <xdr:nvSpPr>
        <xdr:cNvPr id="435" name="【市民会館】&#10;一人当たり面積該当値テキスト">
          <a:extLst>
            <a:ext uri="{FF2B5EF4-FFF2-40B4-BE49-F238E27FC236}">
              <a16:creationId xmlns:a16="http://schemas.microsoft.com/office/drawing/2014/main" xmlns="" id="{96E39179-83D5-4F78-ACB6-D428AD2716EB}"/>
            </a:ext>
          </a:extLst>
        </xdr:cNvPr>
        <xdr:cNvSpPr txBox="1"/>
      </xdr:nvSpPr>
      <xdr:spPr>
        <a:xfrm>
          <a:off x="10515600" y="1817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19957</xdr:rowOff>
    </xdr:from>
    <xdr:to>
      <xdr:col>50</xdr:col>
      <xdr:colOff>165100</xdr:colOff>
      <xdr:row>106</xdr:row>
      <xdr:rowOff>121557</xdr:rowOff>
    </xdr:to>
    <xdr:sp macro="" textlink="">
      <xdr:nvSpPr>
        <xdr:cNvPr id="436" name="楕円 435">
          <a:extLst>
            <a:ext uri="{FF2B5EF4-FFF2-40B4-BE49-F238E27FC236}">
              <a16:creationId xmlns:a16="http://schemas.microsoft.com/office/drawing/2014/main" xmlns="" id="{895F6827-5B6E-41A1-B987-5A69166712C7}"/>
            </a:ext>
          </a:extLst>
        </xdr:cNvPr>
        <xdr:cNvSpPr/>
      </xdr:nvSpPr>
      <xdr:spPr>
        <a:xfrm>
          <a:off x="9588500" y="1819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70757</xdr:rowOff>
    </xdr:from>
    <xdr:to>
      <xdr:col>55</xdr:col>
      <xdr:colOff>0</xdr:colOff>
      <xdr:row>106</xdr:row>
      <xdr:rowOff>70757</xdr:rowOff>
    </xdr:to>
    <xdr:cxnSp macro="">
      <xdr:nvCxnSpPr>
        <xdr:cNvPr id="437" name="直線コネクタ 436">
          <a:extLst>
            <a:ext uri="{FF2B5EF4-FFF2-40B4-BE49-F238E27FC236}">
              <a16:creationId xmlns:a16="http://schemas.microsoft.com/office/drawing/2014/main" xmlns="" id="{E92CBC5C-AEB6-4A77-B416-CB96638243CF}"/>
            </a:ext>
          </a:extLst>
        </xdr:cNvPr>
        <xdr:cNvCxnSpPr/>
      </xdr:nvCxnSpPr>
      <xdr:spPr>
        <a:xfrm>
          <a:off x="9639300" y="18244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30843</xdr:rowOff>
    </xdr:from>
    <xdr:to>
      <xdr:col>46</xdr:col>
      <xdr:colOff>38100</xdr:colOff>
      <xdr:row>106</xdr:row>
      <xdr:rowOff>132443</xdr:rowOff>
    </xdr:to>
    <xdr:sp macro="" textlink="">
      <xdr:nvSpPr>
        <xdr:cNvPr id="438" name="楕円 437">
          <a:extLst>
            <a:ext uri="{FF2B5EF4-FFF2-40B4-BE49-F238E27FC236}">
              <a16:creationId xmlns:a16="http://schemas.microsoft.com/office/drawing/2014/main" xmlns="" id="{301965CF-F726-4EAD-8B1D-A70AC2E1DEAF}"/>
            </a:ext>
          </a:extLst>
        </xdr:cNvPr>
        <xdr:cNvSpPr/>
      </xdr:nvSpPr>
      <xdr:spPr>
        <a:xfrm>
          <a:off x="8699500" y="182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70757</xdr:rowOff>
    </xdr:from>
    <xdr:to>
      <xdr:col>50</xdr:col>
      <xdr:colOff>114300</xdr:colOff>
      <xdr:row>106</xdr:row>
      <xdr:rowOff>81643</xdr:rowOff>
    </xdr:to>
    <xdr:cxnSp macro="">
      <xdr:nvCxnSpPr>
        <xdr:cNvPr id="439" name="直線コネクタ 438">
          <a:extLst>
            <a:ext uri="{FF2B5EF4-FFF2-40B4-BE49-F238E27FC236}">
              <a16:creationId xmlns:a16="http://schemas.microsoft.com/office/drawing/2014/main" xmlns="" id="{7143FB6A-1FB3-4FD3-A159-4A5A30AEA76E}"/>
            </a:ext>
          </a:extLst>
        </xdr:cNvPr>
        <xdr:cNvCxnSpPr/>
      </xdr:nvCxnSpPr>
      <xdr:spPr>
        <a:xfrm flipV="1">
          <a:off x="8750300" y="182444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30843</xdr:rowOff>
    </xdr:from>
    <xdr:to>
      <xdr:col>41</xdr:col>
      <xdr:colOff>101600</xdr:colOff>
      <xdr:row>106</xdr:row>
      <xdr:rowOff>132443</xdr:rowOff>
    </xdr:to>
    <xdr:sp macro="" textlink="">
      <xdr:nvSpPr>
        <xdr:cNvPr id="440" name="楕円 439">
          <a:extLst>
            <a:ext uri="{FF2B5EF4-FFF2-40B4-BE49-F238E27FC236}">
              <a16:creationId xmlns:a16="http://schemas.microsoft.com/office/drawing/2014/main" xmlns="" id="{787EF7D6-A532-4E6A-BED9-8DB69ABFBB73}"/>
            </a:ext>
          </a:extLst>
        </xdr:cNvPr>
        <xdr:cNvSpPr/>
      </xdr:nvSpPr>
      <xdr:spPr>
        <a:xfrm>
          <a:off x="7810500" y="182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81643</xdr:rowOff>
    </xdr:from>
    <xdr:to>
      <xdr:col>45</xdr:col>
      <xdr:colOff>177800</xdr:colOff>
      <xdr:row>106</xdr:row>
      <xdr:rowOff>81643</xdr:rowOff>
    </xdr:to>
    <xdr:cxnSp macro="">
      <xdr:nvCxnSpPr>
        <xdr:cNvPr id="441" name="直線コネクタ 440">
          <a:extLst>
            <a:ext uri="{FF2B5EF4-FFF2-40B4-BE49-F238E27FC236}">
              <a16:creationId xmlns:a16="http://schemas.microsoft.com/office/drawing/2014/main" xmlns="" id="{7EC11677-F2B6-4D1A-9E8E-7A5DE911ABF6}"/>
            </a:ext>
          </a:extLst>
        </xdr:cNvPr>
        <xdr:cNvCxnSpPr/>
      </xdr:nvCxnSpPr>
      <xdr:spPr>
        <a:xfrm>
          <a:off x="7861300" y="18255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132641</xdr:rowOff>
    </xdr:from>
    <xdr:ext cx="469744" cy="259045"/>
    <xdr:sp macro="" textlink="">
      <xdr:nvSpPr>
        <xdr:cNvPr id="442" name="n_1aveValue【市民会館】&#10;一人当たり面積">
          <a:extLst>
            <a:ext uri="{FF2B5EF4-FFF2-40B4-BE49-F238E27FC236}">
              <a16:creationId xmlns:a16="http://schemas.microsoft.com/office/drawing/2014/main" xmlns="" id="{AD3536AA-5B65-4EB2-A28F-98279124E7EB}"/>
            </a:ext>
          </a:extLst>
        </xdr:cNvPr>
        <xdr:cNvSpPr txBox="1"/>
      </xdr:nvSpPr>
      <xdr:spPr>
        <a:xfrm>
          <a:off x="9391727" y="1762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143527</xdr:rowOff>
    </xdr:from>
    <xdr:ext cx="469744" cy="259045"/>
    <xdr:sp macro="" textlink="">
      <xdr:nvSpPr>
        <xdr:cNvPr id="443" name="n_2aveValue【市民会館】&#10;一人当たり面積">
          <a:extLst>
            <a:ext uri="{FF2B5EF4-FFF2-40B4-BE49-F238E27FC236}">
              <a16:creationId xmlns:a16="http://schemas.microsoft.com/office/drawing/2014/main" xmlns="" id="{C94B510A-7F0B-4A83-8E78-861B7C13B581}"/>
            </a:ext>
          </a:extLst>
        </xdr:cNvPr>
        <xdr:cNvSpPr txBox="1"/>
      </xdr:nvSpPr>
      <xdr:spPr>
        <a:xfrm>
          <a:off x="8515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4734</xdr:rowOff>
    </xdr:from>
    <xdr:ext cx="469744" cy="259045"/>
    <xdr:sp macro="" textlink="">
      <xdr:nvSpPr>
        <xdr:cNvPr id="444" name="n_3aveValue【市民会館】&#10;一人当たり面積">
          <a:extLst>
            <a:ext uri="{FF2B5EF4-FFF2-40B4-BE49-F238E27FC236}">
              <a16:creationId xmlns:a16="http://schemas.microsoft.com/office/drawing/2014/main" xmlns="" id="{F674B69F-7CBB-4CB0-90CC-B0A5899EE890}"/>
            </a:ext>
          </a:extLst>
        </xdr:cNvPr>
        <xdr:cNvSpPr txBox="1"/>
      </xdr:nvSpPr>
      <xdr:spPr>
        <a:xfrm>
          <a:off x="7626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112684</xdr:rowOff>
    </xdr:from>
    <xdr:ext cx="469744" cy="259045"/>
    <xdr:sp macro="" textlink="">
      <xdr:nvSpPr>
        <xdr:cNvPr id="445" name="n_1mainValue【市民会館】&#10;一人当たり面積">
          <a:extLst>
            <a:ext uri="{FF2B5EF4-FFF2-40B4-BE49-F238E27FC236}">
              <a16:creationId xmlns:a16="http://schemas.microsoft.com/office/drawing/2014/main" xmlns="" id="{551D9066-3588-4EBA-ADDE-D011FF063F19}"/>
            </a:ext>
          </a:extLst>
        </xdr:cNvPr>
        <xdr:cNvSpPr txBox="1"/>
      </xdr:nvSpPr>
      <xdr:spPr>
        <a:xfrm>
          <a:off x="9391727" y="1828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123570</xdr:rowOff>
    </xdr:from>
    <xdr:ext cx="469744" cy="259045"/>
    <xdr:sp macro="" textlink="">
      <xdr:nvSpPr>
        <xdr:cNvPr id="446" name="n_2mainValue【市民会館】&#10;一人当たり面積">
          <a:extLst>
            <a:ext uri="{FF2B5EF4-FFF2-40B4-BE49-F238E27FC236}">
              <a16:creationId xmlns:a16="http://schemas.microsoft.com/office/drawing/2014/main" xmlns="" id="{C3783BE8-CCD4-48AA-B61E-C89BBB1AC6F7}"/>
            </a:ext>
          </a:extLst>
        </xdr:cNvPr>
        <xdr:cNvSpPr txBox="1"/>
      </xdr:nvSpPr>
      <xdr:spPr>
        <a:xfrm>
          <a:off x="8515427" y="1829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123570</xdr:rowOff>
    </xdr:from>
    <xdr:ext cx="469744" cy="259045"/>
    <xdr:sp macro="" textlink="">
      <xdr:nvSpPr>
        <xdr:cNvPr id="447" name="n_3mainValue【市民会館】&#10;一人当たり面積">
          <a:extLst>
            <a:ext uri="{FF2B5EF4-FFF2-40B4-BE49-F238E27FC236}">
              <a16:creationId xmlns:a16="http://schemas.microsoft.com/office/drawing/2014/main" xmlns="" id="{C82735BE-1980-4522-A114-1169B9FA6BA5}"/>
            </a:ext>
          </a:extLst>
        </xdr:cNvPr>
        <xdr:cNvSpPr txBox="1"/>
      </xdr:nvSpPr>
      <xdr:spPr>
        <a:xfrm>
          <a:off x="7626427" y="1829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a:extLst>
            <a:ext uri="{FF2B5EF4-FFF2-40B4-BE49-F238E27FC236}">
              <a16:creationId xmlns:a16="http://schemas.microsoft.com/office/drawing/2014/main" xmlns="" id="{1B343D0D-856D-4853-9F1F-7A86DF362BB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a:extLst>
            <a:ext uri="{FF2B5EF4-FFF2-40B4-BE49-F238E27FC236}">
              <a16:creationId xmlns:a16="http://schemas.microsoft.com/office/drawing/2014/main" xmlns="" id="{4AA96D57-8448-4218-B731-3ED58810932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a:extLst>
            <a:ext uri="{FF2B5EF4-FFF2-40B4-BE49-F238E27FC236}">
              <a16:creationId xmlns:a16="http://schemas.microsoft.com/office/drawing/2014/main" xmlns="" id="{998FE85C-69C5-4898-B5B1-173C21FFCB4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a:extLst>
            <a:ext uri="{FF2B5EF4-FFF2-40B4-BE49-F238E27FC236}">
              <a16:creationId xmlns:a16="http://schemas.microsoft.com/office/drawing/2014/main" xmlns="" id="{EB44ED2A-F6E0-4261-9F15-05DFDD08C4A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a:extLst>
            <a:ext uri="{FF2B5EF4-FFF2-40B4-BE49-F238E27FC236}">
              <a16:creationId xmlns:a16="http://schemas.microsoft.com/office/drawing/2014/main" xmlns="" id="{5C31A7FD-0A4D-4FDE-A1B7-03AEAFD0214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a:extLst>
            <a:ext uri="{FF2B5EF4-FFF2-40B4-BE49-F238E27FC236}">
              <a16:creationId xmlns:a16="http://schemas.microsoft.com/office/drawing/2014/main" xmlns="" id="{61FE2D54-6E7C-4393-B8D3-5422C4E46B8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a:extLst>
            <a:ext uri="{FF2B5EF4-FFF2-40B4-BE49-F238E27FC236}">
              <a16:creationId xmlns:a16="http://schemas.microsoft.com/office/drawing/2014/main" xmlns="" id="{5CCA8883-5BA3-4B6B-915B-00C978A3CFA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a:extLst>
            <a:ext uri="{FF2B5EF4-FFF2-40B4-BE49-F238E27FC236}">
              <a16:creationId xmlns:a16="http://schemas.microsoft.com/office/drawing/2014/main" xmlns="" id="{1A7A279F-14B3-44A3-B4F5-8FEDE6ED091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a:extLst>
            <a:ext uri="{FF2B5EF4-FFF2-40B4-BE49-F238E27FC236}">
              <a16:creationId xmlns:a16="http://schemas.microsoft.com/office/drawing/2014/main" xmlns="" id="{F31D67E4-FBF6-4C33-ABE4-CC6A43335E6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a:extLst>
            <a:ext uri="{FF2B5EF4-FFF2-40B4-BE49-F238E27FC236}">
              <a16:creationId xmlns:a16="http://schemas.microsoft.com/office/drawing/2014/main" xmlns="" id="{E6266495-3591-4C14-99C5-99AABF1EDCA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8" name="テキスト ボックス 457">
          <a:extLst>
            <a:ext uri="{FF2B5EF4-FFF2-40B4-BE49-F238E27FC236}">
              <a16:creationId xmlns:a16="http://schemas.microsoft.com/office/drawing/2014/main" xmlns="" id="{B044BD40-07E6-4E7A-8630-727DCA87D70C}"/>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9" name="直線コネクタ 458">
          <a:extLst>
            <a:ext uri="{FF2B5EF4-FFF2-40B4-BE49-F238E27FC236}">
              <a16:creationId xmlns:a16="http://schemas.microsoft.com/office/drawing/2014/main" xmlns="" id="{7CCDAFE5-EAFC-4627-8A9F-D59C2840A11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0" name="テキスト ボックス 459">
          <a:extLst>
            <a:ext uri="{FF2B5EF4-FFF2-40B4-BE49-F238E27FC236}">
              <a16:creationId xmlns:a16="http://schemas.microsoft.com/office/drawing/2014/main" xmlns="" id="{3C6BB118-0094-41F4-A1B7-E245A4C74DE1}"/>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1" name="直線コネクタ 460">
          <a:extLst>
            <a:ext uri="{FF2B5EF4-FFF2-40B4-BE49-F238E27FC236}">
              <a16:creationId xmlns:a16="http://schemas.microsoft.com/office/drawing/2014/main" xmlns="" id="{A139F29E-F18B-4155-ACB9-2A8312A33F1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2" name="テキスト ボックス 461">
          <a:extLst>
            <a:ext uri="{FF2B5EF4-FFF2-40B4-BE49-F238E27FC236}">
              <a16:creationId xmlns:a16="http://schemas.microsoft.com/office/drawing/2014/main" xmlns="" id="{F35E1A57-4C5D-4704-85A7-FCE8F60ECF2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3" name="直線コネクタ 462">
          <a:extLst>
            <a:ext uri="{FF2B5EF4-FFF2-40B4-BE49-F238E27FC236}">
              <a16:creationId xmlns:a16="http://schemas.microsoft.com/office/drawing/2014/main" xmlns="" id="{395046F4-775F-4A3C-8711-C698B4D2652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4" name="テキスト ボックス 463">
          <a:extLst>
            <a:ext uri="{FF2B5EF4-FFF2-40B4-BE49-F238E27FC236}">
              <a16:creationId xmlns:a16="http://schemas.microsoft.com/office/drawing/2014/main" xmlns="" id="{BE28A3CD-8882-4747-B6E4-C86F9AA2588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5" name="直線コネクタ 464">
          <a:extLst>
            <a:ext uri="{FF2B5EF4-FFF2-40B4-BE49-F238E27FC236}">
              <a16:creationId xmlns:a16="http://schemas.microsoft.com/office/drawing/2014/main" xmlns="" id="{05C5FF9C-4961-4112-B487-E7B8F10C509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6" name="テキスト ボックス 465">
          <a:extLst>
            <a:ext uri="{FF2B5EF4-FFF2-40B4-BE49-F238E27FC236}">
              <a16:creationId xmlns:a16="http://schemas.microsoft.com/office/drawing/2014/main" xmlns="" id="{F9AC72B3-01B4-4720-ADA4-460193908AB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7" name="直線コネクタ 466">
          <a:extLst>
            <a:ext uri="{FF2B5EF4-FFF2-40B4-BE49-F238E27FC236}">
              <a16:creationId xmlns:a16="http://schemas.microsoft.com/office/drawing/2014/main" xmlns="" id="{5B55B09E-687F-4EB6-BDF6-B2A9FD343BD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8" name="テキスト ボックス 467">
          <a:extLst>
            <a:ext uri="{FF2B5EF4-FFF2-40B4-BE49-F238E27FC236}">
              <a16:creationId xmlns:a16="http://schemas.microsoft.com/office/drawing/2014/main" xmlns="" id="{D8A8D2BE-D9BE-482B-84CA-AC7FFEEBD364}"/>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9" name="直線コネクタ 468">
          <a:extLst>
            <a:ext uri="{FF2B5EF4-FFF2-40B4-BE49-F238E27FC236}">
              <a16:creationId xmlns:a16="http://schemas.microsoft.com/office/drawing/2014/main" xmlns="" id="{9735889F-0041-4643-8A94-F9C2840455C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xmlns="" id="{03AAC71F-2FA5-4853-8C9E-02B37FD5D27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1" name="【一般廃棄物処理施設】&#10;有形固定資産減価償却率グラフ枠">
          <a:extLst>
            <a:ext uri="{FF2B5EF4-FFF2-40B4-BE49-F238E27FC236}">
              <a16:creationId xmlns:a16="http://schemas.microsoft.com/office/drawing/2014/main" xmlns="" id="{F9F0B5E7-3C9A-47C3-A395-8E1F7388106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41</xdr:row>
      <xdr:rowOff>158115</xdr:rowOff>
    </xdr:to>
    <xdr:cxnSp macro="">
      <xdr:nvCxnSpPr>
        <xdr:cNvPr id="472" name="直線コネクタ 471">
          <a:extLst>
            <a:ext uri="{FF2B5EF4-FFF2-40B4-BE49-F238E27FC236}">
              <a16:creationId xmlns:a16="http://schemas.microsoft.com/office/drawing/2014/main" xmlns="" id="{243E68EB-3FCB-4495-B395-2A8AA3C0E2B7}"/>
            </a:ext>
          </a:extLst>
        </xdr:cNvPr>
        <xdr:cNvCxnSpPr/>
      </xdr:nvCxnSpPr>
      <xdr:spPr>
        <a:xfrm flipV="1">
          <a:off x="16318864" y="592264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473" name="【一般廃棄物処理施設】&#10;有形固定資産減価償却率最小値テキスト">
          <a:extLst>
            <a:ext uri="{FF2B5EF4-FFF2-40B4-BE49-F238E27FC236}">
              <a16:creationId xmlns:a16="http://schemas.microsoft.com/office/drawing/2014/main" xmlns="" id="{57174D90-AF07-45E1-97AC-D3FB8EDC18ED}"/>
            </a:ext>
          </a:extLst>
        </xdr:cNvPr>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474" name="直線コネクタ 473">
          <a:extLst>
            <a:ext uri="{FF2B5EF4-FFF2-40B4-BE49-F238E27FC236}">
              <a16:creationId xmlns:a16="http://schemas.microsoft.com/office/drawing/2014/main" xmlns="" id="{5F296DF4-D2F5-4651-BA09-54F9F125BE4E}"/>
            </a:ext>
          </a:extLst>
        </xdr:cNvPr>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75" name="【一般廃棄物処理施設】&#10;有形固定資産減価償却率最大値テキスト">
          <a:extLst>
            <a:ext uri="{FF2B5EF4-FFF2-40B4-BE49-F238E27FC236}">
              <a16:creationId xmlns:a16="http://schemas.microsoft.com/office/drawing/2014/main" xmlns="" id="{BA65CBE0-4504-4868-84AC-D1AF98275BCF}"/>
            </a:ext>
          </a:extLst>
        </xdr:cNvPr>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76" name="直線コネクタ 475">
          <a:extLst>
            <a:ext uri="{FF2B5EF4-FFF2-40B4-BE49-F238E27FC236}">
              <a16:creationId xmlns:a16="http://schemas.microsoft.com/office/drawing/2014/main" xmlns="" id="{3BA30739-F6DA-4FB1-A416-9BB542E86D65}"/>
            </a:ext>
          </a:extLst>
        </xdr:cNvPr>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154322</xdr:rowOff>
    </xdr:from>
    <xdr:ext cx="405111" cy="259045"/>
    <xdr:sp macro="" textlink="">
      <xdr:nvSpPr>
        <xdr:cNvPr id="477" name="【一般廃棄物処理施設】&#10;有形固定資産減価償却率平均値テキスト">
          <a:extLst>
            <a:ext uri="{FF2B5EF4-FFF2-40B4-BE49-F238E27FC236}">
              <a16:creationId xmlns:a16="http://schemas.microsoft.com/office/drawing/2014/main" xmlns="" id="{659B0871-0486-4C73-A409-0A23886ECE9A}"/>
            </a:ext>
          </a:extLst>
        </xdr:cNvPr>
        <xdr:cNvSpPr txBox="1"/>
      </xdr:nvSpPr>
      <xdr:spPr>
        <a:xfrm>
          <a:off x="16357600" y="649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478" name="フローチャート: 判断 477">
          <a:extLst>
            <a:ext uri="{FF2B5EF4-FFF2-40B4-BE49-F238E27FC236}">
              <a16:creationId xmlns:a16="http://schemas.microsoft.com/office/drawing/2014/main" xmlns="" id="{9EB11BAB-3004-4FA5-B06E-774E78EB3B6B}"/>
            </a:ext>
          </a:extLst>
        </xdr:cNvPr>
        <xdr:cNvSpPr/>
      </xdr:nvSpPr>
      <xdr:spPr>
        <a:xfrm>
          <a:off x="162687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479" name="フローチャート: 判断 478">
          <a:extLst>
            <a:ext uri="{FF2B5EF4-FFF2-40B4-BE49-F238E27FC236}">
              <a16:creationId xmlns:a16="http://schemas.microsoft.com/office/drawing/2014/main" xmlns="" id="{598C2D94-7E2C-423A-A515-777CF31ACB6E}"/>
            </a:ext>
          </a:extLst>
        </xdr:cNvPr>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80" name="フローチャート: 判断 479">
          <a:extLst>
            <a:ext uri="{FF2B5EF4-FFF2-40B4-BE49-F238E27FC236}">
              <a16:creationId xmlns:a16="http://schemas.microsoft.com/office/drawing/2014/main" xmlns="" id="{D61BCC5F-BB1D-4B5B-9B2F-D0BF2818D061}"/>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120650</xdr:rowOff>
    </xdr:from>
    <xdr:to>
      <xdr:col>72</xdr:col>
      <xdr:colOff>38100</xdr:colOff>
      <xdr:row>39</xdr:row>
      <xdr:rowOff>50800</xdr:rowOff>
    </xdr:to>
    <xdr:sp macro="" textlink="">
      <xdr:nvSpPr>
        <xdr:cNvPr id="481" name="フローチャート: 判断 480">
          <a:extLst>
            <a:ext uri="{FF2B5EF4-FFF2-40B4-BE49-F238E27FC236}">
              <a16:creationId xmlns:a16="http://schemas.microsoft.com/office/drawing/2014/main" xmlns="" id="{0218E02F-E9E4-4348-AFE1-F8E462844939}"/>
            </a:ext>
          </a:extLst>
        </xdr:cNvPr>
        <xdr:cNvSpPr/>
      </xdr:nvSpPr>
      <xdr:spPr>
        <a:xfrm>
          <a:off x="1365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xmlns="" id="{F1BCD4B3-EC64-4F42-BC4D-FE6B29506D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xmlns="" id="{390FF9EC-4476-4271-BABB-3251DBE4047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xmlns="" id="{7F566C37-99F2-4BC1-95AC-3A268B2EF80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xmlns="" id="{70924FA0-FF61-4174-84BA-9A8983030CC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xmlns="" id="{4C8D1B51-4A13-44B1-A01D-497810975F2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139700</xdr:rowOff>
    </xdr:from>
    <xdr:to>
      <xdr:col>85</xdr:col>
      <xdr:colOff>177800</xdr:colOff>
      <xdr:row>35</xdr:row>
      <xdr:rowOff>69850</xdr:rowOff>
    </xdr:to>
    <xdr:sp macro="" textlink="">
      <xdr:nvSpPr>
        <xdr:cNvPr id="487" name="楕円 486">
          <a:extLst>
            <a:ext uri="{FF2B5EF4-FFF2-40B4-BE49-F238E27FC236}">
              <a16:creationId xmlns:a16="http://schemas.microsoft.com/office/drawing/2014/main" xmlns="" id="{C5972BA3-547C-4827-BB57-A31AB064F83A}"/>
            </a:ext>
          </a:extLst>
        </xdr:cNvPr>
        <xdr:cNvSpPr/>
      </xdr:nvSpPr>
      <xdr:spPr>
        <a:xfrm>
          <a:off x="16268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54627</xdr:rowOff>
    </xdr:from>
    <xdr:ext cx="405111" cy="259045"/>
    <xdr:sp macro="" textlink="">
      <xdr:nvSpPr>
        <xdr:cNvPr id="488" name="【一般廃棄物処理施設】&#10;有形固定資産減価償却率該当値テキスト">
          <a:extLst>
            <a:ext uri="{FF2B5EF4-FFF2-40B4-BE49-F238E27FC236}">
              <a16:creationId xmlns:a16="http://schemas.microsoft.com/office/drawing/2014/main" xmlns="" id="{2401B0EC-4006-4FCB-B602-CF1DB74A3B48}"/>
            </a:ext>
          </a:extLst>
        </xdr:cNvPr>
        <xdr:cNvSpPr txBox="1"/>
      </xdr:nvSpPr>
      <xdr:spPr>
        <a:xfrm>
          <a:off x="16357600" y="5883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2540</xdr:rowOff>
    </xdr:from>
    <xdr:to>
      <xdr:col>81</xdr:col>
      <xdr:colOff>101600</xdr:colOff>
      <xdr:row>35</xdr:row>
      <xdr:rowOff>104140</xdr:rowOff>
    </xdr:to>
    <xdr:sp macro="" textlink="">
      <xdr:nvSpPr>
        <xdr:cNvPr id="489" name="楕円 488">
          <a:extLst>
            <a:ext uri="{FF2B5EF4-FFF2-40B4-BE49-F238E27FC236}">
              <a16:creationId xmlns:a16="http://schemas.microsoft.com/office/drawing/2014/main" xmlns="" id="{C6FB0AB3-D2C6-4E02-B790-8ED86C6FDD9A}"/>
            </a:ext>
          </a:extLst>
        </xdr:cNvPr>
        <xdr:cNvSpPr/>
      </xdr:nvSpPr>
      <xdr:spPr>
        <a:xfrm>
          <a:off x="1543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19050</xdr:rowOff>
    </xdr:from>
    <xdr:to>
      <xdr:col>85</xdr:col>
      <xdr:colOff>127000</xdr:colOff>
      <xdr:row>35</xdr:row>
      <xdr:rowOff>53340</xdr:rowOff>
    </xdr:to>
    <xdr:cxnSp macro="">
      <xdr:nvCxnSpPr>
        <xdr:cNvPr id="490" name="直線コネクタ 489">
          <a:extLst>
            <a:ext uri="{FF2B5EF4-FFF2-40B4-BE49-F238E27FC236}">
              <a16:creationId xmlns:a16="http://schemas.microsoft.com/office/drawing/2014/main" xmlns="" id="{6B935793-EC35-4AC4-879A-CA9F1176021B}"/>
            </a:ext>
          </a:extLst>
        </xdr:cNvPr>
        <xdr:cNvCxnSpPr/>
      </xdr:nvCxnSpPr>
      <xdr:spPr>
        <a:xfrm flipV="1">
          <a:off x="15481300" y="60198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34925</xdr:rowOff>
    </xdr:from>
    <xdr:to>
      <xdr:col>76</xdr:col>
      <xdr:colOff>165100</xdr:colOff>
      <xdr:row>35</xdr:row>
      <xdr:rowOff>136525</xdr:rowOff>
    </xdr:to>
    <xdr:sp macro="" textlink="">
      <xdr:nvSpPr>
        <xdr:cNvPr id="491" name="楕円 490">
          <a:extLst>
            <a:ext uri="{FF2B5EF4-FFF2-40B4-BE49-F238E27FC236}">
              <a16:creationId xmlns:a16="http://schemas.microsoft.com/office/drawing/2014/main" xmlns="" id="{D36F6924-6850-4B8E-B8AF-61A382E15A7D}"/>
            </a:ext>
          </a:extLst>
        </xdr:cNvPr>
        <xdr:cNvSpPr/>
      </xdr:nvSpPr>
      <xdr:spPr>
        <a:xfrm>
          <a:off x="14541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53340</xdr:rowOff>
    </xdr:from>
    <xdr:to>
      <xdr:col>81</xdr:col>
      <xdr:colOff>50800</xdr:colOff>
      <xdr:row>35</xdr:row>
      <xdr:rowOff>85725</xdr:rowOff>
    </xdr:to>
    <xdr:cxnSp macro="">
      <xdr:nvCxnSpPr>
        <xdr:cNvPr id="492" name="直線コネクタ 491">
          <a:extLst>
            <a:ext uri="{FF2B5EF4-FFF2-40B4-BE49-F238E27FC236}">
              <a16:creationId xmlns:a16="http://schemas.microsoft.com/office/drawing/2014/main" xmlns="" id="{D5C601F5-796D-4C23-A5A4-2F1D8B35EF17}"/>
            </a:ext>
          </a:extLst>
        </xdr:cNvPr>
        <xdr:cNvCxnSpPr/>
      </xdr:nvCxnSpPr>
      <xdr:spPr>
        <a:xfrm flipV="1">
          <a:off x="14592300" y="60540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4445</xdr:rowOff>
    </xdr:from>
    <xdr:to>
      <xdr:col>72</xdr:col>
      <xdr:colOff>38100</xdr:colOff>
      <xdr:row>34</xdr:row>
      <xdr:rowOff>106045</xdr:rowOff>
    </xdr:to>
    <xdr:sp macro="" textlink="">
      <xdr:nvSpPr>
        <xdr:cNvPr id="493" name="楕円 492">
          <a:extLst>
            <a:ext uri="{FF2B5EF4-FFF2-40B4-BE49-F238E27FC236}">
              <a16:creationId xmlns:a16="http://schemas.microsoft.com/office/drawing/2014/main" xmlns="" id="{876835AF-CFD9-45D9-A245-1212663FC017}"/>
            </a:ext>
          </a:extLst>
        </xdr:cNvPr>
        <xdr:cNvSpPr/>
      </xdr:nvSpPr>
      <xdr:spPr>
        <a:xfrm>
          <a:off x="13652500" y="58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55245</xdr:rowOff>
    </xdr:from>
    <xdr:to>
      <xdr:col>76</xdr:col>
      <xdr:colOff>114300</xdr:colOff>
      <xdr:row>35</xdr:row>
      <xdr:rowOff>85725</xdr:rowOff>
    </xdr:to>
    <xdr:cxnSp macro="">
      <xdr:nvCxnSpPr>
        <xdr:cNvPr id="494" name="直線コネクタ 493">
          <a:extLst>
            <a:ext uri="{FF2B5EF4-FFF2-40B4-BE49-F238E27FC236}">
              <a16:creationId xmlns:a16="http://schemas.microsoft.com/office/drawing/2014/main" xmlns="" id="{59998711-15B9-4F15-9834-0E51C696C762}"/>
            </a:ext>
          </a:extLst>
        </xdr:cNvPr>
        <xdr:cNvCxnSpPr/>
      </xdr:nvCxnSpPr>
      <xdr:spPr>
        <a:xfrm>
          <a:off x="13703300" y="5884545"/>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142892</xdr:rowOff>
    </xdr:from>
    <xdr:ext cx="405111" cy="259045"/>
    <xdr:sp macro="" textlink="">
      <xdr:nvSpPr>
        <xdr:cNvPr id="495" name="n_1aveValue【一般廃棄物処理施設】&#10;有形固定資産減価償却率">
          <a:extLst>
            <a:ext uri="{FF2B5EF4-FFF2-40B4-BE49-F238E27FC236}">
              <a16:creationId xmlns:a16="http://schemas.microsoft.com/office/drawing/2014/main" xmlns="" id="{8E3C81A9-0FDA-4DF2-AF54-4556D071EAB3}"/>
            </a:ext>
          </a:extLst>
        </xdr:cNvPr>
        <xdr:cNvSpPr txBox="1"/>
      </xdr:nvSpPr>
      <xdr:spPr>
        <a:xfrm>
          <a:off x="152660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496" name="n_2aveValue【一般廃棄物処理施設】&#10;有形固定資産減価償却率">
          <a:extLst>
            <a:ext uri="{FF2B5EF4-FFF2-40B4-BE49-F238E27FC236}">
              <a16:creationId xmlns:a16="http://schemas.microsoft.com/office/drawing/2014/main" xmlns="" id="{79370671-4AC9-4BED-A95F-C6C6F9D88A77}"/>
            </a:ext>
          </a:extLst>
        </xdr:cNvPr>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41927</xdr:rowOff>
    </xdr:from>
    <xdr:ext cx="405111" cy="259045"/>
    <xdr:sp macro="" textlink="">
      <xdr:nvSpPr>
        <xdr:cNvPr id="497" name="n_3aveValue【一般廃棄物処理施設】&#10;有形固定資産減価償却率">
          <a:extLst>
            <a:ext uri="{FF2B5EF4-FFF2-40B4-BE49-F238E27FC236}">
              <a16:creationId xmlns:a16="http://schemas.microsoft.com/office/drawing/2014/main" xmlns="" id="{7935DBAC-8E7F-48FB-8512-AA5B7E72E161}"/>
            </a:ext>
          </a:extLst>
        </xdr:cNvPr>
        <xdr:cNvSpPr txBox="1"/>
      </xdr:nvSpPr>
      <xdr:spPr>
        <a:xfrm>
          <a:off x="135007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120667</xdr:rowOff>
    </xdr:from>
    <xdr:ext cx="405111" cy="259045"/>
    <xdr:sp macro="" textlink="">
      <xdr:nvSpPr>
        <xdr:cNvPr id="498" name="n_1mainValue【一般廃棄物処理施設】&#10;有形固定資産減価償却率">
          <a:extLst>
            <a:ext uri="{FF2B5EF4-FFF2-40B4-BE49-F238E27FC236}">
              <a16:creationId xmlns:a16="http://schemas.microsoft.com/office/drawing/2014/main" xmlns="" id="{4821B754-72C4-4C08-AE7A-F1D7F2033076}"/>
            </a:ext>
          </a:extLst>
        </xdr:cNvPr>
        <xdr:cNvSpPr txBox="1"/>
      </xdr:nvSpPr>
      <xdr:spPr>
        <a:xfrm>
          <a:off x="1526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153052</xdr:rowOff>
    </xdr:from>
    <xdr:ext cx="405111" cy="259045"/>
    <xdr:sp macro="" textlink="">
      <xdr:nvSpPr>
        <xdr:cNvPr id="499" name="n_2mainValue【一般廃棄物処理施設】&#10;有形固定資産減価償却率">
          <a:extLst>
            <a:ext uri="{FF2B5EF4-FFF2-40B4-BE49-F238E27FC236}">
              <a16:creationId xmlns:a16="http://schemas.microsoft.com/office/drawing/2014/main" xmlns="" id="{507B6EA1-1BC5-490E-957C-CBA5D7143B9C}"/>
            </a:ext>
          </a:extLst>
        </xdr:cNvPr>
        <xdr:cNvSpPr txBox="1"/>
      </xdr:nvSpPr>
      <xdr:spPr>
        <a:xfrm>
          <a:off x="14389744"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122572</xdr:rowOff>
    </xdr:from>
    <xdr:ext cx="405111" cy="259045"/>
    <xdr:sp macro="" textlink="">
      <xdr:nvSpPr>
        <xdr:cNvPr id="500" name="n_3mainValue【一般廃棄物処理施設】&#10;有形固定資産減価償却率">
          <a:extLst>
            <a:ext uri="{FF2B5EF4-FFF2-40B4-BE49-F238E27FC236}">
              <a16:creationId xmlns:a16="http://schemas.microsoft.com/office/drawing/2014/main" xmlns="" id="{291DD16F-F13A-476C-A91C-79354E3BE32D}"/>
            </a:ext>
          </a:extLst>
        </xdr:cNvPr>
        <xdr:cNvSpPr txBox="1"/>
      </xdr:nvSpPr>
      <xdr:spPr>
        <a:xfrm>
          <a:off x="13500744" y="56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a:extLst>
            <a:ext uri="{FF2B5EF4-FFF2-40B4-BE49-F238E27FC236}">
              <a16:creationId xmlns:a16="http://schemas.microsoft.com/office/drawing/2014/main" xmlns="" id="{CF8119EB-EE22-4E84-A783-561BC04E6A2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a:extLst>
            <a:ext uri="{FF2B5EF4-FFF2-40B4-BE49-F238E27FC236}">
              <a16:creationId xmlns:a16="http://schemas.microsoft.com/office/drawing/2014/main" xmlns="" id="{0DF44CD1-92E8-447F-8A6A-8D6455941D7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a:extLst>
            <a:ext uri="{FF2B5EF4-FFF2-40B4-BE49-F238E27FC236}">
              <a16:creationId xmlns:a16="http://schemas.microsoft.com/office/drawing/2014/main" xmlns="" id="{A84D48F1-3771-48E8-915B-29F6BB515F2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a:extLst>
            <a:ext uri="{FF2B5EF4-FFF2-40B4-BE49-F238E27FC236}">
              <a16:creationId xmlns:a16="http://schemas.microsoft.com/office/drawing/2014/main" xmlns="" id="{16EF743C-589E-4017-A405-B35FB239622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a:extLst>
            <a:ext uri="{FF2B5EF4-FFF2-40B4-BE49-F238E27FC236}">
              <a16:creationId xmlns:a16="http://schemas.microsoft.com/office/drawing/2014/main" xmlns="" id="{FB4A7AC4-4EB3-4D81-BA0E-B77385A17EA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a:extLst>
            <a:ext uri="{FF2B5EF4-FFF2-40B4-BE49-F238E27FC236}">
              <a16:creationId xmlns:a16="http://schemas.microsoft.com/office/drawing/2014/main" xmlns="" id="{9D99D83B-090A-4BD7-9B86-FFB387AE923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a:extLst>
            <a:ext uri="{FF2B5EF4-FFF2-40B4-BE49-F238E27FC236}">
              <a16:creationId xmlns:a16="http://schemas.microsoft.com/office/drawing/2014/main" xmlns="" id="{E8F38A59-0B39-4519-B661-288ADEA0CEE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a:extLst>
            <a:ext uri="{FF2B5EF4-FFF2-40B4-BE49-F238E27FC236}">
              <a16:creationId xmlns:a16="http://schemas.microsoft.com/office/drawing/2014/main" xmlns="" id="{8F5C5412-FBD4-4B97-8B8A-8F4E0D14D88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a:extLst>
            <a:ext uri="{FF2B5EF4-FFF2-40B4-BE49-F238E27FC236}">
              <a16:creationId xmlns:a16="http://schemas.microsoft.com/office/drawing/2014/main" xmlns="" id="{B3FEFEBF-CA02-42DF-8073-AFACFF05917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a:extLst>
            <a:ext uri="{FF2B5EF4-FFF2-40B4-BE49-F238E27FC236}">
              <a16:creationId xmlns:a16="http://schemas.microsoft.com/office/drawing/2014/main" xmlns="" id="{C9E8E7C8-B02F-43C3-AE75-D197E4C4EE6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1" name="直線コネクタ 510">
          <a:extLst>
            <a:ext uri="{FF2B5EF4-FFF2-40B4-BE49-F238E27FC236}">
              <a16:creationId xmlns:a16="http://schemas.microsoft.com/office/drawing/2014/main" xmlns="" id="{DE790D42-F6FC-420A-9994-A865D63E32D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2" name="テキスト ボックス 511">
          <a:extLst>
            <a:ext uri="{FF2B5EF4-FFF2-40B4-BE49-F238E27FC236}">
              <a16:creationId xmlns:a16="http://schemas.microsoft.com/office/drawing/2014/main" xmlns="" id="{68855B2C-B919-4686-BE31-FBCE9E7324A3}"/>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3" name="直線コネクタ 512">
          <a:extLst>
            <a:ext uri="{FF2B5EF4-FFF2-40B4-BE49-F238E27FC236}">
              <a16:creationId xmlns:a16="http://schemas.microsoft.com/office/drawing/2014/main" xmlns="" id="{9DE1ED0E-A5F0-4CBD-8A43-AB587642D07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4" name="テキスト ボックス 513">
          <a:extLst>
            <a:ext uri="{FF2B5EF4-FFF2-40B4-BE49-F238E27FC236}">
              <a16:creationId xmlns:a16="http://schemas.microsoft.com/office/drawing/2014/main" xmlns="" id="{A37D5ABC-8E94-4823-A359-71EFC92BACEB}"/>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5" name="直線コネクタ 514">
          <a:extLst>
            <a:ext uri="{FF2B5EF4-FFF2-40B4-BE49-F238E27FC236}">
              <a16:creationId xmlns:a16="http://schemas.microsoft.com/office/drawing/2014/main" xmlns="" id="{D4499671-0878-4FEE-A8F1-866ED4D852E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16" name="テキスト ボックス 515">
          <a:extLst>
            <a:ext uri="{FF2B5EF4-FFF2-40B4-BE49-F238E27FC236}">
              <a16:creationId xmlns:a16="http://schemas.microsoft.com/office/drawing/2014/main" xmlns="" id="{85AAC330-0030-47F5-8E4E-CE9AE8F2519B}"/>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7" name="直線コネクタ 516">
          <a:extLst>
            <a:ext uri="{FF2B5EF4-FFF2-40B4-BE49-F238E27FC236}">
              <a16:creationId xmlns:a16="http://schemas.microsoft.com/office/drawing/2014/main" xmlns="" id="{35EC94B2-5B2A-450B-81AB-6CA426107EB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18" name="テキスト ボックス 517">
          <a:extLst>
            <a:ext uri="{FF2B5EF4-FFF2-40B4-BE49-F238E27FC236}">
              <a16:creationId xmlns:a16="http://schemas.microsoft.com/office/drawing/2014/main" xmlns="" id="{3862E2A3-94ED-4FBA-863B-25BD9A4093B5}"/>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9" name="直線コネクタ 518">
          <a:extLst>
            <a:ext uri="{FF2B5EF4-FFF2-40B4-BE49-F238E27FC236}">
              <a16:creationId xmlns:a16="http://schemas.microsoft.com/office/drawing/2014/main" xmlns="" id="{510B25E9-84AD-47BD-993A-11717B24489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0" name="テキスト ボックス 519">
          <a:extLst>
            <a:ext uri="{FF2B5EF4-FFF2-40B4-BE49-F238E27FC236}">
              <a16:creationId xmlns:a16="http://schemas.microsoft.com/office/drawing/2014/main" xmlns="" id="{5313EFC8-8E06-4D2D-93D3-9332467D9F69}"/>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a:extLst>
            <a:ext uri="{FF2B5EF4-FFF2-40B4-BE49-F238E27FC236}">
              <a16:creationId xmlns:a16="http://schemas.microsoft.com/office/drawing/2014/main" xmlns="" id="{895E03FC-4F2D-4EA1-B73C-3EDCC39ECF1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2" name="テキスト ボックス 521">
          <a:extLst>
            <a:ext uri="{FF2B5EF4-FFF2-40B4-BE49-F238E27FC236}">
              <a16:creationId xmlns:a16="http://schemas.microsoft.com/office/drawing/2014/main" xmlns="" id="{033ABC61-1868-483A-B131-A6D427A52C2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一般廃棄物処理施設】&#10;一人当たり有形固定資産（償却資産）額グラフ枠">
          <a:extLst>
            <a:ext uri="{FF2B5EF4-FFF2-40B4-BE49-F238E27FC236}">
              <a16:creationId xmlns:a16="http://schemas.microsoft.com/office/drawing/2014/main" xmlns="" id="{6DFAA7B5-01EB-415D-B28E-E75DB6CCDDC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37274</xdr:rowOff>
    </xdr:from>
    <xdr:to>
      <xdr:col>116</xdr:col>
      <xdr:colOff>62864</xdr:colOff>
      <xdr:row>42</xdr:row>
      <xdr:rowOff>6439</xdr:rowOff>
    </xdr:to>
    <xdr:cxnSp macro="">
      <xdr:nvCxnSpPr>
        <xdr:cNvPr id="524" name="直線コネクタ 523">
          <a:extLst>
            <a:ext uri="{FF2B5EF4-FFF2-40B4-BE49-F238E27FC236}">
              <a16:creationId xmlns:a16="http://schemas.microsoft.com/office/drawing/2014/main" xmlns="" id="{30459261-9AAD-4E5F-B827-2DB1770A6395}"/>
            </a:ext>
          </a:extLst>
        </xdr:cNvPr>
        <xdr:cNvCxnSpPr/>
      </xdr:nvCxnSpPr>
      <xdr:spPr>
        <a:xfrm flipV="1">
          <a:off x="22160864" y="5695124"/>
          <a:ext cx="0" cy="151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10266</xdr:rowOff>
    </xdr:from>
    <xdr:ext cx="469744" cy="259045"/>
    <xdr:sp macro="" textlink="">
      <xdr:nvSpPr>
        <xdr:cNvPr id="525" name="【一般廃棄物処理施設】&#10;一人当たり有形固定資産（償却資産）額最小値テキスト">
          <a:extLst>
            <a:ext uri="{FF2B5EF4-FFF2-40B4-BE49-F238E27FC236}">
              <a16:creationId xmlns:a16="http://schemas.microsoft.com/office/drawing/2014/main" xmlns="" id="{2EE299FE-697D-47C0-A595-2252B7B568C0}"/>
            </a:ext>
          </a:extLst>
        </xdr:cNvPr>
        <xdr:cNvSpPr txBox="1"/>
      </xdr:nvSpPr>
      <xdr:spPr>
        <a:xfrm>
          <a:off x="22199600" y="721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6439</xdr:rowOff>
    </xdr:from>
    <xdr:to>
      <xdr:col>116</xdr:col>
      <xdr:colOff>152400</xdr:colOff>
      <xdr:row>42</xdr:row>
      <xdr:rowOff>6439</xdr:rowOff>
    </xdr:to>
    <xdr:cxnSp macro="">
      <xdr:nvCxnSpPr>
        <xdr:cNvPr id="526" name="直線コネクタ 525">
          <a:extLst>
            <a:ext uri="{FF2B5EF4-FFF2-40B4-BE49-F238E27FC236}">
              <a16:creationId xmlns:a16="http://schemas.microsoft.com/office/drawing/2014/main" xmlns="" id="{3FC4DBDC-BFBE-4238-A624-117AC7AF50BB}"/>
            </a:ext>
          </a:extLst>
        </xdr:cNvPr>
        <xdr:cNvCxnSpPr/>
      </xdr:nvCxnSpPr>
      <xdr:spPr>
        <a:xfrm>
          <a:off x="22072600" y="7207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155401</xdr:rowOff>
    </xdr:from>
    <xdr:ext cx="599010" cy="259045"/>
    <xdr:sp macro="" textlink="">
      <xdr:nvSpPr>
        <xdr:cNvPr id="527" name="【一般廃棄物処理施設】&#10;一人当たり有形固定資産（償却資産）額最大値テキスト">
          <a:extLst>
            <a:ext uri="{FF2B5EF4-FFF2-40B4-BE49-F238E27FC236}">
              <a16:creationId xmlns:a16="http://schemas.microsoft.com/office/drawing/2014/main" xmlns="" id="{9732DA91-F6D5-44D4-86E0-57D8D2C90381}"/>
            </a:ext>
          </a:extLst>
        </xdr:cNvPr>
        <xdr:cNvSpPr txBox="1"/>
      </xdr:nvSpPr>
      <xdr:spPr>
        <a:xfrm>
          <a:off x="22199600" y="547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37274</xdr:rowOff>
    </xdr:from>
    <xdr:to>
      <xdr:col>116</xdr:col>
      <xdr:colOff>152400</xdr:colOff>
      <xdr:row>33</xdr:row>
      <xdr:rowOff>37274</xdr:rowOff>
    </xdr:to>
    <xdr:cxnSp macro="">
      <xdr:nvCxnSpPr>
        <xdr:cNvPr id="528" name="直線コネクタ 527">
          <a:extLst>
            <a:ext uri="{FF2B5EF4-FFF2-40B4-BE49-F238E27FC236}">
              <a16:creationId xmlns:a16="http://schemas.microsoft.com/office/drawing/2014/main" xmlns="" id="{CD828BA8-93F4-4CD3-B009-86AA90C972F5}"/>
            </a:ext>
          </a:extLst>
        </xdr:cNvPr>
        <xdr:cNvCxnSpPr/>
      </xdr:nvCxnSpPr>
      <xdr:spPr>
        <a:xfrm>
          <a:off x="22072600" y="569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152900</xdr:rowOff>
    </xdr:from>
    <xdr:ext cx="534377" cy="259045"/>
    <xdr:sp macro="" textlink="">
      <xdr:nvSpPr>
        <xdr:cNvPr id="529" name="【一般廃棄物処理施設】&#10;一人当たり有形固定資産（償却資産）額平均値テキスト">
          <a:extLst>
            <a:ext uri="{FF2B5EF4-FFF2-40B4-BE49-F238E27FC236}">
              <a16:creationId xmlns:a16="http://schemas.microsoft.com/office/drawing/2014/main" xmlns="" id="{EC7A61F0-8CB8-4524-BEAE-70519F7911E8}"/>
            </a:ext>
          </a:extLst>
        </xdr:cNvPr>
        <xdr:cNvSpPr txBox="1"/>
      </xdr:nvSpPr>
      <xdr:spPr>
        <a:xfrm>
          <a:off x="22199600" y="632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130023</xdr:rowOff>
    </xdr:from>
    <xdr:to>
      <xdr:col>116</xdr:col>
      <xdr:colOff>114300</xdr:colOff>
      <xdr:row>38</xdr:row>
      <xdr:rowOff>60173</xdr:rowOff>
    </xdr:to>
    <xdr:sp macro="" textlink="">
      <xdr:nvSpPr>
        <xdr:cNvPr id="530" name="フローチャート: 判断 529">
          <a:extLst>
            <a:ext uri="{FF2B5EF4-FFF2-40B4-BE49-F238E27FC236}">
              <a16:creationId xmlns:a16="http://schemas.microsoft.com/office/drawing/2014/main" xmlns="" id="{B9495B99-F028-41E8-8749-82EFD96EEB71}"/>
            </a:ext>
          </a:extLst>
        </xdr:cNvPr>
        <xdr:cNvSpPr/>
      </xdr:nvSpPr>
      <xdr:spPr>
        <a:xfrm>
          <a:off x="22110700" y="64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162522</xdr:rowOff>
    </xdr:from>
    <xdr:to>
      <xdr:col>112</xdr:col>
      <xdr:colOff>38100</xdr:colOff>
      <xdr:row>38</xdr:row>
      <xdr:rowOff>92672</xdr:rowOff>
    </xdr:to>
    <xdr:sp macro="" textlink="">
      <xdr:nvSpPr>
        <xdr:cNvPr id="531" name="フローチャート: 判断 530">
          <a:extLst>
            <a:ext uri="{FF2B5EF4-FFF2-40B4-BE49-F238E27FC236}">
              <a16:creationId xmlns:a16="http://schemas.microsoft.com/office/drawing/2014/main" xmlns="" id="{479067B5-ACC5-495C-8BD6-364F75D98C8F}"/>
            </a:ext>
          </a:extLst>
        </xdr:cNvPr>
        <xdr:cNvSpPr/>
      </xdr:nvSpPr>
      <xdr:spPr>
        <a:xfrm>
          <a:off x="21272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25603</xdr:rowOff>
    </xdr:from>
    <xdr:to>
      <xdr:col>107</xdr:col>
      <xdr:colOff>101600</xdr:colOff>
      <xdr:row>38</xdr:row>
      <xdr:rowOff>127203</xdr:rowOff>
    </xdr:to>
    <xdr:sp macro="" textlink="">
      <xdr:nvSpPr>
        <xdr:cNvPr id="532" name="フローチャート: 判断 531">
          <a:extLst>
            <a:ext uri="{FF2B5EF4-FFF2-40B4-BE49-F238E27FC236}">
              <a16:creationId xmlns:a16="http://schemas.microsoft.com/office/drawing/2014/main" xmlns="" id="{752C01E4-3E7D-40BB-888A-28FC2F096547}"/>
            </a:ext>
          </a:extLst>
        </xdr:cNvPr>
        <xdr:cNvSpPr/>
      </xdr:nvSpPr>
      <xdr:spPr>
        <a:xfrm>
          <a:off x="20383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49784</xdr:rowOff>
    </xdr:from>
    <xdr:to>
      <xdr:col>102</xdr:col>
      <xdr:colOff>165100</xdr:colOff>
      <xdr:row>38</xdr:row>
      <xdr:rowOff>151384</xdr:rowOff>
    </xdr:to>
    <xdr:sp macro="" textlink="">
      <xdr:nvSpPr>
        <xdr:cNvPr id="533" name="フローチャート: 判断 532">
          <a:extLst>
            <a:ext uri="{FF2B5EF4-FFF2-40B4-BE49-F238E27FC236}">
              <a16:creationId xmlns:a16="http://schemas.microsoft.com/office/drawing/2014/main" xmlns="" id="{A4A74A21-C75C-4AD7-B63E-AEF3DED54598}"/>
            </a:ext>
          </a:extLst>
        </xdr:cNvPr>
        <xdr:cNvSpPr/>
      </xdr:nvSpPr>
      <xdr:spPr>
        <a:xfrm>
          <a:off x="19494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xmlns="" id="{F7C0A4FB-4473-4B54-A3BC-61F689B56A6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xmlns="" id="{0B0E985B-26AC-4025-AF13-2D72E748723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xmlns="" id="{10FB923B-23C6-4716-8F4D-CB1D182AF3E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xmlns="" id="{362E2B9B-E185-4EB5-A401-18876A1EAEF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xmlns="" id="{F00DA1AB-32F8-439B-8842-71C02DCC3E8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8610</xdr:rowOff>
    </xdr:from>
    <xdr:to>
      <xdr:col>116</xdr:col>
      <xdr:colOff>114300</xdr:colOff>
      <xdr:row>41</xdr:row>
      <xdr:rowOff>110210</xdr:rowOff>
    </xdr:to>
    <xdr:sp macro="" textlink="">
      <xdr:nvSpPr>
        <xdr:cNvPr id="539" name="楕円 538">
          <a:extLst>
            <a:ext uri="{FF2B5EF4-FFF2-40B4-BE49-F238E27FC236}">
              <a16:creationId xmlns:a16="http://schemas.microsoft.com/office/drawing/2014/main" xmlns="" id="{25AC5204-F4DD-4750-9443-A0728EA172A5}"/>
            </a:ext>
          </a:extLst>
        </xdr:cNvPr>
        <xdr:cNvSpPr/>
      </xdr:nvSpPr>
      <xdr:spPr>
        <a:xfrm>
          <a:off x="22110700" y="703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94987</xdr:rowOff>
    </xdr:from>
    <xdr:ext cx="534377" cy="259045"/>
    <xdr:sp macro="" textlink="">
      <xdr:nvSpPr>
        <xdr:cNvPr id="540" name="【一般廃棄物処理施設】&#10;一人当たり有形固定資産（償却資産）額該当値テキスト">
          <a:extLst>
            <a:ext uri="{FF2B5EF4-FFF2-40B4-BE49-F238E27FC236}">
              <a16:creationId xmlns:a16="http://schemas.microsoft.com/office/drawing/2014/main" xmlns="" id="{806A7D68-CA11-492C-BD35-5D2EE5C4AFD5}"/>
            </a:ext>
          </a:extLst>
        </xdr:cNvPr>
        <xdr:cNvSpPr txBox="1"/>
      </xdr:nvSpPr>
      <xdr:spPr>
        <a:xfrm>
          <a:off x="22199600" y="695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9766</xdr:rowOff>
    </xdr:from>
    <xdr:to>
      <xdr:col>112</xdr:col>
      <xdr:colOff>38100</xdr:colOff>
      <xdr:row>41</xdr:row>
      <xdr:rowOff>111366</xdr:rowOff>
    </xdr:to>
    <xdr:sp macro="" textlink="">
      <xdr:nvSpPr>
        <xdr:cNvPr id="541" name="楕円 540">
          <a:extLst>
            <a:ext uri="{FF2B5EF4-FFF2-40B4-BE49-F238E27FC236}">
              <a16:creationId xmlns:a16="http://schemas.microsoft.com/office/drawing/2014/main" xmlns="" id="{1B07F6A1-03CA-4BE5-91FF-1E2BE082EC63}"/>
            </a:ext>
          </a:extLst>
        </xdr:cNvPr>
        <xdr:cNvSpPr/>
      </xdr:nvSpPr>
      <xdr:spPr>
        <a:xfrm>
          <a:off x="21272500" y="703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59410</xdr:rowOff>
    </xdr:from>
    <xdr:to>
      <xdr:col>116</xdr:col>
      <xdr:colOff>63500</xdr:colOff>
      <xdr:row>41</xdr:row>
      <xdr:rowOff>60566</xdr:rowOff>
    </xdr:to>
    <xdr:cxnSp macro="">
      <xdr:nvCxnSpPr>
        <xdr:cNvPr id="542" name="直線コネクタ 541">
          <a:extLst>
            <a:ext uri="{FF2B5EF4-FFF2-40B4-BE49-F238E27FC236}">
              <a16:creationId xmlns:a16="http://schemas.microsoft.com/office/drawing/2014/main" xmlns="" id="{6AA5451E-FA11-4203-B3BC-9B9EE463FC52}"/>
            </a:ext>
          </a:extLst>
        </xdr:cNvPr>
        <xdr:cNvCxnSpPr/>
      </xdr:nvCxnSpPr>
      <xdr:spPr>
        <a:xfrm flipV="1">
          <a:off x="21323300" y="7088860"/>
          <a:ext cx="838200" cy="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10249</xdr:rowOff>
    </xdr:from>
    <xdr:to>
      <xdr:col>107</xdr:col>
      <xdr:colOff>101600</xdr:colOff>
      <xdr:row>41</xdr:row>
      <xdr:rowOff>111849</xdr:rowOff>
    </xdr:to>
    <xdr:sp macro="" textlink="">
      <xdr:nvSpPr>
        <xdr:cNvPr id="543" name="楕円 542">
          <a:extLst>
            <a:ext uri="{FF2B5EF4-FFF2-40B4-BE49-F238E27FC236}">
              <a16:creationId xmlns:a16="http://schemas.microsoft.com/office/drawing/2014/main" xmlns="" id="{36E03345-660B-4D32-A785-3F04CE7975BD}"/>
            </a:ext>
          </a:extLst>
        </xdr:cNvPr>
        <xdr:cNvSpPr/>
      </xdr:nvSpPr>
      <xdr:spPr>
        <a:xfrm>
          <a:off x="20383500" y="703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60566</xdr:rowOff>
    </xdr:from>
    <xdr:to>
      <xdr:col>111</xdr:col>
      <xdr:colOff>177800</xdr:colOff>
      <xdr:row>41</xdr:row>
      <xdr:rowOff>61049</xdr:rowOff>
    </xdr:to>
    <xdr:cxnSp macro="">
      <xdr:nvCxnSpPr>
        <xdr:cNvPr id="544" name="直線コネクタ 543">
          <a:extLst>
            <a:ext uri="{FF2B5EF4-FFF2-40B4-BE49-F238E27FC236}">
              <a16:creationId xmlns:a16="http://schemas.microsoft.com/office/drawing/2014/main" xmlns="" id="{319610D5-BB77-45B8-9C49-E18B38BC92BD}"/>
            </a:ext>
          </a:extLst>
        </xdr:cNvPr>
        <xdr:cNvCxnSpPr/>
      </xdr:nvCxnSpPr>
      <xdr:spPr>
        <a:xfrm flipV="1">
          <a:off x="20434300" y="7090016"/>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91796</xdr:rowOff>
    </xdr:from>
    <xdr:to>
      <xdr:col>102</xdr:col>
      <xdr:colOff>165100</xdr:colOff>
      <xdr:row>40</xdr:row>
      <xdr:rowOff>21946</xdr:rowOff>
    </xdr:to>
    <xdr:sp macro="" textlink="">
      <xdr:nvSpPr>
        <xdr:cNvPr id="545" name="楕円 544">
          <a:extLst>
            <a:ext uri="{FF2B5EF4-FFF2-40B4-BE49-F238E27FC236}">
              <a16:creationId xmlns:a16="http://schemas.microsoft.com/office/drawing/2014/main" xmlns="" id="{DA1A4413-A354-439F-BF0C-572627140ECF}"/>
            </a:ext>
          </a:extLst>
        </xdr:cNvPr>
        <xdr:cNvSpPr/>
      </xdr:nvSpPr>
      <xdr:spPr>
        <a:xfrm>
          <a:off x="19494500" y="67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142596</xdr:rowOff>
    </xdr:from>
    <xdr:to>
      <xdr:col>107</xdr:col>
      <xdr:colOff>50800</xdr:colOff>
      <xdr:row>41</xdr:row>
      <xdr:rowOff>61049</xdr:rowOff>
    </xdr:to>
    <xdr:cxnSp macro="">
      <xdr:nvCxnSpPr>
        <xdr:cNvPr id="546" name="直線コネクタ 545">
          <a:extLst>
            <a:ext uri="{FF2B5EF4-FFF2-40B4-BE49-F238E27FC236}">
              <a16:creationId xmlns:a16="http://schemas.microsoft.com/office/drawing/2014/main" xmlns="" id="{C9DF3303-C895-4FCC-9130-FA0C1FA19DF9}"/>
            </a:ext>
          </a:extLst>
        </xdr:cNvPr>
        <xdr:cNvCxnSpPr/>
      </xdr:nvCxnSpPr>
      <xdr:spPr>
        <a:xfrm>
          <a:off x="19545300" y="6829146"/>
          <a:ext cx="889000" cy="26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109199</xdr:rowOff>
    </xdr:from>
    <xdr:ext cx="534377" cy="259045"/>
    <xdr:sp macro="" textlink="">
      <xdr:nvSpPr>
        <xdr:cNvPr id="547" name="n_1aveValue【一般廃棄物処理施設】&#10;一人当たり有形固定資産（償却資産）額">
          <a:extLst>
            <a:ext uri="{FF2B5EF4-FFF2-40B4-BE49-F238E27FC236}">
              <a16:creationId xmlns:a16="http://schemas.microsoft.com/office/drawing/2014/main" xmlns="" id="{FBB454D1-C4A4-4E13-9009-585A2A88040B}"/>
            </a:ext>
          </a:extLst>
        </xdr:cNvPr>
        <xdr:cNvSpPr txBox="1"/>
      </xdr:nvSpPr>
      <xdr:spPr>
        <a:xfrm>
          <a:off x="210434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143730</xdr:rowOff>
    </xdr:from>
    <xdr:ext cx="534377" cy="259045"/>
    <xdr:sp macro="" textlink="">
      <xdr:nvSpPr>
        <xdr:cNvPr id="548" name="n_2aveValue【一般廃棄物処理施設】&#10;一人当たり有形固定資産（償却資産）額">
          <a:extLst>
            <a:ext uri="{FF2B5EF4-FFF2-40B4-BE49-F238E27FC236}">
              <a16:creationId xmlns:a16="http://schemas.microsoft.com/office/drawing/2014/main" xmlns="" id="{D1CE06CA-94BA-4F8A-B4E4-9BB733757209}"/>
            </a:ext>
          </a:extLst>
        </xdr:cNvPr>
        <xdr:cNvSpPr txBox="1"/>
      </xdr:nvSpPr>
      <xdr:spPr>
        <a:xfrm>
          <a:off x="20167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167911</xdr:rowOff>
    </xdr:from>
    <xdr:ext cx="534377" cy="259045"/>
    <xdr:sp macro="" textlink="">
      <xdr:nvSpPr>
        <xdr:cNvPr id="549" name="n_3aveValue【一般廃棄物処理施設】&#10;一人当たり有形固定資産（償却資産）額">
          <a:extLst>
            <a:ext uri="{FF2B5EF4-FFF2-40B4-BE49-F238E27FC236}">
              <a16:creationId xmlns:a16="http://schemas.microsoft.com/office/drawing/2014/main" xmlns="" id="{80A54740-D15C-452B-96E3-43400A538ACB}"/>
            </a:ext>
          </a:extLst>
        </xdr:cNvPr>
        <xdr:cNvSpPr txBox="1"/>
      </xdr:nvSpPr>
      <xdr:spPr>
        <a:xfrm>
          <a:off x="19278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102493</xdr:rowOff>
    </xdr:from>
    <xdr:ext cx="534377" cy="259045"/>
    <xdr:sp macro="" textlink="">
      <xdr:nvSpPr>
        <xdr:cNvPr id="550" name="n_1mainValue【一般廃棄物処理施設】&#10;一人当たり有形固定資産（償却資産）額">
          <a:extLst>
            <a:ext uri="{FF2B5EF4-FFF2-40B4-BE49-F238E27FC236}">
              <a16:creationId xmlns:a16="http://schemas.microsoft.com/office/drawing/2014/main" xmlns="" id="{C29EE567-5F18-45D2-914A-7DB1A525D5C6}"/>
            </a:ext>
          </a:extLst>
        </xdr:cNvPr>
        <xdr:cNvSpPr txBox="1"/>
      </xdr:nvSpPr>
      <xdr:spPr>
        <a:xfrm>
          <a:off x="21043411" y="713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102976</xdr:rowOff>
    </xdr:from>
    <xdr:ext cx="534377" cy="259045"/>
    <xdr:sp macro="" textlink="">
      <xdr:nvSpPr>
        <xdr:cNvPr id="551" name="n_2mainValue【一般廃棄物処理施設】&#10;一人当たり有形固定資産（償却資産）額">
          <a:extLst>
            <a:ext uri="{FF2B5EF4-FFF2-40B4-BE49-F238E27FC236}">
              <a16:creationId xmlns:a16="http://schemas.microsoft.com/office/drawing/2014/main" xmlns="" id="{D71B6F77-5827-4F79-B695-C0E2160F5348}"/>
            </a:ext>
          </a:extLst>
        </xdr:cNvPr>
        <xdr:cNvSpPr txBox="1"/>
      </xdr:nvSpPr>
      <xdr:spPr>
        <a:xfrm>
          <a:off x="20167111" y="71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13073</xdr:rowOff>
    </xdr:from>
    <xdr:ext cx="534377" cy="259045"/>
    <xdr:sp macro="" textlink="">
      <xdr:nvSpPr>
        <xdr:cNvPr id="552" name="n_3mainValue【一般廃棄物処理施設】&#10;一人当たり有形固定資産（償却資産）額">
          <a:extLst>
            <a:ext uri="{FF2B5EF4-FFF2-40B4-BE49-F238E27FC236}">
              <a16:creationId xmlns:a16="http://schemas.microsoft.com/office/drawing/2014/main" xmlns="" id="{0ADD3320-0881-4359-A069-C1C892F0FBF0}"/>
            </a:ext>
          </a:extLst>
        </xdr:cNvPr>
        <xdr:cNvSpPr txBox="1"/>
      </xdr:nvSpPr>
      <xdr:spPr>
        <a:xfrm>
          <a:off x="19278111" y="687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a:extLst>
            <a:ext uri="{FF2B5EF4-FFF2-40B4-BE49-F238E27FC236}">
              <a16:creationId xmlns:a16="http://schemas.microsoft.com/office/drawing/2014/main" xmlns="" id="{9A93AFBC-7096-4691-849F-C9C8A08F03A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a:extLst>
            <a:ext uri="{FF2B5EF4-FFF2-40B4-BE49-F238E27FC236}">
              <a16:creationId xmlns:a16="http://schemas.microsoft.com/office/drawing/2014/main" xmlns="" id="{A600E702-3DC4-44F0-8492-0F60621316F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a:extLst>
            <a:ext uri="{FF2B5EF4-FFF2-40B4-BE49-F238E27FC236}">
              <a16:creationId xmlns:a16="http://schemas.microsoft.com/office/drawing/2014/main" xmlns="" id="{16E632EC-1CF2-4D68-90F1-7BD57DB69DC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a:extLst>
            <a:ext uri="{FF2B5EF4-FFF2-40B4-BE49-F238E27FC236}">
              <a16:creationId xmlns:a16="http://schemas.microsoft.com/office/drawing/2014/main" xmlns="" id="{D6D7D072-627C-4071-9D10-8A37DAEBA4A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a:extLst>
            <a:ext uri="{FF2B5EF4-FFF2-40B4-BE49-F238E27FC236}">
              <a16:creationId xmlns:a16="http://schemas.microsoft.com/office/drawing/2014/main" xmlns="" id="{892797BC-1951-4EB1-A063-6B70E8F34C8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a:extLst>
            <a:ext uri="{FF2B5EF4-FFF2-40B4-BE49-F238E27FC236}">
              <a16:creationId xmlns:a16="http://schemas.microsoft.com/office/drawing/2014/main" xmlns="" id="{8581C331-D8A3-4B1A-87EA-38EBEDB1C83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a:extLst>
            <a:ext uri="{FF2B5EF4-FFF2-40B4-BE49-F238E27FC236}">
              <a16:creationId xmlns:a16="http://schemas.microsoft.com/office/drawing/2014/main" xmlns="" id="{44A426DB-608B-49CC-BDD0-9A749EEC43D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a:extLst>
            <a:ext uri="{FF2B5EF4-FFF2-40B4-BE49-F238E27FC236}">
              <a16:creationId xmlns:a16="http://schemas.microsoft.com/office/drawing/2014/main" xmlns="" id="{3E6FBD73-50CD-4EED-8F83-CF6711CE028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a:extLst>
            <a:ext uri="{FF2B5EF4-FFF2-40B4-BE49-F238E27FC236}">
              <a16:creationId xmlns:a16="http://schemas.microsoft.com/office/drawing/2014/main" xmlns="" id="{992BA90C-F1FA-4F2E-A4BD-2CF7BD609B7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a:extLst>
            <a:ext uri="{FF2B5EF4-FFF2-40B4-BE49-F238E27FC236}">
              <a16:creationId xmlns:a16="http://schemas.microsoft.com/office/drawing/2014/main" xmlns="" id="{79AB2D6E-A278-467D-BB27-135DD30CA97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3" name="直線コネクタ 562">
          <a:extLst>
            <a:ext uri="{FF2B5EF4-FFF2-40B4-BE49-F238E27FC236}">
              <a16:creationId xmlns:a16="http://schemas.microsoft.com/office/drawing/2014/main" xmlns="" id="{C3DFF389-50E9-4650-BFC5-700F5645609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4" name="テキスト ボックス 563">
          <a:extLst>
            <a:ext uri="{FF2B5EF4-FFF2-40B4-BE49-F238E27FC236}">
              <a16:creationId xmlns:a16="http://schemas.microsoft.com/office/drawing/2014/main" xmlns="" id="{0D8A4183-B248-431C-91B1-6D309E2D513D}"/>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5" name="直線コネクタ 564">
          <a:extLst>
            <a:ext uri="{FF2B5EF4-FFF2-40B4-BE49-F238E27FC236}">
              <a16:creationId xmlns:a16="http://schemas.microsoft.com/office/drawing/2014/main" xmlns="" id="{244C664B-5806-4023-86F0-B9632F0BAB1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6" name="テキスト ボックス 565">
          <a:extLst>
            <a:ext uri="{FF2B5EF4-FFF2-40B4-BE49-F238E27FC236}">
              <a16:creationId xmlns:a16="http://schemas.microsoft.com/office/drawing/2014/main" xmlns="" id="{5BDADA8F-E725-4C1E-BB09-E639A0DB588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7" name="直線コネクタ 566">
          <a:extLst>
            <a:ext uri="{FF2B5EF4-FFF2-40B4-BE49-F238E27FC236}">
              <a16:creationId xmlns:a16="http://schemas.microsoft.com/office/drawing/2014/main" xmlns="" id="{67B2FB08-F463-4F5E-93B8-F19E4070476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8" name="テキスト ボックス 567">
          <a:extLst>
            <a:ext uri="{FF2B5EF4-FFF2-40B4-BE49-F238E27FC236}">
              <a16:creationId xmlns:a16="http://schemas.microsoft.com/office/drawing/2014/main" xmlns="" id="{6DFE10F5-D3EE-4B75-ADB3-71B68180762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9" name="直線コネクタ 568">
          <a:extLst>
            <a:ext uri="{FF2B5EF4-FFF2-40B4-BE49-F238E27FC236}">
              <a16:creationId xmlns:a16="http://schemas.microsoft.com/office/drawing/2014/main" xmlns="" id="{55B59BD2-D1DD-44E8-939E-446015B29FA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0" name="テキスト ボックス 569">
          <a:extLst>
            <a:ext uri="{FF2B5EF4-FFF2-40B4-BE49-F238E27FC236}">
              <a16:creationId xmlns:a16="http://schemas.microsoft.com/office/drawing/2014/main" xmlns="" id="{97E22AE8-772A-4AFB-9830-F45FA316CEB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1" name="直線コネクタ 570">
          <a:extLst>
            <a:ext uri="{FF2B5EF4-FFF2-40B4-BE49-F238E27FC236}">
              <a16:creationId xmlns:a16="http://schemas.microsoft.com/office/drawing/2014/main" xmlns="" id="{8A407BC1-AABB-47C6-9365-20D5A29723E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2" name="テキスト ボックス 571">
          <a:extLst>
            <a:ext uri="{FF2B5EF4-FFF2-40B4-BE49-F238E27FC236}">
              <a16:creationId xmlns:a16="http://schemas.microsoft.com/office/drawing/2014/main" xmlns="" id="{C62DAFA3-0210-4543-AB97-0BE1B8302DC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3" name="直線コネクタ 572">
          <a:extLst>
            <a:ext uri="{FF2B5EF4-FFF2-40B4-BE49-F238E27FC236}">
              <a16:creationId xmlns:a16="http://schemas.microsoft.com/office/drawing/2014/main" xmlns="" id="{E4B92A75-20F1-48F9-A0F2-CF52946C5E1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4" name="テキスト ボックス 573">
          <a:extLst>
            <a:ext uri="{FF2B5EF4-FFF2-40B4-BE49-F238E27FC236}">
              <a16:creationId xmlns:a16="http://schemas.microsoft.com/office/drawing/2014/main" xmlns="" id="{A21ADDDC-ADA2-41AD-A28A-6FC92314EC68}"/>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5" name="【保健センター・保健所】&#10;有形固定資産減価償却率グラフ枠">
          <a:extLst>
            <a:ext uri="{FF2B5EF4-FFF2-40B4-BE49-F238E27FC236}">
              <a16:creationId xmlns:a16="http://schemas.microsoft.com/office/drawing/2014/main" xmlns="" id="{6AD951F5-2718-4404-9C00-A8187A6FA45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62</xdr:row>
      <xdr:rowOff>161925</xdr:rowOff>
    </xdr:to>
    <xdr:cxnSp macro="">
      <xdr:nvCxnSpPr>
        <xdr:cNvPr id="576" name="直線コネクタ 575">
          <a:extLst>
            <a:ext uri="{FF2B5EF4-FFF2-40B4-BE49-F238E27FC236}">
              <a16:creationId xmlns:a16="http://schemas.microsoft.com/office/drawing/2014/main" xmlns="" id="{E42AF5DE-B6F9-41CB-822B-4DF0FC261570}"/>
            </a:ext>
          </a:extLst>
        </xdr:cNvPr>
        <xdr:cNvCxnSpPr/>
      </xdr:nvCxnSpPr>
      <xdr:spPr>
        <a:xfrm flipV="1">
          <a:off x="16318864" y="9425940"/>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165752</xdr:rowOff>
    </xdr:from>
    <xdr:ext cx="405111" cy="259045"/>
    <xdr:sp macro="" textlink="">
      <xdr:nvSpPr>
        <xdr:cNvPr id="577" name="【保健センター・保健所】&#10;有形固定資産減価償却率最小値テキスト">
          <a:extLst>
            <a:ext uri="{FF2B5EF4-FFF2-40B4-BE49-F238E27FC236}">
              <a16:creationId xmlns:a16="http://schemas.microsoft.com/office/drawing/2014/main" xmlns="" id="{7CFE9D9D-AD4E-4E58-93BD-6CCDDCCDBCE8}"/>
            </a:ext>
          </a:extLst>
        </xdr:cNvPr>
        <xdr:cNvSpPr txBox="1"/>
      </xdr:nvSpPr>
      <xdr:spPr>
        <a:xfrm>
          <a:off x="16357600"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161925</xdr:rowOff>
    </xdr:from>
    <xdr:to>
      <xdr:col>86</xdr:col>
      <xdr:colOff>25400</xdr:colOff>
      <xdr:row>62</xdr:row>
      <xdr:rowOff>161925</xdr:rowOff>
    </xdr:to>
    <xdr:cxnSp macro="">
      <xdr:nvCxnSpPr>
        <xdr:cNvPr id="578" name="直線コネクタ 577">
          <a:extLst>
            <a:ext uri="{FF2B5EF4-FFF2-40B4-BE49-F238E27FC236}">
              <a16:creationId xmlns:a16="http://schemas.microsoft.com/office/drawing/2014/main" xmlns="" id="{C24961A4-F2A4-4471-9C16-82212E7819DE}"/>
            </a:ext>
          </a:extLst>
        </xdr:cNvPr>
        <xdr:cNvCxnSpPr/>
      </xdr:nvCxnSpPr>
      <xdr:spPr>
        <a:xfrm>
          <a:off x="16230600" y="1079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79" name="【保健センター・保健所】&#10;有形固定資産減価償却率最大値テキスト">
          <a:extLst>
            <a:ext uri="{FF2B5EF4-FFF2-40B4-BE49-F238E27FC236}">
              <a16:creationId xmlns:a16="http://schemas.microsoft.com/office/drawing/2014/main" xmlns="" id="{BF65AC68-0E14-49FC-9360-CD1FBDD1EC7B}"/>
            </a:ext>
          </a:extLst>
        </xdr:cNvPr>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80" name="直線コネクタ 579">
          <a:extLst>
            <a:ext uri="{FF2B5EF4-FFF2-40B4-BE49-F238E27FC236}">
              <a16:creationId xmlns:a16="http://schemas.microsoft.com/office/drawing/2014/main" xmlns="" id="{4B508488-60CA-41F9-8FC6-F640AEC9DA4A}"/>
            </a:ext>
          </a:extLst>
        </xdr:cNvPr>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139082</xdr:rowOff>
    </xdr:from>
    <xdr:ext cx="405111" cy="259045"/>
    <xdr:sp macro="" textlink="">
      <xdr:nvSpPr>
        <xdr:cNvPr id="581" name="【保健センター・保健所】&#10;有形固定資産減価償却率平均値テキスト">
          <a:extLst>
            <a:ext uri="{FF2B5EF4-FFF2-40B4-BE49-F238E27FC236}">
              <a16:creationId xmlns:a16="http://schemas.microsoft.com/office/drawing/2014/main" xmlns="" id="{8B76075C-F85C-4470-A730-EF2C5CB7C2A6}"/>
            </a:ext>
          </a:extLst>
        </xdr:cNvPr>
        <xdr:cNvSpPr txBox="1"/>
      </xdr:nvSpPr>
      <xdr:spPr>
        <a:xfrm>
          <a:off x="16357600" y="1008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160655</xdr:rowOff>
    </xdr:from>
    <xdr:to>
      <xdr:col>85</xdr:col>
      <xdr:colOff>177800</xdr:colOff>
      <xdr:row>59</xdr:row>
      <xdr:rowOff>90805</xdr:rowOff>
    </xdr:to>
    <xdr:sp macro="" textlink="">
      <xdr:nvSpPr>
        <xdr:cNvPr id="582" name="フローチャート: 判断 581">
          <a:extLst>
            <a:ext uri="{FF2B5EF4-FFF2-40B4-BE49-F238E27FC236}">
              <a16:creationId xmlns:a16="http://schemas.microsoft.com/office/drawing/2014/main" xmlns="" id="{FEA50A98-0C50-450A-B492-E5B81038FC40}"/>
            </a:ext>
          </a:extLst>
        </xdr:cNvPr>
        <xdr:cNvSpPr/>
      </xdr:nvSpPr>
      <xdr:spPr>
        <a:xfrm>
          <a:off x="162687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38735</xdr:rowOff>
    </xdr:from>
    <xdr:to>
      <xdr:col>81</xdr:col>
      <xdr:colOff>101600</xdr:colOff>
      <xdr:row>59</xdr:row>
      <xdr:rowOff>140335</xdr:rowOff>
    </xdr:to>
    <xdr:sp macro="" textlink="">
      <xdr:nvSpPr>
        <xdr:cNvPr id="583" name="フローチャート: 判断 582">
          <a:extLst>
            <a:ext uri="{FF2B5EF4-FFF2-40B4-BE49-F238E27FC236}">
              <a16:creationId xmlns:a16="http://schemas.microsoft.com/office/drawing/2014/main" xmlns="" id="{27E5CAA2-CDFB-4249-A8A5-0E03F95F16AF}"/>
            </a:ext>
          </a:extLst>
        </xdr:cNvPr>
        <xdr:cNvSpPr/>
      </xdr:nvSpPr>
      <xdr:spPr>
        <a:xfrm>
          <a:off x="15430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584" name="フローチャート: 判断 583">
          <a:extLst>
            <a:ext uri="{FF2B5EF4-FFF2-40B4-BE49-F238E27FC236}">
              <a16:creationId xmlns:a16="http://schemas.microsoft.com/office/drawing/2014/main" xmlns="" id="{1FADDE65-BDF4-47ED-AE7D-309968833DE2}"/>
            </a:ext>
          </a:extLst>
        </xdr:cNvPr>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85" name="フローチャート: 判断 584">
          <a:extLst>
            <a:ext uri="{FF2B5EF4-FFF2-40B4-BE49-F238E27FC236}">
              <a16:creationId xmlns:a16="http://schemas.microsoft.com/office/drawing/2014/main" xmlns="" id="{B7815D18-9B97-429E-BBD2-1C190C1A3DA4}"/>
            </a:ext>
          </a:extLst>
        </xdr:cNvPr>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xmlns="" id="{0FD33E98-4DA4-4625-9807-7891C876655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xmlns="" id="{C2808CDD-AA9F-42EC-86B8-3737B707E17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xmlns="" id="{7F614789-E266-42AE-814E-B87D784AF35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xmlns="" id="{6A6CC939-862F-41FF-BDA2-793666B3916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xmlns="" id="{CAAE5A80-DB5E-4126-9BB0-6538021DC40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53975</xdr:rowOff>
    </xdr:from>
    <xdr:to>
      <xdr:col>85</xdr:col>
      <xdr:colOff>177800</xdr:colOff>
      <xdr:row>55</xdr:row>
      <xdr:rowOff>155575</xdr:rowOff>
    </xdr:to>
    <xdr:sp macro="" textlink="">
      <xdr:nvSpPr>
        <xdr:cNvPr id="591" name="楕円 590">
          <a:extLst>
            <a:ext uri="{FF2B5EF4-FFF2-40B4-BE49-F238E27FC236}">
              <a16:creationId xmlns:a16="http://schemas.microsoft.com/office/drawing/2014/main" xmlns="" id="{00007575-047D-489E-B195-F7FDA3AD8B21}"/>
            </a:ext>
          </a:extLst>
        </xdr:cNvPr>
        <xdr:cNvSpPr/>
      </xdr:nvSpPr>
      <xdr:spPr>
        <a:xfrm>
          <a:off x="16268700" y="948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140352</xdr:rowOff>
    </xdr:from>
    <xdr:ext cx="405111" cy="259045"/>
    <xdr:sp macro="" textlink="">
      <xdr:nvSpPr>
        <xdr:cNvPr id="592" name="【保健センター・保健所】&#10;有形固定資産減価償却率該当値テキスト">
          <a:extLst>
            <a:ext uri="{FF2B5EF4-FFF2-40B4-BE49-F238E27FC236}">
              <a16:creationId xmlns:a16="http://schemas.microsoft.com/office/drawing/2014/main" xmlns="" id="{EDC5E203-42C8-451F-BAEE-754DEB365090}"/>
            </a:ext>
          </a:extLst>
        </xdr:cNvPr>
        <xdr:cNvSpPr txBox="1"/>
      </xdr:nvSpPr>
      <xdr:spPr>
        <a:xfrm>
          <a:off x="16357600" y="9398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76835</xdr:rowOff>
    </xdr:from>
    <xdr:to>
      <xdr:col>81</xdr:col>
      <xdr:colOff>101600</xdr:colOff>
      <xdr:row>56</xdr:row>
      <xdr:rowOff>6985</xdr:rowOff>
    </xdr:to>
    <xdr:sp macro="" textlink="">
      <xdr:nvSpPr>
        <xdr:cNvPr id="593" name="楕円 592">
          <a:extLst>
            <a:ext uri="{FF2B5EF4-FFF2-40B4-BE49-F238E27FC236}">
              <a16:creationId xmlns:a16="http://schemas.microsoft.com/office/drawing/2014/main" xmlns="" id="{6CC6A952-A259-4115-82C1-A17CB6976352}"/>
            </a:ext>
          </a:extLst>
        </xdr:cNvPr>
        <xdr:cNvSpPr/>
      </xdr:nvSpPr>
      <xdr:spPr>
        <a:xfrm>
          <a:off x="15430500" y="95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104775</xdr:rowOff>
    </xdr:from>
    <xdr:to>
      <xdr:col>85</xdr:col>
      <xdr:colOff>127000</xdr:colOff>
      <xdr:row>55</xdr:row>
      <xdr:rowOff>127635</xdr:rowOff>
    </xdr:to>
    <xdr:cxnSp macro="">
      <xdr:nvCxnSpPr>
        <xdr:cNvPr id="594" name="直線コネクタ 593">
          <a:extLst>
            <a:ext uri="{FF2B5EF4-FFF2-40B4-BE49-F238E27FC236}">
              <a16:creationId xmlns:a16="http://schemas.microsoft.com/office/drawing/2014/main" xmlns="" id="{2F169992-7056-4FE8-ACE4-BEBE2D8303B4}"/>
            </a:ext>
          </a:extLst>
        </xdr:cNvPr>
        <xdr:cNvCxnSpPr/>
      </xdr:nvCxnSpPr>
      <xdr:spPr>
        <a:xfrm flipV="1">
          <a:off x="15481300" y="95345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128270</xdr:rowOff>
    </xdr:from>
    <xdr:to>
      <xdr:col>76</xdr:col>
      <xdr:colOff>165100</xdr:colOff>
      <xdr:row>56</xdr:row>
      <xdr:rowOff>58420</xdr:rowOff>
    </xdr:to>
    <xdr:sp macro="" textlink="">
      <xdr:nvSpPr>
        <xdr:cNvPr id="595" name="楕円 594">
          <a:extLst>
            <a:ext uri="{FF2B5EF4-FFF2-40B4-BE49-F238E27FC236}">
              <a16:creationId xmlns:a16="http://schemas.microsoft.com/office/drawing/2014/main" xmlns="" id="{831BAF32-3FE2-4D0E-918C-72B8CC589CC9}"/>
            </a:ext>
          </a:extLst>
        </xdr:cNvPr>
        <xdr:cNvSpPr/>
      </xdr:nvSpPr>
      <xdr:spPr>
        <a:xfrm>
          <a:off x="14541500" y="95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127635</xdr:rowOff>
    </xdr:from>
    <xdr:to>
      <xdr:col>81</xdr:col>
      <xdr:colOff>50800</xdr:colOff>
      <xdr:row>56</xdr:row>
      <xdr:rowOff>7620</xdr:rowOff>
    </xdr:to>
    <xdr:cxnSp macro="">
      <xdr:nvCxnSpPr>
        <xdr:cNvPr id="596" name="直線コネクタ 595">
          <a:extLst>
            <a:ext uri="{FF2B5EF4-FFF2-40B4-BE49-F238E27FC236}">
              <a16:creationId xmlns:a16="http://schemas.microsoft.com/office/drawing/2014/main" xmlns="" id="{BF1A9BE6-9A5D-4C10-B06C-8EE53314AAF6}"/>
            </a:ext>
          </a:extLst>
        </xdr:cNvPr>
        <xdr:cNvCxnSpPr/>
      </xdr:nvCxnSpPr>
      <xdr:spPr>
        <a:xfrm flipV="1">
          <a:off x="14592300" y="95573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59690</xdr:rowOff>
    </xdr:from>
    <xdr:to>
      <xdr:col>72</xdr:col>
      <xdr:colOff>38100</xdr:colOff>
      <xdr:row>56</xdr:row>
      <xdr:rowOff>161290</xdr:rowOff>
    </xdr:to>
    <xdr:sp macro="" textlink="">
      <xdr:nvSpPr>
        <xdr:cNvPr id="597" name="楕円 596">
          <a:extLst>
            <a:ext uri="{FF2B5EF4-FFF2-40B4-BE49-F238E27FC236}">
              <a16:creationId xmlns:a16="http://schemas.microsoft.com/office/drawing/2014/main" xmlns="" id="{2FB318E3-BD45-4D76-9E31-75FFEA097CD0}"/>
            </a:ext>
          </a:extLst>
        </xdr:cNvPr>
        <xdr:cNvSpPr/>
      </xdr:nvSpPr>
      <xdr:spPr>
        <a:xfrm>
          <a:off x="136525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7620</xdr:rowOff>
    </xdr:from>
    <xdr:to>
      <xdr:col>76</xdr:col>
      <xdr:colOff>114300</xdr:colOff>
      <xdr:row>56</xdr:row>
      <xdr:rowOff>110490</xdr:rowOff>
    </xdr:to>
    <xdr:cxnSp macro="">
      <xdr:nvCxnSpPr>
        <xdr:cNvPr id="598" name="直線コネクタ 597">
          <a:extLst>
            <a:ext uri="{FF2B5EF4-FFF2-40B4-BE49-F238E27FC236}">
              <a16:creationId xmlns:a16="http://schemas.microsoft.com/office/drawing/2014/main" xmlns="" id="{A087D020-64BE-4A5E-8EE6-448426CA3D47}"/>
            </a:ext>
          </a:extLst>
        </xdr:cNvPr>
        <xdr:cNvCxnSpPr/>
      </xdr:nvCxnSpPr>
      <xdr:spPr>
        <a:xfrm flipV="1">
          <a:off x="13703300" y="960882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131462</xdr:rowOff>
    </xdr:from>
    <xdr:ext cx="405111" cy="259045"/>
    <xdr:sp macro="" textlink="">
      <xdr:nvSpPr>
        <xdr:cNvPr id="599" name="n_1aveValue【保健センター・保健所】&#10;有形固定資産減価償却率">
          <a:extLst>
            <a:ext uri="{FF2B5EF4-FFF2-40B4-BE49-F238E27FC236}">
              <a16:creationId xmlns:a16="http://schemas.microsoft.com/office/drawing/2014/main" xmlns="" id="{FCACD92B-2DAB-42EA-84FA-44B54E7258EE}"/>
            </a:ext>
          </a:extLst>
        </xdr:cNvPr>
        <xdr:cNvSpPr txBox="1"/>
      </xdr:nvSpPr>
      <xdr:spPr>
        <a:xfrm>
          <a:off x="152660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163847</xdr:rowOff>
    </xdr:from>
    <xdr:ext cx="405111" cy="259045"/>
    <xdr:sp macro="" textlink="">
      <xdr:nvSpPr>
        <xdr:cNvPr id="600" name="n_2aveValue【保健センター・保健所】&#10;有形固定資産減価償却率">
          <a:extLst>
            <a:ext uri="{FF2B5EF4-FFF2-40B4-BE49-F238E27FC236}">
              <a16:creationId xmlns:a16="http://schemas.microsoft.com/office/drawing/2014/main" xmlns="" id="{1A93E85F-2434-4F67-BD5C-713BDC56DD42}"/>
            </a:ext>
          </a:extLst>
        </xdr:cNvPr>
        <xdr:cNvSpPr txBox="1"/>
      </xdr:nvSpPr>
      <xdr:spPr>
        <a:xfrm>
          <a:off x="14389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20972</xdr:rowOff>
    </xdr:from>
    <xdr:ext cx="405111" cy="259045"/>
    <xdr:sp macro="" textlink="">
      <xdr:nvSpPr>
        <xdr:cNvPr id="601" name="n_3aveValue【保健センター・保健所】&#10;有形固定資産減価償却率">
          <a:extLst>
            <a:ext uri="{FF2B5EF4-FFF2-40B4-BE49-F238E27FC236}">
              <a16:creationId xmlns:a16="http://schemas.microsoft.com/office/drawing/2014/main" xmlns="" id="{A966B54E-738E-4023-AE14-5C4181045CA5}"/>
            </a:ext>
          </a:extLst>
        </xdr:cNvPr>
        <xdr:cNvSpPr txBox="1"/>
      </xdr:nvSpPr>
      <xdr:spPr>
        <a:xfrm>
          <a:off x="13500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23512</xdr:rowOff>
    </xdr:from>
    <xdr:ext cx="405111" cy="259045"/>
    <xdr:sp macro="" textlink="">
      <xdr:nvSpPr>
        <xdr:cNvPr id="602" name="n_1mainValue【保健センター・保健所】&#10;有形固定資産減価償却率">
          <a:extLst>
            <a:ext uri="{FF2B5EF4-FFF2-40B4-BE49-F238E27FC236}">
              <a16:creationId xmlns:a16="http://schemas.microsoft.com/office/drawing/2014/main" xmlns="" id="{E12A15D5-934F-4E21-930F-80A6108DFDD4}"/>
            </a:ext>
          </a:extLst>
        </xdr:cNvPr>
        <xdr:cNvSpPr txBox="1"/>
      </xdr:nvSpPr>
      <xdr:spPr>
        <a:xfrm>
          <a:off x="15266044" y="928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74947</xdr:rowOff>
    </xdr:from>
    <xdr:ext cx="405111" cy="259045"/>
    <xdr:sp macro="" textlink="">
      <xdr:nvSpPr>
        <xdr:cNvPr id="603" name="n_2mainValue【保健センター・保健所】&#10;有形固定資産減価償却率">
          <a:extLst>
            <a:ext uri="{FF2B5EF4-FFF2-40B4-BE49-F238E27FC236}">
              <a16:creationId xmlns:a16="http://schemas.microsoft.com/office/drawing/2014/main" xmlns="" id="{779207FD-84D6-4D37-B3E6-314E16EBF0F0}"/>
            </a:ext>
          </a:extLst>
        </xdr:cNvPr>
        <xdr:cNvSpPr txBox="1"/>
      </xdr:nvSpPr>
      <xdr:spPr>
        <a:xfrm>
          <a:off x="14389744" y="933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6367</xdr:rowOff>
    </xdr:from>
    <xdr:ext cx="405111" cy="259045"/>
    <xdr:sp macro="" textlink="">
      <xdr:nvSpPr>
        <xdr:cNvPr id="604" name="n_3mainValue【保健センター・保健所】&#10;有形固定資産減価償却率">
          <a:extLst>
            <a:ext uri="{FF2B5EF4-FFF2-40B4-BE49-F238E27FC236}">
              <a16:creationId xmlns:a16="http://schemas.microsoft.com/office/drawing/2014/main" xmlns="" id="{513C5201-3418-484D-96A8-2786634B3086}"/>
            </a:ext>
          </a:extLst>
        </xdr:cNvPr>
        <xdr:cNvSpPr txBox="1"/>
      </xdr:nvSpPr>
      <xdr:spPr>
        <a:xfrm>
          <a:off x="13500744" y="943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5" name="正方形/長方形 604">
          <a:extLst>
            <a:ext uri="{FF2B5EF4-FFF2-40B4-BE49-F238E27FC236}">
              <a16:creationId xmlns:a16="http://schemas.microsoft.com/office/drawing/2014/main" xmlns="" id="{A61CF3BB-F7D2-48D6-8A8D-2E3E515750B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6" name="正方形/長方形 605">
          <a:extLst>
            <a:ext uri="{FF2B5EF4-FFF2-40B4-BE49-F238E27FC236}">
              <a16:creationId xmlns:a16="http://schemas.microsoft.com/office/drawing/2014/main" xmlns="" id="{F5CA09D4-B36A-4F2B-B36B-5D489DE2EB6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7" name="正方形/長方形 606">
          <a:extLst>
            <a:ext uri="{FF2B5EF4-FFF2-40B4-BE49-F238E27FC236}">
              <a16:creationId xmlns:a16="http://schemas.microsoft.com/office/drawing/2014/main" xmlns="" id="{BB69FDAC-4818-410F-A041-DFB59E85A1C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8" name="正方形/長方形 607">
          <a:extLst>
            <a:ext uri="{FF2B5EF4-FFF2-40B4-BE49-F238E27FC236}">
              <a16:creationId xmlns:a16="http://schemas.microsoft.com/office/drawing/2014/main" xmlns="" id="{3B8D8DA0-FFB7-445C-BE2B-4661C129452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9" name="正方形/長方形 608">
          <a:extLst>
            <a:ext uri="{FF2B5EF4-FFF2-40B4-BE49-F238E27FC236}">
              <a16:creationId xmlns:a16="http://schemas.microsoft.com/office/drawing/2014/main" xmlns="" id="{72ADE458-26DF-4BB0-8594-F80A10766EC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0" name="正方形/長方形 609">
          <a:extLst>
            <a:ext uri="{FF2B5EF4-FFF2-40B4-BE49-F238E27FC236}">
              <a16:creationId xmlns:a16="http://schemas.microsoft.com/office/drawing/2014/main" xmlns="" id="{83A84DC6-5947-4C6A-9361-0F6435201A7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1" name="正方形/長方形 610">
          <a:extLst>
            <a:ext uri="{FF2B5EF4-FFF2-40B4-BE49-F238E27FC236}">
              <a16:creationId xmlns:a16="http://schemas.microsoft.com/office/drawing/2014/main" xmlns="" id="{94FB6920-84C7-4BEB-BA8D-88B624D53E0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2" name="正方形/長方形 611">
          <a:extLst>
            <a:ext uri="{FF2B5EF4-FFF2-40B4-BE49-F238E27FC236}">
              <a16:creationId xmlns:a16="http://schemas.microsoft.com/office/drawing/2014/main" xmlns="" id="{6F92566A-EFCE-41A6-BECF-BC241A48D0F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3" name="テキスト ボックス 612">
          <a:extLst>
            <a:ext uri="{FF2B5EF4-FFF2-40B4-BE49-F238E27FC236}">
              <a16:creationId xmlns:a16="http://schemas.microsoft.com/office/drawing/2014/main" xmlns="" id="{D7F098CE-169A-41C8-BFAC-42753BC48DB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4" name="直線コネクタ 613">
          <a:extLst>
            <a:ext uri="{FF2B5EF4-FFF2-40B4-BE49-F238E27FC236}">
              <a16:creationId xmlns:a16="http://schemas.microsoft.com/office/drawing/2014/main" xmlns="" id="{24DB8EB5-F82C-484A-AA11-61C741C970D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5" name="直線コネクタ 614">
          <a:extLst>
            <a:ext uri="{FF2B5EF4-FFF2-40B4-BE49-F238E27FC236}">
              <a16:creationId xmlns:a16="http://schemas.microsoft.com/office/drawing/2014/main" xmlns="" id="{A42FE302-3C39-4CB9-A29D-9F3B332A9C5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6" name="テキスト ボックス 615">
          <a:extLst>
            <a:ext uri="{FF2B5EF4-FFF2-40B4-BE49-F238E27FC236}">
              <a16:creationId xmlns:a16="http://schemas.microsoft.com/office/drawing/2014/main" xmlns="" id="{4F0ACA58-2CCD-4171-BDC8-2AAFBC3E18D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7" name="直線コネクタ 616">
          <a:extLst>
            <a:ext uri="{FF2B5EF4-FFF2-40B4-BE49-F238E27FC236}">
              <a16:creationId xmlns:a16="http://schemas.microsoft.com/office/drawing/2014/main" xmlns="" id="{4632B82D-C77A-4CAF-937F-A5B8810E6A95}"/>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8" name="テキスト ボックス 617">
          <a:extLst>
            <a:ext uri="{FF2B5EF4-FFF2-40B4-BE49-F238E27FC236}">
              <a16:creationId xmlns:a16="http://schemas.microsoft.com/office/drawing/2014/main" xmlns="" id="{198C3392-CC3D-41AF-B4DF-0DF097180E4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9" name="直線コネクタ 618">
          <a:extLst>
            <a:ext uri="{FF2B5EF4-FFF2-40B4-BE49-F238E27FC236}">
              <a16:creationId xmlns:a16="http://schemas.microsoft.com/office/drawing/2014/main" xmlns="" id="{18584197-DE65-4913-9DC5-375BFA2777C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0" name="テキスト ボックス 619">
          <a:extLst>
            <a:ext uri="{FF2B5EF4-FFF2-40B4-BE49-F238E27FC236}">
              <a16:creationId xmlns:a16="http://schemas.microsoft.com/office/drawing/2014/main" xmlns="" id="{AE1AC0CC-1D07-46D7-A856-169A678B20AF}"/>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1" name="直線コネクタ 620">
          <a:extLst>
            <a:ext uri="{FF2B5EF4-FFF2-40B4-BE49-F238E27FC236}">
              <a16:creationId xmlns:a16="http://schemas.microsoft.com/office/drawing/2014/main" xmlns="" id="{B11F866C-9653-41B9-94A8-BE0327BE46E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2" name="テキスト ボックス 621">
          <a:extLst>
            <a:ext uri="{FF2B5EF4-FFF2-40B4-BE49-F238E27FC236}">
              <a16:creationId xmlns:a16="http://schemas.microsoft.com/office/drawing/2014/main" xmlns="" id="{2C545CF1-A5E0-4EE8-A372-5A32F427FD2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a:extLst>
            <a:ext uri="{FF2B5EF4-FFF2-40B4-BE49-F238E27FC236}">
              <a16:creationId xmlns:a16="http://schemas.microsoft.com/office/drawing/2014/main" xmlns="" id="{C2923935-BAEE-49F2-85C4-4074051BC15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a:extLst>
            <a:ext uri="{FF2B5EF4-FFF2-40B4-BE49-F238E27FC236}">
              <a16:creationId xmlns:a16="http://schemas.microsoft.com/office/drawing/2014/main" xmlns="" id="{2740DD87-BCAC-4992-AF74-1109AD636B5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保健センター・保健所】&#10;一人当たり面積グラフ枠">
          <a:extLst>
            <a:ext uri="{FF2B5EF4-FFF2-40B4-BE49-F238E27FC236}">
              <a16:creationId xmlns:a16="http://schemas.microsoft.com/office/drawing/2014/main" xmlns="" id="{8ADB7555-DF1D-4F85-85F1-818058F828B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63</xdr:row>
      <xdr:rowOff>125730</xdr:rowOff>
    </xdr:to>
    <xdr:cxnSp macro="">
      <xdr:nvCxnSpPr>
        <xdr:cNvPr id="626" name="直線コネクタ 625">
          <a:extLst>
            <a:ext uri="{FF2B5EF4-FFF2-40B4-BE49-F238E27FC236}">
              <a16:creationId xmlns:a16="http://schemas.microsoft.com/office/drawing/2014/main" xmlns="" id="{041BEB21-9BCD-4D85-A62F-F193262E9455}"/>
            </a:ext>
          </a:extLst>
        </xdr:cNvPr>
        <xdr:cNvCxnSpPr/>
      </xdr:nvCxnSpPr>
      <xdr:spPr>
        <a:xfrm flipV="1">
          <a:off x="22160864" y="97155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27" name="【保健センター・保健所】&#10;一人当たり面積最小値テキスト">
          <a:extLst>
            <a:ext uri="{FF2B5EF4-FFF2-40B4-BE49-F238E27FC236}">
              <a16:creationId xmlns:a16="http://schemas.microsoft.com/office/drawing/2014/main" xmlns="" id="{49525FD7-A09D-4CC0-87B5-1073BD2D4F62}"/>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28" name="直線コネクタ 627">
          <a:extLst>
            <a:ext uri="{FF2B5EF4-FFF2-40B4-BE49-F238E27FC236}">
              <a16:creationId xmlns:a16="http://schemas.microsoft.com/office/drawing/2014/main" xmlns="" id="{B4B1938E-35CE-440B-A3CB-5AE67D890263}"/>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29" name="【保健センター・保健所】&#10;一人当たり面積最大値テキスト">
          <a:extLst>
            <a:ext uri="{FF2B5EF4-FFF2-40B4-BE49-F238E27FC236}">
              <a16:creationId xmlns:a16="http://schemas.microsoft.com/office/drawing/2014/main" xmlns="" id="{B84B9796-59A5-4903-8768-5305657AB36D}"/>
            </a:ext>
          </a:extLst>
        </xdr:cNvPr>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30" name="直線コネクタ 629">
          <a:extLst>
            <a:ext uri="{FF2B5EF4-FFF2-40B4-BE49-F238E27FC236}">
              <a16:creationId xmlns:a16="http://schemas.microsoft.com/office/drawing/2014/main" xmlns="" id="{1FA0F3E4-F2AF-46BC-A506-6B64BCD9B35E}"/>
            </a:ext>
          </a:extLst>
        </xdr:cNvPr>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133367</xdr:rowOff>
    </xdr:from>
    <xdr:ext cx="469744" cy="259045"/>
    <xdr:sp macro="" textlink="">
      <xdr:nvSpPr>
        <xdr:cNvPr id="631" name="【保健センター・保健所】&#10;一人当たり面積平均値テキスト">
          <a:extLst>
            <a:ext uri="{FF2B5EF4-FFF2-40B4-BE49-F238E27FC236}">
              <a16:creationId xmlns:a16="http://schemas.microsoft.com/office/drawing/2014/main" xmlns="" id="{26DC59D6-70EE-4C01-B349-2EB46B5CB0F4}"/>
            </a:ext>
          </a:extLst>
        </xdr:cNvPr>
        <xdr:cNvSpPr txBox="1"/>
      </xdr:nvSpPr>
      <xdr:spPr>
        <a:xfrm>
          <a:off x="22199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32" name="フローチャート: 判断 631">
          <a:extLst>
            <a:ext uri="{FF2B5EF4-FFF2-40B4-BE49-F238E27FC236}">
              <a16:creationId xmlns:a16="http://schemas.microsoft.com/office/drawing/2014/main" xmlns="" id="{7FCE1B4C-42E9-489D-A073-B002F320C1EB}"/>
            </a:ext>
          </a:extLst>
        </xdr:cNvPr>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33" name="フローチャート: 判断 632">
          <a:extLst>
            <a:ext uri="{FF2B5EF4-FFF2-40B4-BE49-F238E27FC236}">
              <a16:creationId xmlns:a16="http://schemas.microsoft.com/office/drawing/2014/main" xmlns="" id="{25781DB7-F603-493B-807D-62B3635FD15E}"/>
            </a:ext>
          </a:extLst>
        </xdr:cNvPr>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34" name="フローチャート: 判断 633">
          <a:extLst>
            <a:ext uri="{FF2B5EF4-FFF2-40B4-BE49-F238E27FC236}">
              <a16:creationId xmlns:a16="http://schemas.microsoft.com/office/drawing/2014/main" xmlns="" id="{2346DF2B-B586-45A8-9DBD-5D631AA4A5AC}"/>
            </a:ext>
          </a:extLst>
        </xdr:cNvPr>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52070</xdr:rowOff>
    </xdr:from>
    <xdr:to>
      <xdr:col>102</xdr:col>
      <xdr:colOff>165100</xdr:colOff>
      <xdr:row>61</xdr:row>
      <xdr:rowOff>153670</xdr:rowOff>
    </xdr:to>
    <xdr:sp macro="" textlink="">
      <xdr:nvSpPr>
        <xdr:cNvPr id="635" name="フローチャート: 判断 634">
          <a:extLst>
            <a:ext uri="{FF2B5EF4-FFF2-40B4-BE49-F238E27FC236}">
              <a16:creationId xmlns:a16="http://schemas.microsoft.com/office/drawing/2014/main" xmlns="" id="{D7DD175F-FCA9-462D-B91A-8C1A1E561C9C}"/>
            </a:ext>
          </a:extLst>
        </xdr:cNvPr>
        <xdr:cNvSpPr/>
      </xdr:nvSpPr>
      <xdr:spPr>
        <a:xfrm>
          <a:off x="19494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xmlns="" id="{BF36F7C8-FBB3-47E4-9B17-B04E0AEED51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xmlns="" id="{CC983F1C-F753-4414-8D62-1480A5F6A23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xmlns="" id="{D16F288F-0174-4C2C-B771-17458B15B39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xmlns="" id="{70AA4AC1-9F41-4734-8398-A5260353B91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xmlns="" id="{61E8F2C6-1224-4E80-A1F0-2B4CA7CC06E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97790</xdr:rowOff>
    </xdr:from>
    <xdr:to>
      <xdr:col>116</xdr:col>
      <xdr:colOff>114300</xdr:colOff>
      <xdr:row>60</xdr:row>
      <xdr:rowOff>27940</xdr:rowOff>
    </xdr:to>
    <xdr:sp macro="" textlink="">
      <xdr:nvSpPr>
        <xdr:cNvPr id="641" name="楕円 640">
          <a:extLst>
            <a:ext uri="{FF2B5EF4-FFF2-40B4-BE49-F238E27FC236}">
              <a16:creationId xmlns:a16="http://schemas.microsoft.com/office/drawing/2014/main" xmlns="" id="{EEAC5622-5079-4D53-9E70-DF65CD6338D3}"/>
            </a:ext>
          </a:extLst>
        </xdr:cNvPr>
        <xdr:cNvSpPr/>
      </xdr:nvSpPr>
      <xdr:spPr>
        <a:xfrm>
          <a:off x="22110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120667</xdr:rowOff>
    </xdr:from>
    <xdr:ext cx="469744" cy="259045"/>
    <xdr:sp macro="" textlink="">
      <xdr:nvSpPr>
        <xdr:cNvPr id="642" name="【保健センター・保健所】&#10;一人当たり面積該当値テキスト">
          <a:extLst>
            <a:ext uri="{FF2B5EF4-FFF2-40B4-BE49-F238E27FC236}">
              <a16:creationId xmlns:a16="http://schemas.microsoft.com/office/drawing/2014/main" xmlns="" id="{77A565C3-9D74-4B3B-9984-A1DBD86EDB7D}"/>
            </a:ext>
          </a:extLst>
        </xdr:cNvPr>
        <xdr:cNvSpPr txBox="1"/>
      </xdr:nvSpPr>
      <xdr:spPr>
        <a:xfrm>
          <a:off x="22199600"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52070</xdr:rowOff>
    </xdr:from>
    <xdr:to>
      <xdr:col>112</xdr:col>
      <xdr:colOff>38100</xdr:colOff>
      <xdr:row>59</xdr:row>
      <xdr:rowOff>153670</xdr:rowOff>
    </xdr:to>
    <xdr:sp macro="" textlink="">
      <xdr:nvSpPr>
        <xdr:cNvPr id="643" name="楕円 642">
          <a:extLst>
            <a:ext uri="{FF2B5EF4-FFF2-40B4-BE49-F238E27FC236}">
              <a16:creationId xmlns:a16="http://schemas.microsoft.com/office/drawing/2014/main" xmlns="" id="{D16C563F-AE21-4C7F-97B1-3F3FFEC6E253}"/>
            </a:ext>
          </a:extLst>
        </xdr:cNvPr>
        <xdr:cNvSpPr/>
      </xdr:nvSpPr>
      <xdr:spPr>
        <a:xfrm>
          <a:off x="21272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102870</xdr:rowOff>
    </xdr:from>
    <xdr:to>
      <xdr:col>116</xdr:col>
      <xdr:colOff>63500</xdr:colOff>
      <xdr:row>59</xdr:row>
      <xdr:rowOff>148590</xdr:rowOff>
    </xdr:to>
    <xdr:cxnSp macro="">
      <xdr:nvCxnSpPr>
        <xdr:cNvPr id="644" name="直線コネクタ 643">
          <a:extLst>
            <a:ext uri="{FF2B5EF4-FFF2-40B4-BE49-F238E27FC236}">
              <a16:creationId xmlns:a16="http://schemas.microsoft.com/office/drawing/2014/main" xmlns="" id="{CC4B0A48-B882-489D-9CBC-DA4440E0E923}"/>
            </a:ext>
          </a:extLst>
        </xdr:cNvPr>
        <xdr:cNvCxnSpPr/>
      </xdr:nvCxnSpPr>
      <xdr:spPr>
        <a:xfrm>
          <a:off x="21323300" y="102184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97790</xdr:rowOff>
    </xdr:from>
    <xdr:to>
      <xdr:col>107</xdr:col>
      <xdr:colOff>101600</xdr:colOff>
      <xdr:row>60</xdr:row>
      <xdr:rowOff>27940</xdr:rowOff>
    </xdr:to>
    <xdr:sp macro="" textlink="">
      <xdr:nvSpPr>
        <xdr:cNvPr id="645" name="楕円 644">
          <a:extLst>
            <a:ext uri="{FF2B5EF4-FFF2-40B4-BE49-F238E27FC236}">
              <a16:creationId xmlns:a16="http://schemas.microsoft.com/office/drawing/2014/main" xmlns="" id="{33500ACC-BD4E-4246-A084-2BCEA8238AD9}"/>
            </a:ext>
          </a:extLst>
        </xdr:cNvPr>
        <xdr:cNvSpPr/>
      </xdr:nvSpPr>
      <xdr:spPr>
        <a:xfrm>
          <a:off x="20383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102870</xdr:rowOff>
    </xdr:from>
    <xdr:to>
      <xdr:col>111</xdr:col>
      <xdr:colOff>177800</xdr:colOff>
      <xdr:row>59</xdr:row>
      <xdr:rowOff>148590</xdr:rowOff>
    </xdr:to>
    <xdr:cxnSp macro="">
      <xdr:nvCxnSpPr>
        <xdr:cNvPr id="646" name="直線コネクタ 645">
          <a:extLst>
            <a:ext uri="{FF2B5EF4-FFF2-40B4-BE49-F238E27FC236}">
              <a16:creationId xmlns:a16="http://schemas.microsoft.com/office/drawing/2014/main" xmlns="" id="{15FA318C-D6C6-48CC-B0F8-2ABE3887FCF4}"/>
            </a:ext>
          </a:extLst>
        </xdr:cNvPr>
        <xdr:cNvCxnSpPr/>
      </xdr:nvCxnSpPr>
      <xdr:spPr>
        <a:xfrm flipV="1">
          <a:off x="20434300" y="10218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120650</xdr:rowOff>
    </xdr:from>
    <xdr:to>
      <xdr:col>102</xdr:col>
      <xdr:colOff>165100</xdr:colOff>
      <xdr:row>60</xdr:row>
      <xdr:rowOff>50800</xdr:rowOff>
    </xdr:to>
    <xdr:sp macro="" textlink="">
      <xdr:nvSpPr>
        <xdr:cNvPr id="647" name="楕円 646">
          <a:extLst>
            <a:ext uri="{FF2B5EF4-FFF2-40B4-BE49-F238E27FC236}">
              <a16:creationId xmlns:a16="http://schemas.microsoft.com/office/drawing/2014/main" xmlns="" id="{BAF9FFAA-4B97-4E5F-AF01-B3412AFF0C6D}"/>
            </a:ext>
          </a:extLst>
        </xdr:cNvPr>
        <xdr:cNvSpPr/>
      </xdr:nvSpPr>
      <xdr:spPr>
        <a:xfrm>
          <a:off x="19494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148590</xdr:rowOff>
    </xdr:from>
    <xdr:to>
      <xdr:col>107</xdr:col>
      <xdr:colOff>50800</xdr:colOff>
      <xdr:row>60</xdr:row>
      <xdr:rowOff>0</xdr:rowOff>
    </xdr:to>
    <xdr:cxnSp macro="">
      <xdr:nvCxnSpPr>
        <xdr:cNvPr id="648" name="直線コネクタ 647">
          <a:extLst>
            <a:ext uri="{FF2B5EF4-FFF2-40B4-BE49-F238E27FC236}">
              <a16:creationId xmlns:a16="http://schemas.microsoft.com/office/drawing/2014/main" xmlns="" id="{3D9D434D-5FC8-403D-A8CC-644D3E7FECF3}"/>
            </a:ext>
          </a:extLst>
        </xdr:cNvPr>
        <xdr:cNvCxnSpPr/>
      </xdr:nvCxnSpPr>
      <xdr:spPr>
        <a:xfrm flipV="1">
          <a:off x="19545300" y="10264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53357</xdr:rowOff>
    </xdr:from>
    <xdr:ext cx="469744" cy="259045"/>
    <xdr:sp macro="" textlink="">
      <xdr:nvSpPr>
        <xdr:cNvPr id="649" name="n_1aveValue【保健センター・保健所】&#10;一人当たり面積">
          <a:extLst>
            <a:ext uri="{FF2B5EF4-FFF2-40B4-BE49-F238E27FC236}">
              <a16:creationId xmlns:a16="http://schemas.microsoft.com/office/drawing/2014/main" xmlns="" id="{9251B165-4AD6-4FDA-AA89-706C0E6358AC}"/>
            </a:ext>
          </a:extLst>
        </xdr:cNvPr>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50" name="n_2aveValue【保健センター・保健所】&#10;一人当たり面積">
          <a:extLst>
            <a:ext uri="{FF2B5EF4-FFF2-40B4-BE49-F238E27FC236}">
              <a16:creationId xmlns:a16="http://schemas.microsoft.com/office/drawing/2014/main" xmlns="" id="{FDEDCC2B-CD8D-45EB-A52D-CDAC6EE692B2}"/>
            </a:ext>
          </a:extLst>
        </xdr:cNvPr>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144797</xdr:rowOff>
    </xdr:from>
    <xdr:ext cx="469744" cy="259045"/>
    <xdr:sp macro="" textlink="">
      <xdr:nvSpPr>
        <xdr:cNvPr id="651" name="n_3aveValue【保健センター・保健所】&#10;一人当たり面積">
          <a:extLst>
            <a:ext uri="{FF2B5EF4-FFF2-40B4-BE49-F238E27FC236}">
              <a16:creationId xmlns:a16="http://schemas.microsoft.com/office/drawing/2014/main" xmlns="" id="{C425DCBF-7FA0-441F-BF87-C15080B882B0}"/>
            </a:ext>
          </a:extLst>
        </xdr:cNvPr>
        <xdr:cNvSpPr txBox="1"/>
      </xdr:nvSpPr>
      <xdr:spPr>
        <a:xfrm>
          <a:off x="19310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170197</xdr:rowOff>
    </xdr:from>
    <xdr:ext cx="469744" cy="259045"/>
    <xdr:sp macro="" textlink="">
      <xdr:nvSpPr>
        <xdr:cNvPr id="652" name="n_1mainValue【保健センター・保健所】&#10;一人当たり面積">
          <a:extLst>
            <a:ext uri="{FF2B5EF4-FFF2-40B4-BE49-F238E27FC236}">
              <a16:creationId xmlns:a16="http://schemas.microsoft.com/office/drawing/2014/main" xmlns="" id="{24376989-3660-4181-9DE5-834AAB41E1DC}"/>
            </a:ext>
          </a:extLst>
        </xdr:cNvPr>
        <xdr:cNvSpPr txBox="1"/>
      </xdr:nvSpPr>
      <xdr:spPr>
        <a:xfrm>
          <a:off x="21075727" y="994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44467</xdr:rowOff>
    </xdr:from>
    <xdr:ext cx="469744" cy="259045"/>
    <xdr:sp macro="" textlink="">
      <xdr:nvSpPr>
        <xdr:cNvPr id="653" name="n_2mainValue【保健センター・保健所】&#10;一人当たり面積">
          <a:extLst>
            <a:ext uri="{FF2B5EF4-FFF2-40B4-BE49-F238E27FC236}">
              <a16:creationId xmlns:a16="http://schemas.microsoft.com/office/drawing/2014/main" xmlns="" id="{BD5661E6-8853-4999-B417-C84883409242}"/>
            </a:ext>
          </a:extLst>
        </xdr:cNvPr>
        <xdr:cNvSpPr txBox="1"/>
      </xdr:nvSpPr>
      <xdr:spPr>
        <a:xfrm>
          <a:off x="20199427" y="998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67327</xdr:rowOff>
    </xdr:from>
    <xdr:ext cx="469744" cy="259045"/>
    <xdr:sp macro="" textlink="">
      <xdr:nvSpPr>
        <xdr:cNvPr id="654" name="n_3mainValue【保健センター・保健所】&#10;一人当たり面積">
          <a:extLst>
            <a:ext uri="{FF2B5EF4-FFF2-40B4-BE49-F238E27FC236}">
              <a16:creationId xmlns:a16="http://schemas.microsoft.com/office/drawing/2014/main" xmlns="" id="{FB01640F-6494-48F7-8C18-8550A56F8315}"/>
            </a:ext>
          </a:extLst>
        </xdr:cNvPr>
        <xdr:cNvSpPr txBox="1"/>
      </xdr:nvSpPr>
      <xdr:spPr>
        <a:xfrm>
          <a:off x="19310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5" name="正方形/長方形 654">
          <a:extLst>
            <a:ext uri="{FF2B5EF4-FFF2-40B4-BE49-F238E27FC236}">
              <a16:creationId xmlns:a16="http://schemas.microsoft.com/office/drawing/2014/main" xmlns="" id="{7C1DED18-E664-4E04-B64E-0D1F85A5E01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6" name="正方形/長方形 655">
          <a:extLst>
            <a:ext uri="{FF2B5EF4-FFF2-40B4-BE49-F238E27FC236}">
              <a16:creationId xmlns:a16="http://schemas.microsoft.com/office/drawing/2014/main" xmlns="" id="{BA549E6A-BB57-46EF-81C4-39C47B562FE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7" name="正方形/長方形 656">
          <a:extLst>
            <a:ext uri="{FF2B5EF4-FFF2-40B4-BE49-F238E27FC236}">
              <a16:creationId xmlns:a16="http://schemas.microsoft.com/office/drawing/2014/main" xmlns="" id="{CFE17E54-630A-4175-9D1B-73061EC0ADB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8" name="正方形/長方形 657">
          <a:extLst>
            <a:ext uri="{FF2B5EF4-FFF2-40B4-BE49-F238E27FC236}">
              <a16:creationId xmlns:a16="http://schemas.microsoft.com/office/drawing/2014/main" xmlns="" id="{3ADF5B89-6661-4797-B765-BF3C23FD946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9" name="正方形/長方形 658">
          <a:extLst>
            <a:ext uri="{FF2B5EF4-FFF2-40B4-BE49-F238E27FC236}">
              <a16:creationId xmlns:a16="http://schemas.microsoft.com/office/drawing/2014/main" xmlns="" id="{3CB47867-7705-4FD3-A785-63FCFE86DEA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0" name="正方形/長方形 659">
          <a:extLst>
            <a:ext uri="{FF2B5EF4-FFF2-40B4-BE49-F238E27FC236}">
              <a16:creationId xmlns:a16="http://schemas.microsoft.com/office/drawing/2014/main" xmlns="" id="{DB742A71-676B-45AA-8BD8-5CFE55C503E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1" name="正方形/長方形 660">
          <a:extLst>
            <a:ext uri="{FF2B5EF4-FFF2-40B4-BE49-F238E27FC236}">
              <a16:creationId xmlns:a16="http://schemas.microsoft.com/office/drawing/2014/main" xmlns="" id="{F91D0040-A79F-4FCB-A47C-CEE33E83350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2" name="正方形/長方形 661">
          <a:extLst>
            <a:ext uri="{FF2B5EF4-FFF2-40B4-BE49-F238E27FC236}">
              <a16:creationId xmlns:a16="http://schemas.microsoft.com/office/drawing/2014/main" xmlns="" id="{EF756E99-E000-4E9E-937A-B00398A79ED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3" name="テキスト ボックス 662">
          <a:extLst>
            <a:ext uri="{FF2B5EF4-FFF2-40B4-BE49-F238E27FC236}">
              <a16:creationId xmlns:a16="http://schemas.microsoft.com/office/drawing/2014/main" xmlns="" id="{0DB4A01F-717E-49B9-B475-401658451DF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4" name="直線コネクタ 663">
          <a:extLst>
            <a:ext uri="{FF2B5EF4-FFF2-40B4-BE49-F238E27FC236}">
              <a16:creationId xmlns:a16="http://schemas.microsoft.com/office/drawing/2014/main" xmlns="" id="{49AA1D1E-8F6E-4C59-8FD3-04EB27D5B27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5" name="テキスト ボックス 664">
          <a:extLst>
            <a:ext uri="{FF2B5EF4-FFF2-40B4-BE49-F238E27FC236}">
              <a16:creationId xmlns:a16="http://schemas.microsoft.com/office/drawing/2014/main" xmlns="" id="{FE4BDE24-97C3-4652-9B2A-8E068B8283F7}"/>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66" name="直線コネクタ 665">
          <a:extLst>
            <a:ext uri="{FF2B5EF4-FFF2-40B4-BE49-F238E27FC236}">
              <a16:creationId xmlns:a16="http://schemas.microsoft.com/office/drawing/2014/main" xmlns="" id="{B5CDC553-5529-4B2D-9262-338A7553CAD4}"/>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67" name="テキスト ボックス 666">
          <a:extLst>
            <a:ext uri="{FF2B5EF4-FFF2-40B4-BE49-F238E27FC236}">
              <a16:creationId xmlns:a16="http://schemas.microsoft.com/office/drawing/2014/main" xmlns="" id="{50967493-2A9C-4138-98F0-D2D3294916EC}"/>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68" name="直線コネクタ 667">
          <a:extLst>
            <a:ext uri="{FF2B5EF4-FFF2-40B4-BE49-F238E27FC236}">
              <a16:creationId xmlns:a16="http://schemas.microsoft.com/office/drawing/2014/main" xmlns="" id="{D4582D24-F843-49D9-92A4-1D2FAAC53665}"/>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69" name="テキスト ボックス 668">
          <a:extLst>
            <a:ext uri="{FF2B5EF4-FFF2-40B4-BE49-F238E27FC236}">
              <a16:creationId xmlns:a16="http://schemas.microsoft.com/office/drawing/2014/main" xmlns="" id="{656505FA-B26C-4FB0-B363-02CCFAB23B01}"/>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0" name="直線コネクタ 669">
          <a:extLst>
            <a:ext uri="{FF2B5EF4-FFF2-40B4-BE49-F238E27FC236}">
              <a16:creationId xmlns:a16="http://schemas.microsoft.com/office/drawing/2014/main" xmlns="" id="{48BFCFA6-F106-4897-A47D-F3F1A55428CB}"/>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1" name="テキスト ボックス 670">
          <a:extLst>
            <a:ext uri="{FF2B5EF4-FFF2-40B4-BE49-F238E27FC236}">
              <a16:creationId xmlns:a16="http://schemas.microsoft.com/office/drawing/2014/main" xmlns="" id="{0D700D43-CF6B-4CE3-B327-02F372A36503}"/>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2" name="直線コネクタ 671">
          <a:extLst>
            <a:ext uri="{FF2B5EF4-FFF2-40B4-BE49-F238E27FC236}">
              <a16:creationId xmlns:a16="http://schemas.microsoft.com/office/drawing/2014/main" xmlns="" id="{AC54C4CE-9BA1-49D5-9141-022898154E3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3" name="テキスト ボックス 672">
          <a:extLst>
            <a:ext uri="{FF2B5EF4-FFF2-40B4-BE49-F238E27FC236}">
              <a16:creationId xmlns:a16="http://schemas.microsoft.com/office/drawing/2014/main" xmlns="" id="{C19E55ED-B553-46B6-8F1B-142FEBBA43F9}"/>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4" name="直線コネクタ 673">
          <a:extLst>
            <a:ext uri="{FF2B5EF4-FFF2-40B4-BE49-F238E27FC236}">
              <a16:creationId xmlns:a16="http://schemas.microsoft.com/office/drawing/2014/main" xmlns="" id="{0066434C-4F16-4F81-9266-FE962BCCB2D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5" name="テキスト ボックス 674">
          <a:extLst>
            <a:ext uri="{FF2B5EF4-FFF2-40B4-BE49-F238E27FC236}">
              <a16:creationId xmlns:a16="http://schemas.microsoft.com/office/drawing/2014/main" xmlns="" id="{1576980A-B4BA-4848-89D0-6EFD1462CBF5}"/>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6" name="【消防施設】&#10;有形固定資産減価償却率グラフ枠">
          <a:extLst>
            <a:ext uri="{FF2B5EF4-FFF2-40B4-BE49-F238E27FC236}">
              <a16:creationId xmlns:a16="http://schemas.microsoft.com/office/drawing/2014/main" xmlns="" id="{4131D617-64F4-44FC-A4E6-CAB5191A6EB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108965</xdr:rowOff>
    </xdr:from>
    <xdr:to>
      <xdr:col>85</xdr:col>
      <xdr:colOff>126364</xdr:colOff>
      <xdr:row>85</xdr:row>
      <xdr:rowOff>3811</xdr:rowOff>
    </xdr:to>
    <xdr:cxnSp macro="">
      <xdr:nvCxnSpPr>
        <xdr:cNvPr id="677" name="直線コネクタ 676">
          <a:extLst>
            <a:ext uri="{FF2B5EF4-FFF2-40B4-BE49-F238E27FC236}">
              <a16:creationId xmlns:a16="http://schemas.microsoft.com/office/drawing/2014/main" xmlns="" id="{478057AA-1C6C-4F7E-AEB3-5490B4244488}"/>
            </a:ext>
          </a:extLst>
        </xdr:cNvPr>
        <xdr:cNvCxnSpPr/>
      </xdr:nvCxnSpPr>
      <xdr:spPr>
        <a:xfrm flipV="1">
          <a:off x="16318864" y="13310615"/>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678" name="【消防施設】&#10;有形固定資産減価償却率最小値テキスト">
          <a:extLst>
            <a:ext uri="{FF2B5EF4-FFF2-40B4-BE49-F238E27FC236}">
              <a16:creationId xmlns:a16="http://schemas.microsoft.com/office/drawing/2014/main" xmlns="" id="{5D4396A7-136E-4E02-B4BE-5AE7BF9FDDB1}"/>
            </a:ext>
          </a:extLst>
        </xdr:cNvPr>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679" name="直線コネクタ 678">
          <a:extLst>
            <a:ext uri="{FF2B5EF4-FFF2-40B4-BE49-F238E27FC236}">
              <a16:creationId xmlns:a16="http://schemas.microsoft.com/office/drawing/2014/main" xmlns="" id="{CEECBA89-4DA4-4634-A77D-5CE6AD73F991}"/>
            </a:ext>
          </a:extLst>
        </xdr:cNvPr>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55642</xdr:rowOff>
    </xdr:from>
    <xdr:ext cx="405111" cy="259045"/>
    <xdr:sp macro="" textlink="">
      <xdr:nvSpPr>
        <xdr:cNvPr id="680" name="【消防施設】&#10;有形固定資産減価償却率最大値テキスト">
          <a:extLst>
            <a:ext uri="{FF2B5EF4-FFF2-40B4-BE49-F238E27FC236}">
              <a16:creationId xmlns:a16="http://schemas.microsoft.com/office/drawing/2014/main" xmlns="" id="{3E0E5796-ECB1-4977-96C1-201E7D8299B8}"/>
            </a:ext>
          </a:extLst>
        </xdr:cNvPr>
        <xdr:cNvSpPr txBox="1"/>
      </xdr:nvSpPr>
      <xdr:spPr>
        <a:xfrm>
          <a:off x="16357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108965</xdr:rowOff>
    </xdr:from>
    <xdr:to>
      <xdr:col>86</xdr:col>
      <xdr:colOff>25400</xdr:colOff>
      <xdr:row>77</xdr:row>
      <xdr:rowOff>108965</xdr:rowOff>
    </xdr:to>
    <xdr:cxnSp macro="">
      <xdr:nvCxnSpPr>
        <xdr:cNvPr id="681" name="直線コネクタ 680">
          <a:extLst>
            <a:ext uri="{FF2B5EF4-FFF2-40B4-BE49-F238E27FC236}">
              <a16:creationId xmlns:a16="http://schemas.microsoft.com/office/drawing/2014/main" xmlns="" id="{FAF4F27F-4012-492D-9FA9-2BB6062F7A8B}"/>
            </a:ext>
          </a:extLst>
        </xdr:cNvPr>
        <xdr:cNvCxnSpPr/>
      </xdr:nvCxnSpPr>
      <xdr:spPr>
        <a:xfrm>
          <a:off x="16230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124477</xdr:rowOff>
    </xdr:from>
    <xdr:ext cx="405111" cy="259045"/>
    <xdr:sp macro="" textlink="">
      <xdr:nvSpPr>
        <xdr:cNvPr id="682" name="【消防施設】&#10;有形固定資産減価償却率平均値テキスト">
          <a:extLst>
            <a:ext uri="{FF2B5EF4-FFF2-40B4-BE49-F238E27FC236}">
              <a16:creationId xmlns:a16="http://schemas.microsoft.com/office/drawing/2014/main" xmlns="" id="{01301903-CD32-4E38-AEAA-B0AD8BDAAD0E}"/>
            </a:ext>
          </a:extLst>
        </xdr:cNvPr>
        <xdr:cNvSpPr txBox="1"/>
      </xdr:nvSpPr>
      <xdr:spPr>
        <a:xfrm>
          <a:off x="163576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83" name="フローチャート: 判断 682">
          <a:extLst>
            <a:ext uri="{FF2B5EF4-FFF2-40B4-BE49-F238E27FC236}">
              <a16:creationId xmlns:a16="http://schemas.microsoft.com/office/drawing/2014/main" xmlns="" id="{6CBE1ACF-1584-4463-92A6-0D7C2FABB8D6}"/>
            </a:ext>
          </a:extLst>
        </xdr:cNvPr>
        <xdr:cNvSpPr/>
      </xdr:nvSpPr>
      <xdr:spPr>
        <a:xfrm>
          <a:off x="16268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84" name="フローチャート: 判断 683">
          <a:extLst>
            <a:ext uri="{FF2B5EF4-FFF2-40B4-BE49-F238E27FC236}">
              <a16:creationId xmlns:a16="http://schemas.microsoft.com/office/drawing/2014/main" xmlns="" id="{1F5DEDD2-1C07-4582-A420-B5B8EF1890AE}"/>
            </a:ext>
          </a:extLst>
        </xdr:cNvPr>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163322</xdr:rowOff>
    </xdr:from>
    <xdr:to>
      <xdr:col>76</xdr:col>
      <xdr:colOff>165100</xdr:colOff>
      <xdr:row>81</xdr:row>
      <xdr:rowOff>93472</xdr:rowOff>
    </xdr:to>
    <xdr:sp macro="" textlink="">
      <xdr:nvSpPr>
        <xdr:cNvPr id="685" name="フローチャート: 判断 684">
          <a:extLst>
            <a:ext uri="{FF2B5EF4-FFF2-40B4-BE49-F238E27FC236}">
              <a16:creationId xmlns:a16="http://schemas.microsoft.com/office/drawing/2014/main" xmlns="" id="{E52AA5D9-B719-4D9B-AF91-19CC6173AAA6}"/>
            </a:ext>
          </a:extLst>
        </xdr:cNvPr>
        <xdr:cNvSpPr/>
      </xdr:nvSpPr>
      <xdr:spPr>
        <a:xfrm>
          <a:off x="14541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167894</xdr:rowOff>
    </xdr:from>
    <xdr:to>
      <xdr:col>72</xdr:col>
      <xdr:colOff>38100</xdr:colOff>
      <xdr:row>81</xdr:row>
      <xdr:rowOff>98044</xdr:rowOff>
    </xdr:to>
    <xdr:sp macro="" textlink="">
      <xdr:nvSpPr>
        <xdr:cNvPr id="686" name="フローチャート: 判断 685">
          <a:extLst>
            <a:ext uri="{FF2B5EF4-FFF2-40B4-BE49-F238E27FC236}">
              <a16:creationId xmlns:a16="http://schemas.microsoft.com/office/drawing/2014/main" xmlns="" id="{051F6C92-E479-477F-B668-1315A395E9A0}"/>
            </a:ext>
          </a:extLst>
        </xdr:cNvPr>
        <xdr:cNvSpPr/>
      </xdr:nvSpPr>
      <xdr:spPr>
        <a:xfrm>
          <a:off x="13652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xmlns="" id="{2C19EEC7-9B07-479E-B389-74A0063503A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xmlns="" id="{B37BEE55-4ECB-46E9-A438-7DD06D3A17B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xmlns="" id="{98809B4A-7706-45C1-AE1E-D4A04E7769C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xmlns="" id="{64972823-2961-4CA2-A731-6E0A9BC9B8A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xmlns="" id="{C54A9937-281A-42C7-BABC-96AE584E8C6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94742</xdr:rowOff>
    </xdr:from>
    <xdr:to>
      <xdr:col>85</xdr:col>
      <xdr:colOff>177800</xdr:colOff>
      <xdr:row>83</xdr:row>
      <xdr:rowOff>24892</xdr:rowOff>
    </xdr:to>
    <xdr:sp macro="" textlink="">
      <xdr:nvSpPr>
        <xdr:cNvPr id="692" name="楕円 691">
          <a:extLst>
            <a:ext uri="{FF2B5EF4-FFF2-40B4-BE49-F238E27FC236}">
              <a16:creationId xmlns:a16="http://schemas.microsoft.com/office/drawing/2014/main" xmlns="" id="{02F04831-CDDD-4DC1-8755-3CC1BAEB041D}"/>
            </a:ext>
          </a:extLst>
        </xdr:cNvPr>
        <xdr:cNvSpPr/>
      </xdr:nvSpPr>
      <xdr:spPr>
        <a:xfrm>
          <a:off x="16268700" y="1415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73169</xdr:rowOff>
    </xdr:from>
    <xdr:ext cx="405111" cy="259045"/>
    <xdr:sp macro="" textlink="">
      <xdr:nvSpPr>
        <xdr:cNvPr id="693" name="【消防施設】&#10;有形固定資産減価償却率該当値テキスト">
          <a:extLst>
            <a:ext uri="{FF2B5EF4-FFF2-40B4-BE49-F238E27FC236}">
              <a16:creationId xmlns:a16="http://schemas.microsoft.com/office/drawing/2014/main" xmlns="" id="{C3BD163E-02B6-4EF9-B993-08EC4B04F8E4}"/>
            </a:ext>
          </a:extLst>
        </xdr:cNvPr>
        <xdr:cNvSpPr txBox="1"/>
      </xdr:nvSpPr>
      <xdr:spPr>
        <a:xfrm>
          <a:off x="16357600" y="1413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149606</xdr:rowOff>
    </xdr:from>
    <xdr:to>
      <xdr:col>81</xdr:col>
      <xdr:colOff>101600</xdr:colOff>
      <xdr:row>83</xdr:row>
      <xdr:rowOff>79756</xdr:rowOff>
    </xdr:to>
    <xdr:sp macro="" textlink="">
      <xdr:nvSpPr>
        <xdr:cNvPr id="694" name="楕円 693">
          <a:extLst>
            <a:ext uri="{FF2B5EF4-FFF2-40B4-BE49-F238E27FC236}">
              <a16:creationId xmlns:a16="http://schemas.microsoft.com/office/drawing/2014/main" xmlns="" id="{6D277BE2-AA63-44EC-BAAD-5FAD039CBB10}"/>
            </a:ext>
          </a:extLst>
        </xdr:cNvPr>
        <xdr:cNvSpPr/>
      </xdr:nvSpPr>
      <xdr:spPr>
        <a:xfrm>
          <a:off x="15430500" y="142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145542</xdr:rowOff>
    </xdr:from>
    <xdr:to>
      <xdr:col>85</xdr:col>
      <xdr:colOff>127000</xdr:colOff>
      <xdr:row>83</xdr:row>
      <xdr:rowOff>28956</xdr:rowOff>
    </xdr:to>
    <xdr:cxnSp macro="">
      <xdr:nvCxnSpPr>
        <xdr:cNvPr id="695" name="直線コネクタ 694">
          <a:extLst>
            <a:ext uri="{FF2B5EF4-FFF2-40B4-BE49-F238E27FC236}">
              <a16:creationId xmlns:a16="http://schemas.microsoft.com/office/drawing/2014/main" xmlns="" id="{6170CCEB-FB0A-48F8-A9B1-297D3936FE9B}"/>
            </a:ext>
          </a:extLst>
        </xdr:cNvPr>
        <xdr:cNvCxnSpPr/>
      </xdr:nvCxnSpPr>
      <xdr:spPr>
        <a:xfrm flipV="1">
          <a:off x="15481300" y="1420444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17018</xdr:rowOff>
    </xdr:from>
    <xdr:to>
      <xdr:col>76</xdr:col>
      <xdr:colOff>165100</xdr:colOff>
      <xdr:row>83</xdr:row>
      <xdr:rowOff>118618</xdr:rowOff>
    </xdr:to>
    <xdr:sp macro="" textlink="">
      <xdr:nvSpPr>
        <xdr:cNvPr id="696" name="楕円 695">
          <a:extLst>
            <a:ext uri="{FF2B5EF4-FFF2-40B4-BE49-F238E27FC236}">
              <a16:creationId xmlns:a16="http://schemas.microsoft.com/office/drawing/2014/main" xmlns="" id="{2E102120-0664-4442-89B0-FFECB89DF0ED}"/>
            </a:ext>
          </a:extLst>
        </xdr:cNvPr>
        <xdr:cNvSpPr/>
      </xdr:nvSpPr>
      <xdr:spPr>
        <a:xfrm>
          <a:off x="145415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28956</xdr:rowOff>
    </xdr:from>
    <xdr:to>
      <xdr:col>81</xdr:col>
      <xdr:colOff>50800</xdr:colOff>
      <xdr:row>83</xdr:row>
      <xdr:rowOff>67818</xdr:rowOff>
    </xdr:to>
    <xdr:cxnSp macro="">
      <xdr:nvCxnSpPr>
        <xdr:cNvPr id="697" name="直線コネクタ 696">
          <a:extLst>
            <a:ext uri="{FF2B5EF4-FFF2-40B4-BE49-F238E27FC236}">
              <a16:creationId xmlns:a16="http://schemas.microsoft.com/office/drawing/2014/main" xmlns="" id="{B8BA3E65-68E4-4AFE-9B85-7DC2A168CBD2}"/>
            </a:ext>
          </a:extLst>
        </xdr:cNvPr>
        <xdr:cNvCxnSpPr/>
      </xdr:nvCxnSpPr>
      <xdr:spPr>
        <a:xfrm flipV="1">
          <a:off x="14592300" y="1425930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3302</xdr:rowOff>
    </xdr:from>
    <xdr:to>
      <xdr:col>72</xdr:col>
      <xdr:colOff>38100</xdr:colOff>
      <xdr:row>82</xdr:row>
      <xdr:rowOff>104902</xdr:rowOff>
    </xdr:to>
    <xdr:sp macro="" textlink="">
      <xdr:nvSpPr>
        <xdr:cNvPr id="698" name="楕円 697">
          <a:extLst>
            <a:ext uri="{FF2B5EF4-FFF2-40B4-BE49-F238E27FC236}">
              <a16:creationId xmlns:a16="http://schemas.microsoft.com/office/drawing/2014/main" xmlns="" id="{E8BAB9E6-7EE0-4192-941F-D35AF4987553}"/>
            </a:ext>
          </a:extLst>
        </xdr:cNvPr>
        <xdr:cNvSpPr/>
      </xdr:nvSpPr>
      <xdr:spPr>
        <a:xfrm>
          <a:off x="13652500" y="140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54102</xdr:rowOff>
    </xdr:from>
    <xdr:to>
      <xdr:col>76</xdr:col>
      <xdr:colOff>114300</xdr:colOff>
      <xdr:row>83</xdr:row>
      <xdr:rowOff>67818</xdr:rowOff>
    </xdr:to>
    <xdr:cxnSp macro="">
      <xdr:nvCxnSpPr>
        <xdr:cNvPr id="699" name="直線コネクタ 698">
          <a:extLst>
            <a:ext uri="{FF2B5EF4-FFF2-40B4-BE49-F238E27FC236}">
              <a16:creationId xmlns:a16="http://schemas.microsoft.com/office/drawing/2014/main" xmlns="" id="{F42A5E71-1459-41B8-973D-7564726BA9B4}"/>
            </a:ext>
          </a:extLst>
        </xdr:cNvPr>
        <xdr:cNvCxnSpPr/>
      </xdr:nvCxnSpPr>
      <xdr:spPr>
        <a:xfrm>
          <a:off x="13703300" y="14113002"/>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82566</xdr:rowOff>
    </xdr:from>
    <xdr:ext cx="405111" cy="259045"/>
    <xdr:sp macro="" textlink="">
      <xdr:nvSpPr>
        <xdr:cNvPr id="700" name="n_1aveValue【消防施設】&#10;有形固定資産減価償却率">
          <a:extLst>
            <a:ext uri="{FF2B5EF4-FFF2-40B4-BE49-F238E27FC236}">
              <a16:creationId xmlns:a16="http://schemas.microsoft.com/office/drawing/2014/main" xmlns="" id="{C2D588CD-9F70-470C-991C-24A1D80F6853}"/>
            </a:ext>
          </a:extLst>
        </xdr:cNvPr>
        <xdr:cNvSpPr txBox="1"/>
      </xdr:nvSpPr>
      <xdr:spPr>
        <a:xfrm>
          <a:off x="15266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109999</xdr:rowOff>
    </xdr:from>
    <xdr:ext cx="405111" cy="259045"/>
    <xdr:sp macro="" textlink="">
      <xdr:nvSpPr>
        <xdr:cNvPr id="701" name="n_2aveValue【消防施設】&#10;有形固定資産減価償却率">
          <a:extLst>
            <a:ext uri="{FF2B5EF4-FFF2-40B4-BE49-F238E27FC236}">
              <a16:creationId xmlns:a16="http://schemas.microsoft.com/office/drawing/2014/main" xmlns="" id="{BF343D7A-455D-4609-99B2-3DA5209DD5AA}"/>
            </a:ext>
          </a:extLst>
        </xdr:cNvPr>
        <xdr:cNvSpPr txBox="1"/>
      </xdr:nvSpPr>
      <xdr:spPr>
        <a:xfrm>
          <a:off x="143897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114571</xdr:rowOff>
    </xdr:from>
    <xdr:ext cx="405111" cy="259045"/>
    <xdr:sp macro="" textlink="">
      <xdr:nvSpPr>
        <xdr:cNvPr id="702" name="n_3aveValue【消防施設】&#10;有形固定資産減価償却率">
          <a:extLst>
            <a:ext uri="{FF2B5EF4-FFF2-40B4-BE49-F238E27FC236}">
              <a16:creationId xmlns:a16="http://schemas.microsoft.com/office/drawing/2014/main" xmlns="" id="{DDF1F083-F9A6-4DD3-AA0C-2D660B396672}"/>
            </a:ext>
          </a:extLst>
        </xdr:cNvPr>
        <xdr:cNvSpPr txBox="1"/>
      </xdr:nvSpPr>
      <xdr:spPr>
        <a:xfrm>
          <a:off x="13500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70883</xdr:rowOff>
    </xdr:from>
    <xdr:ext cx="405111" cy="259045"/>
    <xdr:sp macro="" textlink="">
      <xdr:nvSpPr>
        <xdr:cNvPr id="703" name="n_1mainValue【消防施設】&#10;有形固定資産減価償却率">
          <a:extLst>
            <a:ext uri="{FF2B5EF4-FFF2-40B4-BE49-F238E27FC236}">
              <a16:creationId xmlns:a16="http://schemas.microsoft.com/office/drawing/2014/main" xmlns="" id="{0D109813-D2F6-4936-9AC0-AF1E1583EF8C}"/>
            </a:ext>
          </a:extLst>
        </xdr:cNvPr>
        <xdr:cNvSpPr txBox="1"/>
      </xdr:nvSpPr>
      <xdr:spPr>
        <a:xfrm>
          <a:off x="15266044" y="1430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109745</xdr:rowOff>
    </xdr:from>
    <xdr:ext cx="405111" cy="259045"/>
    <xdr:sp macro="" textlink="">
      <xdr:nvSpPr>
        <xdr:cNvPr id="704" name="n_2mainValue【消防施設】&#10;有形固定資産減価償却率">
          <a:extLst>
            <a:ext uri="{FF2B5EF4-FFF2-40B4-BE49-F238E27FC236}">
              <a16:creationId xmlns:a16="http://schemas.microsoft.com/office/drawing/2014/main" xmlns="" id="{5572D82D-44D3-4E25-8C07-33E06A7E7C30}"/>
            </a:ext>
          </a:extLst>
        </xdr:cNvPr>
        <xdr:cNvSpPr txBox="1"/>
      </xdr:nvSpPr>
      <xdr:spPr>
        <a:xfrm>
          <a:off x="14389744" y="1434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96029</xdr:rowOff>
    </xdr:from>
    <xdr:ext cx="405111" cy="259045"/>
    <xdr:sp macro="" textlink="">
      <xdr:nvSpPr>
        <xdr:cNvPr id="705" name="n_3mainValue【消防施設】&#10;有形固定資産減価償却率">
          <a:extLst>
            <a:ext uri="{FF2B5EF4-FFF2-40B4-BE49-F238E27FC236}">
              <a16:creationId xmlns:a16="http://schemas.microsoft.com/office/drawing/2014/main" xmlns="" id="{1BDF17C6-EF39-49D1-8A2B-96A4F3A411A1}"/>
            </a:ext>
          </a:extLst>
        </xdr:cNvPr>
        <xdr:cNvSpPr txBox="1"/>
      </xdr:nvSpPr>
      <xdr:spPr>
        <a:xfrm>
          <a:off x="13500744" y="141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6" name="正方形/長方形 705">
          <a:extLst>
            <a:ext uri="{FF2B5EF4-FFF2-40B4-BE49-F238E27FC236}">
              <a16:creationId xmlns:a16="http://schemas.microsoft.com/office/drawing/2014/main" xmlns="" id="{BE42A3C8-932D-46FD-ADD7-E7D646CFE48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7" name="正方形/長方形 706">
          <a:extLst>
            <a:ext uri="{FF2B5EF4-FFF2-40B4-BE49-F238E27FC236}">
              <a16:creationId xmlns:a16="http://schemas.microsoft.com/office/drawing/2014/main" xmlns="" id="{639630F2-5CAF-4A4F-A010-85E19257E9E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8" name="正方形/長方形 707">
          <a:extLst>
            <a:ext uri="{FF2B5EF4-FFF2-40B4-BE49-F238E27FC236}">
              <a16:creationId xmlns:a16="http://schemas.microsoft.com/office/drawing/2014/main" xmlns="" id="{F8B0302A-1232-4D9B-B92A-2EC2AF6A03A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9" name="正方形/長方形 708">
          <a:extLst>
            <a:ext uri="{FF2B5EF4-FFF2-40B4-BE49-F238E27FC236}">
              <a16:creationId xmlns:a16="http://schemas.microsoft.com/office/drawing/2014/main" xmlns="" id="{4E5719DA-FB94-4E32-9564-CF915A0CEAB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0" name="正方形/長方形 709">
          <a:extLst>
            <a:ext uri="{FF2B5EF4-FFF2-40B4-BE49-F238E27FC236}">
              <a16:creationId xmlns:a16="http://schemas.microsoft.com/office/drawing/2014/main" xmlns="" id="{C6205EA2-33AD-4267-8ADE-F66A6837E25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1" name="正方形/長方形 710">
          <a:extLst>
            <a:ext uri="{FF2B5EF4-FFF2-40B4-BE49-F238E27FC236}">
              <a16:creationId xmlns:a16="http://schemas.microsoft.com/office/drawing/2014/main" xmlns="" id="{A5AE288B-8C78-4A65-8184-EB91C9E293F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2" name="正方形/長方形 711">
          <a:extLst>
            <a:ext uri="{FF2B5EF4-FFF2-40B4-BE49-F238E27FC236}">
              <a16:creationId xmlns:a16="http://schemas.microsoft.com/office/drawing/2014/main" xmlns="" id="{C7EA55E9-A069-4BDA-AD44-0B97CE113DC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3" name="正方形/長方形 712">
          <a:extLst>
            <a:ext uri="{FF2B5EF4-FFF2-40B4-BE49-F238E27FC236}">
              <a16:creationId xmlns:a16="http://schemas.microsoft.com/office/drawing/2014/main" xmlns="" id="{FFB3B856-97DA-459D-B15F-14A7C40DBAF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4" name="テキスト ボックス 713">
          <a:extLst>
            <a:ext uri="{FF2B5EF4-FFF2-40B4-BE49-F238E27FC236}">
              <a16:creationId xmlns:a16="http://schemas.microsoft.com/office/drawing/2014/main" xmlns="" id="{1A07A292-7AC1-4586-8DA4-7605D8C2FBA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5" name="直線コネクタ 714">
          <a:extLst>
            <a:ext uri="{FF2B5EF4-FFF2-40B4-BE49-F238E27FC236}">
              <a16:creationId xmlns:a16="http://schemas.microsoft.com/office/drawing/2014/main" xmlns="" id="{6B392780-236D-40C9-B708-A09C1006728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16" name="直線コネクタ 715">
          <a:extLst>
            <a:ext uri="{FF2B5EF4-FFF2-40B4-BE49-F238E27FC236}">
              <a16:creationId xmlns:a16="http://schemas.microsoft.com/office/drawing/2014/main" xmlns="" id="{B34DA90D-C6B8-4B3B-8D41-361D8711B1DC}"/>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17" name="テキスト ボックス 716">
          <a:extLst>
            <a:ext uri="{FF2B5EF4-FFF2-40B4-BE49-F238E27FC236}">
              <a16:creationId xmlns:a16="http://schemas.microsoft.com/office/drawing/2014/main" xmlns="" id="{62BB9BAB-3418-4AD0-ACF0-F66CDBA44D03}"/>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18" name="直線コネクタ 717">
          <a:extLst>
            <a:ext uri="{FF2B5EF4-FFF2-40B4-BE49-F238E27FC236}">
              <a16:creationId xmlns:a16="http://schemas.microsoft.com/office/drawing/2014/main" xmlns="" id="{D050011F-A861-4762-9A41-B4E2C57F2A3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19" name="テキスト ボックス 718">
          <a:extLst>
            <a:ext uri="{FF2B5EF4-FFF2-40B4-BE49-F238E27FC236}">
              <a16:creationId xmlns:a16="http://schemas.microsoft.com/office/drawing/2014/main" xmlns="" id="{B4611641-1C15-4F39-959B-528A5EAF6B84}"/>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0" name="直線コネクタ 719">
          <a:extLst>
            <a:ext uri="{FF2B5EF4-FFF2-40B4-BE49-F238E27FC236}">
              <a16:creationId xmlns:a16="http://schemas.microsoft.com/office/drawing/2014/main" xmlns="" id="{6C4B84EF-D737-4590-910D-EECA2B83CDD1}"/>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1" name="テキスト ボックス 720">
          <a:extLst>
            <a:ext uri="{FF2B5EF4-FFF2-40B4-BE49-F238E27FC236}">
              <a16:creationId xmlns:a16="http://schemas.microsoft.com/office/drawing/2014/main" xmlns="" id="{B2A9DC92-899A-4DC9-9E7E-D4526593FD78}"/>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22" name="直線コネクタ 721">
          <a:extLst>
            <a:ext uri="{FF2B5EF4-FFF2-40B4-BE49-F238E27FC236}">
              <a16:creationId xmlns:a16="http://schemas.microsoft.com/office/drawing/2014/main" xmlns="" id="{FF5BF33E-51F3-4DB0-9E9F-09C4026F3646}"/>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23" name="テキスト ボックス 722">
          <a:extLst>
            <a:ext uri="{FF2B5EF4-FFF2-40B4-BE49-F238E27FC236}">
              <a16:creationId xmlns:a16="http://schemas.microsoft.com/office/drawing/2014/main" xmlns="" id="{3FF7BBAF-317A-40E0-B47D-26BB756F1F7B}"/>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24" name="直線コネクタ 723">
          <a:extLst>
            <a:ext uri="{FF2B5EF4-FFF2-40B4-BE49-F238E27FC236}">
              <a16:creationId xmlns:a16="http://schemas.microsoft.com/office/drawing/2014/main" xmlns="" id="{7710D5B5-1AFB-4536-B925-127C7B51EFCB}"/>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25" name="テキスト ボックス 724">
          <a:extLst>
            <a:ext uri="{FF2B5EF4-FFF2-40B4-BE49-F238E27FC236}">
              <a16:creationId xmlns:a16="http://schemas.microsoft.com/office/drawing/2014/main" xmlns="" id="{BB91A0D1-EA2D-448E-A1A0-0AC4A6FEF926}"/>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26" name="直線コネクタ 725">
          <a:extLst>
            <a:ext uri="{FF2B5EF4-FFF2-40B4-BE49-F238E27FC236}">
              <a16:creationId xmlns:a16="http://schemas.microsoft.com/office/drawing/2014/main" xmlns="" id="{AD10511B-DF5B-4519-B4F8-CE26C52B7E9D}"/>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27" name="テキスト ボックス 726">
          <a:extLst>
            <a:ext uri="{FF2B5EF4-FFF2-40B4-BE49-F238E27FC236}">
              <a16:creationId xmlns:a16="http://schemas.microsoft.com/office/drawing/2014/main" xmlns="" id="{48D59D6D-DAB3-4312-894B-94823584F381}"/>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8" name="直線コネクタ 727">
          <a:extLst>
            <a:ext uri="{FF2B5EF4-FFF2-40B4-BE49-F238E27FC236}">
              <a16:creationId xmlns:a16="http://schemas.microsoft.com/office/drawing/2014/main" xmlns="" id="{2EFC9C33-B2EC-402B-A4A2-F2D0904C4AF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9" name="テキスト ボックス 728">
          <a:extLst>
            <a:ext uri="{FF2B5EF4-FFF2-40B4-BE49-F238E27FC236}">
              <a16:creationId xmlns:a16="http://schemas.microsoft.com/office/drawing/2014/main" xmlns="" id="{D04C8310-2F46-4EB0-8B20-538582A3968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0" name="【消防施設】&#10;一人当たり面積グラフ枠">
          <a:extLst>
            <a:ext uri="{FF2B5EF4-FFF2-40B4-BE49-F238E27FC236}">
              <a16:creationId xmlns:a16="http://schemas.microsoft.com/office/drawing/2014/main" xmlns="" id="{2E4CF799-E341-42E3-8245-6E0EDD5F3E3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20138</xdr:rowOff>
    </xdr:from>
    <xdr:to>
      <xdr:col>116</xdr:col>
      <xdr:colOff>62864</xdr:colOff>
      <xdr:row>86</xdr:row>
      <xdr:rowOff>96882</xdr:rowOff>
    </xdr:to>
    <xdr:cxnSp macro="">
      <xdr:nvCxnSpPr>
        <xdr:cNvPr id="731" name="直線コネクタ 730">
          <a:extLst>
            <a:ext uri="{FF2B5EF4-FFF2-40B4-BE49-F238E27FC236}">
              <a16:creationId xmlns:a16="http://schemas.microsoft.com/office/drawing/2014/main" xmlns="" id="{E07F0911-E2DC-43A3-A103-C977E50F72D2}"/>
            </a:ext>
          </a:extLst>
        </xdr:cNvPr>
        <xdr:cNvCxnSpPr/>
      </xdr:nvCxnSpPr>
      <xdr:spPr>
        <a:xfrm flipV="1">
          <a:off x="22160864" y="13221788"/>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100709</xdr:rowOff>
    </xdr:from>
    <xdr:ext cx="469744" cy="259045"/>
    <xdr:sp macro="" textlink="">
      <xdr:nvSpPr>
        <xdr:cNvPr id="732" name="【消防施設】&#10;一人当たり面積最小値テキスト">
          <a:extLst>
            <a:ext uri="{FF2B5EF4-FFF2-40B4-BE49-F238E27FC236}">
              <a16:creationId xmlns:a16="http://schemas.microsoft.com/office/drawing/2014/main" xmlns="" id="{77FB5DE0-CD9F-4FB0-B672-CE5807A4A865}"/>
            </a:ext>
          </a:extLst>
        </xdr:cNvPr>
        <xdr:cNvSpPr txBox="1"/>
      </xdr:nvSpPr>
      <xdr:spPr>
        <a:xfrm>
          <a:off x="22199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96882</xdr:rowOff>
    </xdr:from>
    <xdr:to>
      <xdr:col>116</xdr:col>
      <xdr:colOff>152400</xdr:colOff>
      <xdr:row>86</xdr:row>
      <xdr:rowOff>96882</xdr:rowOff>
    </xdr:to>
    <xdr:cxnSp macro="">
      <xdr:nvCxnSpPr>
        <xdr:cNvPr id="733" name="直線コネクタ 732">
          <a:extLst>
            <a:ext uri="{FF2B5EF4-FFF2-40B4-BE49-F238E27FC236}">
              <a16:creationId xmlns:a16="http://schemas.microsoft.com/office/drawing/2014/main" xmlns="" id="{FC1462A9-9B64-455E-8919-F0B568E2A7DA}"/>
            </a:ext>
          </a:extLst>
        </xdr:cNvPr>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138265</xdr:rowOff>
    </xdr:from>
    <xdr:ext cx="469744" cy="259045"/>
    <xdr:sp macro="" textlink="">
      <xdr:nvSpPr>
        <xdr:cNvPr id="734" name="【消防施設】&#10;一人当たり面積最大値テキスト">
          <a:extLst>
            <a:ext uri="{FF2B5EF4-FFF2-40B4-BE49-F238E27FC236}">
              <a16:creationId xmlns:a16="http://schemas.microsoft.com/office/drawing/2014/main" xmlns="" id="{D46DA7C8-858A-41F3-B099-32E1D7BC65A2}"/>
            </a:ext>
          </a:extLst>
        </xdr:cNvPr>
        <xdr:cNvSpPr txBox="1"/>
      </xdr:nvSpPr>
      <xdr:spPr>
        <a:xfrm>
          <a:off x="221996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20138</xdr:rowOff>
    </xdr:from>
    <xdr:to>
      <xdr:col>116</xdr:col>
      <xdr:colOff>152400</xdr:colOff>
      <xdr:row>77</xdr:row>
      <xdr:rowOff>20138</xdr:rowOff>
    </xdr:to>
    <xdr:cxnSp macro="">
      <xdr:nvCxnSpPr>
        <xdr:cNvPr id="735" name="直線コネクタ 734">
          <a:extLst>
            <a:ext uri="{FF2B5EF4-FFF2-40B4-BE49-F238E27FC236}">
              <a16:creationId xmlns:a16="http://schemas.microsoft.com/office/drawing/2014/main" xmlns="" id="{CF8EAEFA-7AB9-4A38-B482-D7308A44D5FE}"/>
            </a:ext>
          </a:extLst>
        </xdr:cNvPr>
        <xdr:cNvCxnSpPr/>
      </xdr:nvCxnSpPr>
      <xdr:spPr>
        <a:xfrm>
          <a:off x="22072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71863</xdr:rowOff>
    </xdr:from>
    <xdr:ext cx="469744" cy="259045"/>
    <xdr:sp macro="" textlink="">
      <xdr:nvSpPr>
        <xdr:cNvPr id="736" name="【消防施設】&#10;一人当たり面積平均値テキスト">
          <a:extLst>
            <a:ext uri="{FF2B5EF4-FFF2-40B4-BE49-F238E27FC236}">
              <a16:creationId xmlns:a16="http://schemas.microsoft.com/office/drawing/2014/main" xmlns="" id="{931A7CD8-2AFD-46C4-A8F2-1C09750E434C}"/>
            </a:ext>
          </a:extLst>
        </xdr:cNvPr>
        <xdr:cNvSpPr txBox="1"/>
      </xdr:nvSpPr>
      <xdr:spPr>
        <a:xfrm>
          <a:off x="22199600" y="1464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737" name="フローチャート: 判断 736">
          <a:extLst>
            <a:ext uri="{FF2B5EF4-FFF2-40B4-BE49-F238E27FC236}">
              <a16:creationId xmlns:a16="http://schemas.microsoft.com/office/drawing/2014/main" xmlns="" id="{EE48AA37-C066-4AB6-9577-99440BEFC0E0}"/>
            </a:ext>
          </a:extLst>
        </xdr:cNvPr>
        <xdr:cNvSpPr/>
      </xdr:nvSpPr>
      <xdr:spPr>
        <a:xfrm>
          <a:off x="22110700" y="1466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106499</xdr:rowOff>
    </xdr:from>
    <xdr:to>
      <xdr:col>112</xdr:col>
      <xdr:colOff>38100</xdr:colOff>
      <xdr:row>86</xdr:row>
      <xdr:rowOff>36649</xdr:rowOff>
    </xdr:to>
    <xdr:sp macro="" textlink="">
      <xdr:nvSpPr>
        <xdr:cNvPr id="738" name="フローチャート: 判断 737">
          <a:extLst>
            <a:ext uri="{FF2B5EF4-FFF2-40B4-BE49-F238E27FC236}">
              <a16:creationId xmlns:a16="http://schemas.microsoft.com/office/drawing/2014/main" xmlns="" id="{096E392F-E6D9-43F4-B9C9-0457522E6B83}"/>
            </a:ext>
          </a:extLst>
        </xdr:cNvPr>
        <xdr:cNvSpPr/>
      </xdr:nvSpPr>
      <xdr:spPr>
        <a:xfrm>
          <a:off x="21272500" y="1467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142421</xdr:rowOff>
    </xdr:from>
    <xdr:to>
      <xdr:col>107</xdr:col>
      <xdr:colOff>101600</xdr:colOff>
      <xdr:row>86</xdr:row>
      <xdr:rowOff>72571</xdr:rowOff>
    </xdr:to>
    <xdr:sp macro="" textlink="">
      <xdr:nvSpPr>
        <xdr:cNvPr id="739" name="フローチャート: 判断 738">
          <a:extLst>
            <a:ext uri="{FF2B5EF4-FFF2-40B4-BE49-F238E27FC236}">
              <a16:creationId xmlns:a16="http://schemas.microsoft.com/office/drawing/2014/main" xmlns="" id="{CB9752D1-6F8F-49FB-BEFB-36F3773D45C7}"/>
            </a:ext>
          </a:extLst>
        </xdr:cNvPr>
        <xdr:cNvSpPr/>
      </xdr:nvSpPr>
      <xdr:spPr>
        <a:xfrm>
          <a:off x="20383500" y="147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129358</xdr:rowOff>
    </xdr:from>
    <xdr:to>
      <xdr:col>102</xdr:col>
      <xdr:colOff>165100</xdr:colOff>
      <xdr:row>86</xdr:row>
      <xdr:rowOff>59508</xdr:rowOff>
    </xdr:to>
    <xdr:sp macro="" textlink="">
      <xdr:nvSpPr>
        <xdr:cNvPr id="740" name="フローチャート: 判断 739">
          <a:extLst>
            <a:ext uri="{FF2B5EF4-FFF2-40B4-BE49-F238E27FC236}">
              <a16:creationId xmlns:a16="http://schemas.microsoft.com/office/drawing/2014/main" xmlns="" id="{D7884AFE-A103-4F21-8AA7-7EDE035E96E0}"/>
            </a:ext>
          </a:extLst>
        </xdr:cNvPr>
        <xdr:cNvSpPr/>
      </xdr:nvSpPr>
      <xdr:spPr>
        <a:xfrm>
          <a:off x="19494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xmlns="" id="{B0E6012D-DB60-4D48-8FFD-829A18D78EA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xmlns="" id="{086F3ABC-4B90-4859-A3C7-A9E709828C6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xmlns="" id="{00B2729A-01BD-47D4-98F2-F26A4A6C77E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xmlns="" id="{08A16ACC-3F96-45D3-952F-3DC861BF7FC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xmlns="" id="{C8FC80D0-9AD4-4C80-BDA0-D257DDFA8A6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60779</xdr:rowOff>
    </xdr:from>
    <xdr:to>
      <xdr:col>116</xdr:col>
      <xdr:colOff>114300</xdr:colOff>
      <xdr:row>85</xdr:row>
      <xdr:rowOff>162379</xdr:rowOff>
    </xdr:to>
    <xdr:sp macro="" textlink="">
      <xdr:nvSpPr>
        <xdr:cNvPr id="746" name="楕円 745">
          <a:extLst>
            <a:ext uri="{FF2B5EF4-FFF2-40B4-BE49-F238E27FC236}">
              <a16:creationId xmlns:a16="http://schemas.microsoft.com/office/drawing/2014/main" xmlns="" id="{4D6A09D2-E44F-48E2-88FD-6E398E4304E7}"/>
            </a:ext>
          </a:extLst>
        </xdr:cNvPr>
        <xdr:cNvSpPr/>
      </xdr:nvSpPr>
      <xdr:spPr>
        <a:xfrm>
          <a:off x="221107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83656</xdr:rowOff>
    </xdr:from>
    <xdr:ext cx="469744" cy="259045"/>
    <xdr:sp macro="" textlink="">
      <xdr:nvSpPr>
        <xdr:cNvPr id="747" name="【消防施設】&#10;一人当たり面積該当値テキスト">
          <a:extLst>
            <a:ext uri="{FF2B5EF4-FFF2-40B4-BE49-F238E27FC236}">
              <a16:creationId xmlns:a16="http://schemas.microsoft.com/office/drawing/2014/main" xmlns="" id="{C3021B91-A915-4CB1-9C26-1E40A167A1A4}"/>
            </a:ext>
          </a:extLst>
        </xdr:cNvPr>
        <xdr:cNvSpPr txBox="1"/>
      </xdr:nvSpPr>
      <xdr:spPr>
        <a:xfrm>
          <a:off x="22199600" y="1448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77107</xdr:rowOff>
    </xdr:from>
    <xdr:to>
      <xdr:col>112</xdr:col>
      <xdr:colOff>38100</xdr:colOff>
      <xdr:row>86</xdr:row>
      <xdr:rowOff>7257</xdr:rowOff>
    </xdr:to>
    <xdr:sp macro="" textlink="">
      <xdr:nvSpPr>
        <xdr:cNvPr id="748" name="楕円 747">
          <a:extLst>
            <a:ext uri="{FF2B5EF4-FFF2-40B4-BE49-F238E27FC236}">
              <a16:creationId xmlns:a16="http://schemas.microsoft.com/office/drawing/2014/main" xmlns="" id="{B4736AEF-D29D-48F6-A7CC-04BA5C6CEC4C}"/>
            </a:ext>
          </a:extLst>
        </xdr:cNvPr>
        <xdr:cNvSpPr/>
      </xdr:nvSpPr>
      <xdr:spPr>
        <a:xfrm>
          <a:off x="21272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111579</xdr:rowOff>
    </xdr:from>
    <xdr:to>
      <xdr:col>116</xdr:col>
      <xdr:colOff>63500</xdr:colOff>
      <xdr:row>85</xdr:row>
      <xdr:rowOff>127907</xdr:rowOff>
    </xdr:to>
    <xdr:cxnSp macro="">
      <xdr:nvCxnSpPr>
        <xdr:cNvPr id="749" name="直線コネクタ 748">
          <a:extLst>
            <a:ext uri="{FF2B5EF4-FFF2-40B4-BE49-F238E27FC236}">
              <a16:creationId xmlns:a16="http://schemas.microsoft.com/office/drawing/2014/main" xmlns="" id="{8BAF3217-CA2F-4ACD-9F76-C81DC9531819}"/>
            </a:ext>
          </a:extLst>
        </xdr:cNvPr>
        <xdr:cNvCxnSpPr/>
      </xdr:nvCxnSpPr>
      <xdr:spPr>
        <a:xfrm flipV="1">
          <a:off x="21323300" y="146848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77107</xdr:rowOff>
    </xdr:from>
    <xdr:to>
      <xdr:col>107</xdr:col>
      <xdr:colOff>101600</xdr:colOff>
      <xdr:row>86</xdr:row>
      <xdr:rowOff>7257</xdr:rowOff>
    </xdr:to>
    <xdr:sp macro="" textlink="">
      <xdr:nvSpPr>
        <xdr:cNvPr id="750" name="楕円 749">
          <a:extLst>
            <a:ext uri="{FF2B5EF4-FFF2-40B4-BE49-F238E27FC236}">
              <a16:creationId xmlns:a16="http://schemas.microsoft.com/office/drawing/2014/main" xmlns="" id="{53BC2090-7B7B-4B09-B54D-5DA6AC3BBE2B}"/>
            </a:ext>
          </a:extLst>
        </xdr:cNvPr>
        <xdr:cNvSpPr/>
      </xdr:nvSpPr>
      <xdr:spPr>
        <a:xfrm>
          <a:off x="20383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127907</xdr:rowOff>
    </xdr:from>
    <xdr:to>
      <xdr:col>111</xdr:col>
      <xdr:colOff>177800</xdr:colOff>
      <xdr:row>85</xdr:row>
      <xdr:rowOff>127907</xdr:rowOff>
    </xdr:to>
    <xdr:cxnSp macro="">
      <xdr:nvCxnSpPr>
        <xdr:cNvPr id="751" name="直線コネクタ 750">
          <a:extLst>
            <a:ext uri="{FF2B5EF4-FFF2-40B4-BE49-F238E27FC236}">
              <a16:creationId xmlns:a16="http://schemas.microsoft.com/office/drawing/2014/main" xmlns="" id="{86EE0A84-16F4-484A-B65B-E2D100B9924E}"/>
            </a:ext>
          </a:extLst>
        </xdr:cNvPr>
        <xdr:cNvCxnSpPr/>
      </xdr:nvCxnSpPr>
      <xdr:spPr>
        <a:xfrm>
          <a:off x="20434300" y="14701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52" name="楕円 751">
          <a:extLst>
            <a:ext uri="{FF2B5EF4-FFF2-40B4-BE49-F238E27FC236}">
              <a16:creationId xmlns:a16="http://schemas.microsoft.com/office/drawing/2014/main" xmlns="" id="{64573B15-BC40-41B3-B312-F4D0C070491C}"/>
            </a:ext>
          </a:extLst>
        </xdr:cNvPr>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127907</xdr:rowOff>
    </xdr:to>
    <xdr:cxnSp macro="">
      <xdr:nvCxnSpPr>
        <xdr:cNvPr id="753" name="直線コネクタ 752">
          <a:extLst>
            <a:ext uri="{FF2B5EF4-FFF2-40B4-BE49-F238E27FC236}">
              <a16:creationId xmlns:a16="http://schemas.microsoft.com/office/drawing/2014/main" xmlns="" id="{1D83765B-69B2-4233-9DFB-DB8D3DE145A7}"/>
            </a:ext>
          </a:extLst>
        </xdr:cNvPr>
        <xdr:cNvCxnSpPr/>
      </xdr:nvCxnSpPr>
      <xdr:spPr>
        <a:xfrm>
          <a:off x="19545300" y="1469136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27776</xdr:rowOff>
    </xdr:from>
    <xdr:ext cx="469744" cy="259045"/>
    <xdr:sp macro="" textlink="">
      <xdr:nvSpPr>
        <xdr:cNvPr id="754" name="n_1aveValue【消防施設】&#10;一人当たり面積">
          <a:extLst>
            <a:ext uri="{FF2B5EF4-FFF2-40B4-BE49-F238E27FC236}">
              <a16:creationId xmlns:a16="http://schemas.microsoft.com/office/drawing/2014/main" xmlns="" id="{FAC89E34-9FA7-4B97-A914-BE555CBBC2B7}"/>
            </a:ext>
          </a:extLst>
        </xdr:cNvPr>
        <xdr:cNvSpPr txBox="1"/>
      </xdr:nvSpPr>
      <xdr:spPr>
        <a:xfrm>
          <a:off x="210757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63698</xdr:rowOff>
    </xdr:from>
    <xdr:ext cx="469744" cy="259045"/>
    <xdr:sp macro="" textlink="">
      <xdr:nvSpPr>
        <xdr:cNvPr id="755" name="n_2aveValue【消防施設】&#10;一人当たり面積">
          <a:extLst>
            <a:ext uri="{FF2B5EF4-FFF2-40B4-BE49-F238E27FC236}">
              <a16:creationId xmlns:a16="http://schemas.microsoft.com/office/drawing/2014/main" xmlns="" id="{3A857589-FD08-46D5-84F7-257590B0F75E}"/>
            </a:ext>
          </a:extLst>
        </xdr:cNvPr>
        <xdr:cNvSpPr txBox="1"/>
      </xdr:nvSpPr>
      <xdr:spPr>
        <a:xfrm>
          <a:off x="201994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50635</xdr:rowOff>
    </xdr:from>
    <xdr:ext cx="469744" cy="259045"/>
    <xdr:sp macro="" textlink="">
      <xdr:nvSpPr>
        <xdr:cNvPr id="756" name="n_3aveValue【消防施設】&#10;一人当たり面積">
          <a:extLst>
            <a:ext uri="{FF2B5EF4-FFF2-40B4-BE49-F238E27FC236}">
              <a16:creationId xmlns:a16="http://schemas.microsoft.com/office/drawing/2014/main" xmlns="" id="{5BF111D8-B739-4E6E-A878-77F10D667750}"/>
            </a:ext>
          </a:extLst>
        </xdr:cNvPr>
        <xdr:cNvSpPr txBox="1"/>
      </xdr:nvSpPr>
      <xdr:spPr>
        <a:xfrm>
          <a:off x="193104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23784</xdr:rowOff>
    </xdr:from>
    <xdr:ext cx="469744" cy="259045"/>
    <xdr:sp macro="" textlink="">
      <xdr:nvSpPr>
        <xdr:cNvPr id="757" name="n_1mainValue【消防施設】&#10;一人当たり面積">
          <a:extLst>
            <a:ext uri="{FF2B5EF4-FFF2-40B4-BE49-F238E27FC236}">
              <a16:creationId xmlns:a16="http://schemas.microsoft.com/office/drawing/2014/main" xmlns="" id="{46D0EB33-FB1A-4A4E-AAFD-3206EFD4DE1A}"/>
            </a:ext>
          </a:extLst>
        </xdr:cNvPr>
        <xdr:cNvSpPr txBox="1"/>
      </xdr:nvSpPr>
      <xdr:spPr>
        <a:xfrm>
          <a:off x="21075727" y="144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23784</xdr:rowOff>
    </xdr:from>
    <xdr:ext cx="469744" cy="259045"/>
    <xdr:sp macro="" textlink="">
      <xdr:nvSpPr>
        <xdr:cNvPr id="758" name="n_2mainValue【消防施設】&#10;一人当たり面積">
          <a:extLst>
            <a:ext uri="{FF2B5EF4-FFF2-40B4-BE49-F238E27FC236}">
              <a16:creationId xmlns:a16="http://schemas.microsoft.com/office/drawing/2014/main" xmlns="" id="{E8678474-A831-4EDC-B861-0943BFD9FF89}"/>
            </a:ext>
          </a:extLst>
        </xdr:cNvPr>
        <xdr:cNvSpPr txBox="1"/>
      </xdr:nvSpPr>
      <xdr:spPr>
        <a:xfrm>
          <a:off x="20199427" y="144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759" name="n_3mainValue【消防施設】&#10;一人当たり面積">
          <a:extLst>
            <a:ext uri="{FF2B5EF4-FFF2-40B4-BE49-F238E27FC236}">
              <a16:creationId xmlns:a16="http://schemas.microsoft.com/office/drawing/2014/main" xmlns="" id="{A833FD05-DA5C-4EAE-B1B4-C4F37CA2620B}"/>
            </a:ext>
          </a:extLst>
        </xdr:cNvPr>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0" name="正方形/長方形 759">
          <a:extLst>
            <a:ext uri="{FF2B5EF4-FFF2-40B4-BE49-F238E27FC236}">
              <a16:creationId xmlns:a16="http://schemas.microsoft.com/office/drawing/2014/main" xmlns="" id="{B389B6A3-17F0-4537-9B75-320ED4EDE7F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1" name="正方形/長方形 760">
          <a:extLst>
            <a:ext uri="{FF2B5EF4-FFF2-40B4-BE49-F238E27FC236}">
              <a16:creationId xmlns:a16="http://schemas.microsoft.com/office/drawing/2014/main" xmlns="" id="{70369F4C-37E5-4F8D-803F-0E8FD540E9E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2" name="正方形/長方形 761">
          <a:extLst>
            <a:ext uri="{FF2B5EF4-FFF2-40B4-BE49-F238E27FC236}">
              <a16:creationId xmlns:a16="http://schemas.microsoft.com/office/drawing/2014/main" xmlns="" id="{0CDC5923-37FD-4544-B908-B00FBFB8BB8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3" name="正方形/長方形 762">
          <a:extLst>
            <a:ext uri="{FF2B5EF4-FFF2-40B4-BE49-F238E27FC236}">
              <a16:creationId xmlns:a16="http://schemas.microsoft.com/office/drawing/2014/main" xmlns="" id="{3D9D19F2-6EEB-48EE-B09C-CACFA019F22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4" name="正方形/長方形 763">
          <a:extLst>
            <a:ext uri="{FF2B5EF4-FFF2-40B4-BE49-F238E27FC236}">
              <a16:creationId xmlns:a16="http://schemas.microsoft.com/office/drawing/2014/main" xmlns="" id="{5F16B254-0B75-4783-886A-B10054D95B9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5" name="正方形/長方形 764">
          <a:extLst>
            <a:ext uri="{FF2B5EF4-FFF2-40B4-BE49-F238E27FC236}">
              <a16:creationId xmlns:a16="http://schemas.microsoft.com/office/drawing/2014/main" xmlns="" id="{C98207E7-96B2-4279-979B-FC23D51521F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6" name="正方形/長方形 765">
          <a:extLst>
            <a:ext uri="{FF2B5EF4-FFF2-40B4-BE49-F238E27FC236}">
              <a16:creationId xmlns:a16="http://schemas.microsoft.com/office/drawing/2014/main" xmlns="" id="{1C528306-7D24-4326-AE2D-9699B7BFED2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正方形/長方形 766">
          <a:extLst>
            <a:ext uri="{FF2B5EF4-FFF2-40B4-BE49-F238E27FC236}">
              <a16:creationId xmlns:a16="http://schemas.microsoft.com/office/drawing/2014/main" xmlns="" id="{0FF10665-6359-49FE-B125-71C85B2F315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8" name="テキスト ボックス 767">
          <a:extLst>
            <a:ext uri="{FF2B5EF4-FFF2-40B4-BE49-F238E27FC236}">
              <a16:creationId xmlns:a16="http://schemas.microsoft.com/office/drawing/2014/main" xmlns="" id="{A5F65DE3-DAA4-4B45-A2CB-32D7207EB6C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9" name="直線コネクタ 768">
          <a:extLst>
            <a:ext uri="{FF2B5EF4-FFF2-40B4-BE49-F238E27FC236}">
              <a16:creationId xmlns:a16="http://schemas.microsoft.com/office/drawing/2014/main" xmlns="" id="{4EB7752F-8509-4647-BF3C-0DAB1FC8893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0" name="直線コネクタ 769">
          <a:extLst>
            <a:ext uri="{FF2B5EF4-FFF2-40B4-BE49-F238E27FC236}">
              <a16:creationId xmlns:a16="http://schemas.microsoft.com/office/drawing/2014/main" xmlns="" id="{21B169D1-7332-4CA5-8662-BD7DA613B16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1" name="テキスト ボックス 770">
          <a:extLst>
            <a:ext uri="{FF2B5EF4-FFF2-40B4-BE49-F238E27FC236}">
              <a16:creationId xmlns:a16="http://schemas.microsoft.com/office/drawing/2014/main" xmlns="" id="{3610986A-0552-4598-A427-7DDD37FA308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2" name="直線コネクタ 771">
          <a:extLst>
            <a:ext uri="{FF2B5EF4-FFF2-40B4-BE49-F238E27FC236}">
              <a16:creationId xmlns:a16="http://schemas.microsoft.com/office/drawing/2014/main" xmlns="" id="{9782F881-FD13-4289-8EEA-EDFC0C5E0FD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3" name="テキスト ボックス 772">
          <a:extLst>
            <a:ext uri="{FF2B5EF4-FFF2-40B4-BE49-F238E27FC236}">
              <a16:creationId xmlns:a16="http://schemas.microsoft.com/office/drawing/2014/main" xmlns="" id="{054F26E5-3E18-44A8-9471-3E4A2F3C2C2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4" name="直線コネクタ 773">
          <a:extLst>
            <a:ext uri="{FF2B5EF4-FFF2-40B4-BE49-F238E27FC236}">
              <a16:creationId xmlns:a16="http://schemas.microsoft.com/office/drawing/2014/main" xmlns="" id="{52EB560C-2505-43F7-AEB0-B78810AA931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5" name="テキスト ボックス 774">
          <a:extLst>
            <a:ext uri="{FF2B5EF4-FFF2-40B4-BE49-F238E27FC236}">
              <a16:creationId xmlns:a16="http://schemas.microsoft.com/office/drawing/2014/main" xmlns="" id="{FC95AB11-2268-403B-89BA-E1AAA5E6A60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6" name="直線コネクタ 775">
          <a:extLst>
            <a:ext uri="{FF2B5EF4-FFF2-40B4-BE49-F238E27FC236}">
              <a16:creationId xmlns:a16="http://schemas.microsoft.com/office/drawing/2014/main" xmlns="" id="{DEA82BE7-3009-4E79-A8E4-414DA0D89CD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7" name="テキスト ボックス 776">
          <a:extLst>
            <a:ext uri="{FF2B5EF4-FFF2-40B4-BE49-F238E27FC236}">
              <a16:creationId xmlns:a16="http://schemas.microsoft.com/office/drawing/2014/main" xmlns="" id="{18716095-7D52-49DC-B7D2-78E2A2AEDE8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8" name="直線コネクタ 777">
          <a:extLst>
            <a:ext uri="{FF2B5EF4-FFF2-40B4-BE49-F238E27FC236}">
              <a16:creationId xmlns:a16="http://schemas.microsoft.com/office/drawing/2014/main" xmlns="" id="{D17F46C1-9A13-4846-B771-AD3B6F87FEA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9" name="テキスト ボックス 778">
          <a:extLst>
            <a:ext uri="{FF2B5EF4-FFF2-40B4-BE49-F238E27FC236}">
              <a16:creationId xmlns:a16="http://schemas.microsoft.com/office/drawing/2014/main" xmlns="" id="{159040EA-D4ED-4858-A6AD-E363F51A47E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0" name="直線コネクタ 779">
          <a:extLst>
            <a:ext uri="{FF2B5EF4-FFF2-40B4-BE49-F238E27FC236}">
              <a16:creationId xmlns:a16="http://schemas.microsoft.com/office/drawing/2014/main" xmlns="" id="{F356A409-F146-49E4-8352-1E8B6824560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1" name="テキスト ボックス 780">
          <a:extLst>
            <a:ext uri="{FF2B5EF4-FFF2-40B4-BE49-F238E27FC236}">
              <a16:creationId xmlns:a16="http://schemas.microsoft.com/office/drawing/2014/main" xmlns="" id="{BA22BA05-0846-4BBC-B01D-52EAF56F0917}"/>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a:extLst>
            <a:ext uri="{FF2B5EF4-FFF2-40B4-BE49-F238E27FC236}">
              <a16:creationId xmlns:a16="http://schemas.microsoft.com/office/drawing/2014/main" xmlns="" id="{347F2348-460C-40B1-A5F0-02B5F89E483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3" name="テキスト ボックス 782">
          <a:extLst>
            <a:ext uri="{FF2B5EF4-FFF2-40B4-BE49-F238E27FC236}">
              <a16:creationId xmlns:a16="http://schemas.microsoft.com/office/drawing/2014/main" xmlns="" id="{37099827-CCA0-4689-AA80-427B7A8DD46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4" name="【庁舎】&#10;有形固定資産減価償却率グラフ枠">
          <a:extLst>
            <a:ext uri="{FF2B5EF4-FFF2-40B4-BE49-F238E27FC236}">
              <a16:creationId xmlns:a16="http://schemas.microsoft.com/office/drawing/2014/main" xmlns="" id="{6A74553D-4163-4CC8-AC18-C4C742B9355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4355</xdr:rowOff>
    </xdr:from>
    <xdr:to>
      <xdr:col>85</xdr:col>
      <xdr:colOff>126364</xdr:colOff>
      <xdr:row>108</xdr:row>
      <xdr:rowOff>59871</xdr:rowOff>
    </xdr:to>
    <xdr:cxnSp macro="">
      <xdr:nvCxnSpPr>
        <xdr:cNvPr id="785" name="直線コネクタ 784">
          <a:extLst>
            <a:ext uri="{FF2B5EF4-FFF2-40B4-BE49-F238E27FC236}">
              <a16:creationId xmlns:a16="http://schemas.microsoft.com/office/drawing/2014/main" xmlns="" id="{8055C366-38F5-438C-B6F7-2446BD4909F3}"/>
            </a:ext>
          </a:extLst>
        </xdr:cNvPr>
        <xdr:cNvCxnSpPr/>
      </xdr:nvCxnSpPr>
      <xdr:spPr>
        <a:xfrm flipV="1">
          <a:off x="16318864" y="17149355"/>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86" name="【庁舎】&#10;有形固定資産減価償却率最小値テキスト">
          <a:extLst>
            <a:ext uri="{FF2B5EF4-FFF2-40B4-BE49-F238E27FC236}">
              <a16:creationId xmlns:a16="http://schemas.microsoft.com/office/drawing/2014/main" xmlns="" id="{55C4A1D0-2931-4AE2-BCE2-BE86318CB9EB}"/>
            </a:ext>
          </a:extLst>
        </xdr:cNvPr>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87" name="直線コネクタ 786">
          <a:extLst>
            <a:ext uri="{FF2B5EF4-FFF2-40B4-BE49-F238E27FC236}">
              <a16:creationId xmlns:a16="http://schemas.microsoft.com/office/drawing/2014/main" xmlns="" id="{57C434F6-01D6-4439-BC28-55783F9E5BC2}"/>
            </a:ext>
          </a:extLst>
        </xdr:cNvPr>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122482</xdr:rowOff>
    </xdr:from>
    <xdr:ext cx="405111" cy="259045"/>
    <xdr:sp macro="" textlink="">
      <xdr:nvSpPr>
        <xdr:cNvPr id="788" name="【庁舎】&#10;有形固定資産減価償却率最大値テキスト">
          <a:extLst>
            <a:ext uri="{FF2B5EF4-FFF2-40B4-BE49-F238E27FC236}">
              <a16:creationId xmlns:a16="http://schemas.microsoft.com/office/drawing/2014/main" xmlns="" id="{A198815B-FB7B-45EF-A8F6-182A380A2855}"/>
            </a:ext>
          </a:extLst>
        </xdr:cNvPr>
        <xdr:cNvSpPr txBox="1"/>
      </xdr:nvSpPr>
      <xdr:spPr>
        <a:xfrm>
          <a:off x="16357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4355</xdr:rowOff>
    </xdr:from>
    <xdr:to>
      <xdr:col>86</xdr:col>
      <xdr:colOff>25400</xdr:colOff>
      <xdr:row>100</xdr:row>
      <xdr:rowOff>4355</xdr:rowOff>
    </xdr:to>
    <xdr:cxnSp macro="">
      <xdr:nvCxnSpPr>
        <xdr:cNvPr id="789" name="直線コネクタ 788">
          <a:extLst>
            <a:ext uri="{FF2B5EF4-FFF2-40B4-BE49-F238E27FC236}">
              <a16:creationId xmlns:a16="http://schemas.microsoft.com/office/drawing/2014/main" xmlns="" id="{A47325F1-8B6D-4328-A6D0-10711233C2E7}"/>
            </a:ext>
          </a:extLst>
        </xdr:cNvPr>
        <xdr:cNvCxnSpPr/>
      </xdr:nvCxnSpPr>
      <xdr:spPr>
        <a:xfrm>
          <a:off x="16230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10358</xdr:rowOff>
    </xdr:from>
    <xdr:ext cx="405111" cy="259045"/>
    <xdr:sp macro="" textlink="">
      <xdr:nvSpPr>
        <xdr:cNvPr id="790" name="【庁舎】&#10;有形固定資産減価償却率平均値テキスト">
          <a:extLst>
            <a:ext uri="{FF2B5EF4-FFF2-40B4-BE49-F238E27FC236}">
              <a16:creationId xmlns:a16="http://schemas.microsoft.com/office/drawing/2014/main" xmlns="" id="{9E2A3A26-8D69-45E5-82BA-D55C31DEA039}"/>
            </a:ext>
          </a:extLst>
        </xdr:cNvPr>
        <xdr:cNvSpPr txBox="1"/>
      </xdr:nvSpPr>
      <xdr:spPr>
        <a:xfrm>
          <a:off x="16357600" y="1784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791" name="フローチャート: 判断 790">
          <a:extLst>
            <a:ext uri="{FF2B5EF4-FFF2-40B4-BE49-F238E27FC236}">
              <a16:creationId xmlns:a16="http://schemas.microsoft.com/office/drawing/2014/main" xmlns="" id="{48EC8458-1C1F-4EFD-83F0-118A0F29A40A}"/>
            </a:ext>
          </a:extLst>
        </xdr:cNvPr>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xdr:rowOff>
    </xdr:from>
    <xdr:to>
      <xdr:col>81</xdr:col>
      <xdr:colOff>101600</xdr:colOff>
      <xdr:row>104</xdr:row>
      <xdr:rowOff>102507</xdr:rowOff>
    </xdr:to>
    <xdr:sp macro="" textlink="">
      <xdr:nvSpPr>
        <xdr:cNvPr id="792" name="フローチャート: 判断 791">
          <a:extLst>
            <a:ext uri="{FF2B5EF4-FFF2-40B4-BE49-F238E27FC236}">
              <a16:creationId xmlns:a16="http://schemas.microsoft.com/office/drawing/2014/main" xmlns="" id="{031243F3-AFC2-4BED-9023-B93914310077}"/>
            </a:ext>
          </a:extLst>
        </xdr:cNvPr>
        <xdr:cNvSpPr/>
      </xdr:nvSpPr>
      <xdr:spPr>
        <a:xfrm>
          <a:off x="15430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93" name="フローチャート: 判断 792">
          <a:extLst>
            <a:ext uri="{FF2B5EF4-FFF2-40B4-BE49-F238E27FC236}">
              <a16:creationId xmlns:a16="http://schemas.microsoft.com/office/drawing/2014/main" xmlns="" id="{1DE5447C-002C-47E1-8F0E-DA4AA8E3A0DF}"/>
            </a:ext>
          </a:extLst>
        </xdr:cNvPr>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94" name="フローチャート: 判断 793">
          <a:extLst>
            <a:ext uri="{FF2B5EF4-FFF2-40B4-BE49-F238E27FC236}">
              <a16:creationId xmlns:a16="http://schemas.microsoft.com/office/drawing/2014/main" xmlns="" id="{1C119CAB-07FC-4083-A28B-A0BCDF8A3F5A}"/>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xmlns="" id="{E6CB8371-DC0D-40E3-B5BC-040235C26E0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xmlns="" id="{AB3CBC1B-29B5-4226-AF62-60DBC16ADB7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xmlns="" id="{0EB118FE-4105-4AF7-AB1B-B8CB97BA1A6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xmlns="" id="{433A38F2-7D04-4866-840E-7E5C594298E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xmlns="" id="{FB87A37B-856B-4F23-96D4-923282CF2F5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800" name="楕円 799">
          <a:extLst>
            <a:ext uri="{FF2B5EF4-FFF2-40B4-BE49-F238E27FC236}">
              <a16:creationId xmlns:a16="http://schemas.microsoft.com/office/drawing/2014/main" xmlns="" id="{69F7E4D0-80C3-4BB4-9A84-BF86D2424376}"/>
            </a:ext>
          </a:extLst>
        </xdr:cNvPr>
        <xdr:cNvSpPr/>
      </xdr:nvSpPr>
      <xdr:spPr>
        <a:xfrm>
          <a:off x="162687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159311</xdr:rowOff>
    </xdr:from>
    <xdr:ext cx="405111" cy="259045"/>
    <xdr:sp macro="" textlink="">
      <xdr:nvSpPr>
        <xdr:cNvPr id="801" name="【庁舎】&#10;有形固定資産減価償却率該当値テキスト">
          <a:extLst>
            <a:ext uri="{FF2B5EF4-FFF2-40B4-BE49-F238E27FC236}">
              <a16:creationId xmlns:a16="http://schemas.microsoft.com/office/drawing/2014/main" xmlns="" id="{7B4106D1-ADB4-4595-808D-0B966C31BC0B}"/>
            </a:ext>
          </a:extLst>
        </xdr:cNvPr>
        <xdr:cNvSpPr txBox="1"/>
      </xdr:nvSpPr>
      <xdr:spPr>
        <a:xfrm>
          <a:off x="16357600" y="176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165826</xdr:rowOff>
    </xdr:from>
    <xdr:to>
      <xdr:col>81</xdr:col>
      <xdr:colOff>101600</xdr:colOff>
      <xdr:row>104</xdr:row>
      <xdr:rowOff>95976</xdr:rowOff>
    </xdr:to>
    <xdr:sp macro="" textlink="">
      <xdr:nvSpPr>
        <xdr:cNvPr id="802" name="楕円 801">
          <a:extLst>
            <a:ext uri="{FF2B5EF4-FFF2-40B4-BE49-F238E27FC236}">
              <a16:creationId xmlns:a16="http://schemas.microsoft.com/office/drawing/2014/main" xmlns="" id="{FCBEFD5F-128B-4D83-8DE7-E3FA4DFE8F5A}"/>
            </a:ext>
          </a:extLst>
        </xdr:cNvPr>
        <xdr:cNvSpPr/>
      </xdr:nvSpPr>
      <xdr:spPr>
        <a:xfrm>
          <a:off x="15430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15784</xdr:rowOff>
    </xdr:from>
    <xdr:to>
      <xdr:col>85</xdr:col>
      <xdr:colOff>127000</xdr:colOff>
      <xdr:row>104</xdr:row>
      <xdr:rowOff>45176</xdr:rowOff>
    </xdr:to>
    <xdr:cxnSp macro="">
      <xdr:nvCxnSpPr>
        <xdr:cNvPr id="803" name="直線コネクタ 802">
          <a:extLst>
            <a:ext uri="{FF2B5EF4-FFF2-40B4-BE49-F238E27FC236}">
              <a16:creationId xmlns:a16="http://schemas.microsoft.com/office/drawing/2014/main" xmlns="" id="{3FC3F5DE-01F1-4825-B37B-F0A7CAFBBCA7}"/>
            </a:ext>
          </a:extLst>
        </xdr:cNvPr>
        <xdr:cNvCxnSpPr/>
      </xdr:nvCxnSpPr>
      <xdr:spPr>
        <a:xfrm flipV="1">
          <a:off x="15481300" y="1784658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804" name="楕円 803">
          <a:extLst>
            <a:ext uri="{FF2B5EF4-FFF2-40B4-BE49-F238E27FC236}">
              <a16:creationId xmlns:a16="http://schemas.microsoft.com/office/drawing/2014/main" xmlns="" id="{A7F15BD6-11F0-4D53-99EE-E8FF32A34902}"/>
            </a:ext>
          </a:extLst>
        </xdr:cNvPr>
        <xdr:cNvSpPr/>
      </xdr:nvSpPr>
      <xdr:spPr>
        <a:xfrm>
          <a:off x="145415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45176</xdr:rowOff>
    </xdr:from>
    <xdr:to>
      <xdr:col>81</xdr:col>
      <xdr:colOff>50800</xdr:colOff>
      <xdr:row>104</xdr:row>
      <xdr:rowOff>71301</xdr:rowOff>
    </xdr:to>
    <xdr:cxnSp macro="">
      <xdr:nvCxnSpPr>
        <xdr:cNvPr id="805" name="直線コネクタ 804">
          <a:extLst>
            <a:ext uri="{FF2B5EF4-FFF2-40B4-BE49-F238E27FC236}">
              <a16:creationId xmlns:a16="http://schemas.microsoft.com/office/drawing/2014/main" xmlns="" id="{725CAA8B-869F-491B-A2B9-97067B753E76}"/>
            </a:ext>
          </a:extLst>
        </xdr:cNvPr>
        <xdr:cNvCxnSpPr/>
      </xdr:nvCxnSpPr>
      <xdr:spPr>
        <a:xfrm flipV="1">
          <a:off x="14592300" y="1787597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107043</xdr:rowOff>
    </xdr:from>
    <xdr:to>
      <xdr:col>72</xdr:col>
      <xdr:colOff>38100</xdr:colOff>
      <xdr:row>102</xdr:row>
      <xdr:rowOff>37193</xdr:rowOff>
    </xdr:to>
    <xdr:sp macro="" textlink="">
      <xdr:nvSpPr>
        <xdr:cNvPr id="806" name="楕円 805">
          <a:extLst>
            <a:ext uri="{FF2B5EF4-FFF2-40B4-BE49-F238E27FC236}">
              <a16:creationId xmlns:a16="http://schemas.microsoft.com/office/drawing/2014/main" xmlns="" id="{6C8090C4-1C3D-427D-96D2-90F65E3496B3}"/>
            </a:ext>
          </a:extLst>
        </xdr:cNvPr>
        <xdr:cNvSpPr/>
      </xdr:nvSpPr>
      <xdr:spPr>
        <a:xfrm>
          <a:off x="13652500" y="174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157843</xdr:rowOff>
    </xdr:from>
    <xdr:to>
      <xdr:col>76</xdr:col>
      <xdr:colOff>114300</xdr:colOff>
      <xdr:row>104</xdr:row>
      <xdr:rowOff>71301</xdr:rowOff>
    </xdr:to>
    <xdr:cxnSp macro="">
      <xdr:nvCxnSpPr>
        <xdr:cNvPr id="807" name="直線コネクタ 806">
          <a:extLst>
            <a:ext uri="{FF2B5EF4-FFF2-40B4-BE49-F238E27FC236}">
              <a16:creationId xmlns:a16="http://schemas.microsoft.com/office/drawing/2014/main" xmlns="" id="{2D3664A8-3264-4122-9294-F333ED04AEA9}"/>
            </a:ext>
          </a:extLst>
        </xdr:cNvPr>
        <xdr:cNvCxnSpPr/>
      </xdr:nvCxnSpPr>
      <xdr:spPr>
        <a:xfrm>
          <a:off x="13703300" y="17474293"/>
          <a:ext cx="889000" cy="4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93634</xdr:rowOff>
    </xdr:from>
    <xdr:ext cx="405111" cy="259045"/>
    <xdr:sp macro="" textlink="">
      <xdr:nvSpPr>
        <xdr:cNvPr id="808" name="n_1aveValue【庁舎】&#10;有形固定資産減価償却率">
          <a:extLst>
            <a:ext uri="{FF2B5EF4-FFF2-40B4-BE49-F238E27FC236}">
              <a16:creationId xmlns:a16="http://schemas.microsoft.com/office/drawing/2014/main" xmlns="" id="{102BDA2B-C96D-42BF-92C4-5A43EED08490}"/>
            </a:ext>
          </a:extLst>
        </xdr:cNvPr>
        <xdr:cNvSpPr txBox="1"/>
      </xdr:nvSpPr>
      <xdr:spPr>
        <a:xfrm>
          <a:off x="152660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114861</xdr:rowOff>
    </xdr:from>
    <xdr:ext cx="405111" cy="259045"/>
    <xdr:sp macro="" textlink="">
      <xdr:nvSpPr>
        <xdr:cNvPr id="809" name="n_2aveValue【庁舎】&#10;有形固定資産減価償却率">
          <a:extLst>
            <a:ext uri="{FF2B5EF4-FFF2-40B4-BE49-F238E27FC236}">
              <a16:creationId xmlns:a16="http://schemas.microsoft.com/office/drawing/2014/main" xmlns="" id="{3AF7DCB6-E3D8-4FE0-A9D5-B16BD3A000ED}"/>
            </a:ext>
          </a:extLst>
        </xdr:cNvPr>
        <xdr:cNvSpPr txBox="1"/>
      </xdr:nvSpPr>
      <xdr:spPr>
        <a:xfrm>
          <a:off x="14389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810" name="n_3aveValue【庁舎】&#10;有形固定資産減価償却率">
          <a:extLst>
            <a:ext uri="{FF2B5EF4-FFF2-40B4-BE49-F238E27FC236}">
              <a16:creationId xmlns:a16="http://schemas.microsoft.com/office/drawing/2014/main" xmlns="" id="{0F49DB32-A7F1-435A-98E3-320C28E80BB8}"/>
            </a:ext>
          </a:extLst>
        </xdr:cNvPr>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112503</xdr:rowOff>
    </xdr:from>
    <xdr:ext cx="405111" cy="259045"/>
    <xdr:sp macro="" textlink="">
      <xdr:nvSpPr>
        <xdr:cNvPr id="811" name="n_1mainValue【庁舎】&#10;有形固定資産減価償却率">
          <a:extLst>
            <a:ext uri="{FF2B5EF4-FFF2-40B4-BE49-F238E27FC236}">
              <a16:creationId xmlns:a16="http://schemas.microsoft.com/office/drawing/2014/main" xmlns="" id="{E7E4C87F-1F30-476E-A49F-00F75A9E8958}"/>
            </a:ext>
          </a:extLst>
        </xdr:cNvPr>
        <xdr:cNvSpPr txBox="1"/>
      </xdr:nvSpPr>
      <xdr:spPr>
        <a:xfrm>
          <a:off x="152660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138628</xdr:rowOff>
    </xdr:from>
    <xdr:ext cx="405111" cy="259045"/>
    <xdr:sp macro="" textlink="">
      <xdr:nvSpPr>
        <xdr:cNvPr id="812" name="n_2mainValue【庁舎】&#10;有形固定資産減価償却率">
          <a:extLst>
            <a:ext uri="{FF2B5EF4-FFF2-40B4-BE49-F238E27FC236}">
              <a16:creationId xmlns:a16="http://schemas.microsoft.com/office/drawing/2014/main" xmlns="" id="{6E8E4F9A-5187-4E9E-9A0A-D167DA0D641E}"/>
            </a:ext>
          </a:extLst>
        </xdr:cNvPr>
        <xdr:cNvSpPr txBox="1"/>
      </xdr:nvSpPr>
      <xdr:spPr>
        <a:xfrm>
          <a:off x="14389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53720</xdr:rowOff>
    </xdr:from>
    <xdr:ext cx="405111" cy="259045"/>
    <xdr:sp macro="" textlink="">
      <xdr:nvSpPr>
        <xdr:cNvPr id="813" name="n_3mainValue【庁舎】&#10;有形固定資産減価償却率">
          <a:extLst>
            <a:ext uri="{FF2B5EF4-FFF2-40B4-BE49-F238E27FC236}">
              <a16:creationId xmlns:a16="http://schemas.microsoft.com/office/drawing/2014/main" xmlns="" id="{78D613FA-281D-4355-8EEE-4B5CAC98549D}"/>
            </a:ext>
          </a:extLst>
        </xdr:cNvPr>
        <xdr:cNvSpPr txBox="1"/>
      </xdr:nvSpPr>
      <xdr:spPr>
        <a:xfrm>
          <a:off x="13500744" y="1719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a:extLst>
            <a:ext uri="{FF2B5EF4-FFF2-40B4-BE49-F238E27FC236}">
              <a16:creationId xmlns:a16="http://schemas.microsoft.com/office/drawing/2014/main" xmlns="" id="{FBD91B4C-E77F-4951-9340-08256DBAFFC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a:extLst>
            <a:ext uri="{FF2B5EF4-FFF2-40B4-BE49-F238E27FC236}">
              <a16:creationId xmlns:a16="http://schemas.microsoft.com/office/drawing/2014/main" xmlns="" id="{AFE60368-B996-45C5-AADD-4456BA7ECE5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a:extLst>
            <a:ext uri="{FF2B5EF4-FFF2-40B4-BE49-F238E27FC236}">
              <a16:creationId xmlns:a16="http://schemas.microsoft.com/office/drawing/2014/main" xmlns="" id="{52E78745-5411-45E0-B509-AE682B32814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a:extLst>
            <a:ext uri="{FF2B5EF4-FFF2-40B4-BE49-F238E27FC236}">
              <a16:creationId xmlns:a16="http://schemas.microsoft.com/office/drawing/2014/main" xmlns="" id="{2C3CD086-19E8-4DF2-B3EC-AF79EAC9B00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a:extLst>
            <a:ext uri="{FF2B5EF4-FFF2-40B4-BE49-F238E27FC236}">
              <a16:creationId xmlns:a16="http://schemas.microsoft.com/office/drawing/2014/main" xmlns="" id="{086D8C28-E292-4095-92D3-6AD2A1F31CE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a:extLst>
            <a:ext uri="{FF2B5EF4-FFF2-40B4-BE49-F238E27FC236}">
              <a16:creationId xmlns:a16="http://schemas.microsoft.com/office/drawing/2014/main" xmlns="" id="{5A360108-B787-481F-BB59-AF92C525251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a:extLst>
            <a:ext uri="{FF2B5EF4-FFF2-40B4-BE49-F238E27FC236}">
              <a16:creationId xmlns:a16="http://schemas.microsoft.com/office/drawing/2014/main" xmlns="" id="{4C303168-7CE2-433E-B67C-F53EBC18C4E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a:extLst>
            <a:ext uri="{FF2B5EF4-FFF2-40B4-BE49-F238E27FC236}">
              <a16:creationId xmlns:a16="http://schemas.microsoft.com/office/drawing/2014/main" xmlns="" id="{55CEB654-7F0B-44D8-B5C1-D9D3B5B2028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a:extLst>
            <a:ext uri="{FF2B5EF4-FFF2-40B4-BE49-F238E27FC236}">
              <a16:creationId xmlns:a16="http://schemas.microsoft.com/office/drawing/2014/main" xmlns="" id="{B684D764-F7F3-42FB-A89D-8DF679EA7D1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a:extLst>
            <a:ext uri="{FF2B5EF4-FFF2-40B4-BE49-F238E27FC236}">
              <a16:creationId xmlns:a16="http://schemas.microsoft.com/office/drawing/2014/main" xmlns="" id="{E5FEE8F9-703F-4ADC-B3D0-FD50C280BEA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4" name="直線コネクタ 823">
          <a:extLst>
            <a:ext uri="{FF2B5EF4-FFF2-40B4-BE49-F238E27FC236}">
              <a16:creationId xmlns:a16="http://schemas.microsoft.com/office/drawing/2014/main" xmlns="" id="{545A7453-FEDF-4C44-BE70-22FEE41FC57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5" name="テキスト ボックス 824">
          <a:extLst>
            <a:ext uri="{FF2B5EF4-FFF2-40B4-BE49-F238E27FC236}">
              <a16:creationId xmlns:a16="http://schemas.microsoft.com/office/drawing/2014/main" xmlns="" id="{816A4DF2-9E6A-4356-B673-6DC56D1CAC9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6" name="直線コネクタ 825">
          <a:extLst>
            <a:ext uri="{FF2B5EF4-FFF2-40B4-BE49-F238E27FC236}">
              <a16:creationId xmlns:a16="http://schemas.microsoft.com/office/drawing/2014/main" xmlns="" id="{894BAB83-23E1-4A5B-A329-BC43C71C09F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7" name="テキスト ボックス 826">
          <a:extLst>
            <a:ext uri="{FF2B5EF4-FFF2-40B4-BE49-F238E27FC236}">
              <a16:creationId xmlns:a16="http://schemas.microsoft.com/office/drawing/2014/main" xmlns="" id="{42383B9D-9676-4D82-910D-D850F335D61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8" name="直線コネクタ 827">
          <a:extLst>
            <a:ext uri="{FF2B5EF4-FFF2-40B4-BE49-F238E27FC236}">
              <a16:creationId xmlns:a16="http://schemas.microsoft.com/office/drawing/2014/main" xmlns="" id="{88BBFC51-B8E9-476E-990A-04859A631FF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9" name="テキスト ボックス 828">
          <a:extLst>
            <a:ext uri="{FF2B5EF4-FFF2-40B4-BE49-F238E27FC236}">
              <a16:creationId xmlns:a16="http://schemas.microsoft.com/office/drawing/2014/main" xmlns="" id="{F3356CC5-32B7-444D-80F8-57DF68B4D78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0" name="直線コネクタ 829">
          <a:extLst>
            <a:ext uri="{FF2B5EF4-FFF2-40B4-BE49-F238E27FC236}">
              <a16:creationId xmlns:a16="http://schemas.microsoft.com/office/drawing/2014/main" xmlns="" id="{EF0780F9-3A5F-457E-820F-9F5C9F271C0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1" name="テキスト ボックス 830">
          <a:extLst>
            <a:ext uri="{FF2B5EF4-FFF2-40B4-BE49-F238E27FC236}">
              <a16:creationId xmlns:a16="http://schemas.microsoft.com/office/drawing/2014/main" xmlns="" id="{FEC2FAB5-7ECA-4CDF-A095-20A46FFF9C7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2" name="直線コネクタ 831">
          <a:extLst>
            <a:ext uri="{FF2B5EF4-FFF2-40B4-BE49-F238E27FC236}">
              <a16:creationId xmlns:a16="http://schemas.microsoft.com/office/drawing/2014/main" xmlns="" id="{56568DF7-5B48-4387-87C2-CC6284D4F42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3" name="テキスト ボックス 832">
          <a:extLst>
            <a:ext uri="{FF2B5EF4-FFF2-40B4-BE49-F238E27FC236}">
              <a16:creationId xmlns:a16="http://schemas.microsoft.com/office/drawing/2014/main" xmlns="" id="{12E92670-2EAA-4AB4-BDD6-10DE64AE8D5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4" name="直線コネクタ 833">
          <a:extLst>
            <a:ext uri="{FF2B5EF4-FFF2-40B4-BE49-F238E27FC236}">
              <a16:creationId xmlns:a16="http://schemas.microsoft.com/office/drawing/2014/main" xmlns="" id="{B802397C-F2E4-42DD-86E6-43AACA2E84F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5" name="テキスト ボックス 834">
          <a:extLst>
            <a:ext uri="{FF2B5EF4-FFF2-40B4-BE49-F238E27FC236}">
              <a16:creationId xmlns:a16="http://schemas.microsoft.com/office/drawing/2014/main" xmlns="" id="{3F147A7D-F469-48B3-8EBE-EF4553E6A30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6" name="直線コネクタ 835">
          <a:extLst>
            <a:ext uri="{FF2B5EF4-FFF2-40B4-BE49-F238E27FC236}">
              <a16:creationId xmlns:a16="http://schemas.microsoft.com/office/drawing/2014/main" xmlns="" id="{FD42D175-ABA3-4600-9C84-BC4F8F97783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7" name="テキスト ボックス 836">
          <a:extLst>
            <a:ext uri="{FF2B5EF4-FFF2-40B4-BE49-F238E27FC236}">
              <a16:creationId xmlns:a16="http://schemas.microsoft.com/office/drawing/2014/main" xmlns="" id="{70B20E54-00A8-4906-A1E1-369897801BE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8" name="【庁舎】&#10;一人当たり面積グラフ枠">
          <a:extLst>
            <a:ext uri="{FF2B5EF4-FFF2-40B4-BE49-F238E27FC236}">
              <a16:creationId xmlns:a16="http://schemas.microsoft.com/office/drawing/2014/main" xmlns="" id="{0316F968-0904-4B0A-B627-4548EC28E4E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85998</xdr:rowOff>
    </xdr:from>
    <xdr:to>
      <xdr:col>116</xdr:col>
      <xdr:colOff>62864</xdr:colOff>
      <xdr:row>108</xdr:row>
      <xdr:rowOff>63137</xdr:rowOff>
    </xdr:to>
    <xdr:cxnSp macro="">
      <xdr:nvCxnSpPr>
        <xdr:cNvPr id="839" name="直線コネクタ 838">
          <a:extLst>
            <a:ext uri="{FF2B5EF4-FFF2-40B4-BE49-F238E27FC236}">
              <a16:creationId xmlns:a16="http://schemas.microsoft.com/office/drawing/2014/main" xmlns="" id="{411574A3-26CC-43E4-8477-BE4C4A17CFF4}"/>
            </a:ext>
          </a:extLst>
        </xdr:cNvPr>
        <xdr:cNvCxnSpPr/>
      </xdr:nvCxnSpPr>
      <xdr:spPr>
        <a:xfrm flipV="1">
          <a:off x="22160864" y="17230998"/>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66964</xdr:rowOff>
    </xdr:from>
    <xdr:ext cx="469744" cy="259045"/>
    <xdr:sp macro="" textlink="">
      <xdr:nvSpPr>
        <xdr:cNvPr id="840" name="【庁舎】&#10;一人当たり面積最小値テキスト">
          <a:extLst>
            <a:ext uri="{FF2B5EF4-FFF2-40B4-BE49-F238E27FC236}">
              <a16:creationId xmlns:a16="http://schemas.microsoft.com/office/drawing/2014/main" xmlns="" id="{22123174-A209-4AF7-BE26-AA7B45B2BDFE}"/>
            </a:ext>
          </a:extLst>
        </xdr:cNvPr>
        <xdr:cNvSpPr txBox="1"/>
      </xdr:nvSpPr>
      <xdr:spPr>
        <a:xfrm>
          <a:off x="22199600"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63137</xdr:rowOff>
    </xdr:from>
    <xdr:to>
      <xdr:col>116</xdr:col>
      <xdr:colOff>152400</xdr:colOff>
      <xdr:row>108</xdr:row>
      <xdr:rowOff>63137</xdr:rowOff>
    </xdr:to>
    <xdr:cxnSp macro="">
      <xdr:nvCxnSpPr>
        <xdr:cNvPr id="841" name="直線コネクタ 840">
          <a:extLst>
            <a:ext uri="{FF2B5EF4-FFF2-40B4-BE49-F238E27FC236}">
              <a16:creationId xmlns:a16="http://schemas.microsoft.com/office/drawing/2014/main" xmlns="" id="{915AA9C1-55F6-4E58-9CCC-6090F979A8FA}"/>
            </a:ext>
          </a:extLst>
        </xdr:cNvPr>
        <xdr:cNvCxnSpPr/>
      </xdr:nvCxnSpPr>
      <xdr:spPr>
        <a:xfrm>
          <a:off x="22072600" y="185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32675</xdr:rowOff>
    </xdr:from>
    <xdr:ext cx="469744" cy="259045"/>
    <xdr:sp macro="" textlink="">
      <xdr:nvSpPr>
        <xdr:cNvPr id="842" name="【庁舎】&#10;一人当たり面積最大値テキスト">
          <a:extLst>
            <a:ext uri="{FF2B5EF4-FFF2-40B4-BE49-F238E27FC236}">
              <a16:creationId xmlns:a16="http://schemas.microsoft.com/office/drawing/2014/main" xmlns="" id="{5B16A052-0ECC-417E-B2F4-A84804B92DBA}"/>
            </a:ext>
          </a:extLst>
        </xdr:cNvPr>
        <xdr:cNvSpPr txBox="1"/>
      </xdr:nvSpPr>
      <xdr:spPr>
        <a:xfrm>
          <a:off x="22199600" y="1700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85998</xdr:rowOff>
    </xdr:from>
    <xdr:to>
      <xdr:col>116</xdr:col>
      <xdr:colOff>152400</xdr:colOff>
      <xdr:row>100</xdr:row>
      <xdr:rowOff>85998</xdr:rowOff>
    </xdr:to>
    <xdr:cxnSp macro="">
      <xdr:nvCxnSpPr>
        <xdr:cNvPr id="843" name="直線コネクタ 842">
          <a:extLst>
            <a:ext uri="{FF2B5EF4-FFF2-40B4-BE49-F238E27FC236}">
              <a16:creationId xmlns:a16="http://schemas.microsoft.com/office/drawing/2014/main" xmlns="" id="{D74156A5-D129-4B21-8F25-4CBA8E7A50C9}"/>
            </a:ext>
          </a:extLst>
        </xdr:cNvPr>
        <xdr:cNvCxnSpPr/>
      </xdr:nvCxnSpPr>
      <xdr:spPr>
        <a:xfrm>
          <a:off x="22072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165479</xdr:rowOff>
    </xdr:from>
    <xdr:ext cx="469744" cy="259045"/>
    <xdr:sp macro="" textlink="">
      <xdr:nvSpPr>
        <xdr:cNvPr id="844" name="【庁舎】&#10;一人当たり面積平均値テキスト">
          <a:extLst>
            <a:ext uri="{FF2B5EF4-FFF2-40B4-BE49-F238E27FC236}">
              <a16:creationId xmlns:a16="http://schemas.microsoft.com/office/drawing/2014/main" xmlns="" id="{60B03203-67BB-4227-AD43-3E5EE9A4A09F}"/>
            </a:ext>
          </a:extLst>
        </xdr:cNvPr>
        <xdr:cNvSpPr txBox="1"/>
      </xdr:nvSpPr>
      <xdr:spPr>
        <a:xfrm>
          <a:off x="22199600" y="18167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xdr:rowOff>
    </xdr:from>
    <xdr:to>
      <xdr:col>116</xdr:col>
      <xdr:colOff>114300</xdr:colOff>
      <xdr:row>106</xdr:row>
      <xdr:rowOff>117202</xdr:rowOff>
    </xdr:to>
    <xdr:sp macro="" textlink="">
      <xdr:nvSpPr>
        <xdr:cNvPr id="845" name="フローチャート: 判断 844">
          <a:extLst>
            <a:ext uri="{FF2B5EF4-FFF2-40B4-BE49-F238E27FC236}">
              <a16:creationId xmlns:a16="http://schemas.microsoft.com/office/drawing/2014/main" xmlns="" id="{D533DAF0-D0D1-4371-88E1-25267D8375A8}"/>
            </a:ext>
          </a:extLst>
        </xdr:cNvPr>
        <xdr:cNvSpPr/>
      </xdr:nvSpPr>
      <xdr:spPr>
        <a:xfrm>
          <a:off x="22110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38463</xdr:rowOff>
    </xdr:from>
    <xdr:to>
      <xdr:col>112</xdr:col>
      <xdr:colOff>38100</xdr:colOff>
      <xdr:row>106</xdr:row>
      <xdr:rowOff>140063</xdr:rowOff>
    </xdr:to>
    <xdr:sp macro="" textlink="">
      <xdr:nvSpPr>
        <xdr:cNvPr id="846" name="フローチャート: 判断 845">
          <a:extLst>
            <a:ext uri="{FF2B5EF4-FFF2-40B4-BE49-F238E27FC236}">
              <a16:creationId xmlns:a16="http://schemas.microsoft.com/office/drawing/2014/main" xmlns="" id="{4057F9D9-5C9A-486F-9E59-537D467A0FA3}"/>
            </a:ext>
          </a:extLst>
        </xdr:cNvPr>
        <xdr:cNvSpPr/>
      </xdr:nvSpPr>
      <xdr:spPr>
        <a:xfrm>
          <a:off x="21272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64588</xdr:rowOff>
    </xdr:from>
    <xdr:to>
      <xdr:col>107</xdr:col>
      <xdr:colOff>101600</xdr:colOff>
      <xdr:row>106</xdr:row>
      <xdr:rowOff>166188</xdr:rowOff>
    </xdr:to>
    <xdr:sp macro="" textlink="">
      <xdr:nvSpPr>
        <xdr:cNvPr id="847" name="フローチャート: 判断 846">
          <a:extLst>
            <a:ext uri="{FF2B5EF4-FFF2-40B4-BE49-F238E27FC236}">
              <a16:creationId xmlns:a16="http://schemas.microsoft.com/office/drawing/2014/main" xmlns="" id="{F1A7B52A-A225-4B1A-808B-B5E9BF916BCC}"/>
            </a:ext>
          </a:extLst>
        </xdr:cNvPr>
        <xdr:cNvSpPr/>
      </xdr:nvSpPr>
      <xdr:spPr>
        <a:xfrm>
          <a:off x="20383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44994</xdr:rowOff>
    </xdr:from>
    <xdr:to>
      <xdr:col>102</xdr:col>
      <xdr:colOff>165100</xdr:colOff>
      <xdr:row>106</xdr:row>
      <xdr:rowOff>146594</xdr:rowOff>
    </xdr:to>
    <xdr:sp macro="" textlink="">
      <xdr:nvSpPr>
        <xdr:cNvPr id="848" name="フローチャート: 判断 847">
          <a:extLst>
            <a:ext uri="{FF2B5EF4-FFF2-40B4-BE49-F238E27FC236}">
              <a16:creationId xmlns:a16="http://schemas.microsoft.com/office/drawing/2014/main" xmlns="" id="{2A890E8C-CA59-40A7-8D0E-3932C9C15576}"/>
            </a:ext>
          </a:extLst>
        </xdr:cNvPr>
        <xdr:cNvSpPr/>
      </xdr:nvSpPr>
      <xdr:spPr>
        <a:xfrm>
          <a:off x="194945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xmlns="" id="{A2FE4990-81C4-4D0A-8E65-CDAC9FAAC85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xmlns="" id="{49056F49-B498-450F-9627-CFAF61C4637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xmlns="" id="{B9D1039E-D7B6-4BC2-A58A-1A5176BAA61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xmlns="" id="{C39255E2-BC6A-4913-BE2D-31F864A8643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xmlns="" id="{535686B5-F966-4286-A73E-FC171371137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139700</xdr:rowOff>
    </xdr:from>
    <xdr:to>
      <xdr:col>116</xdr:col>
      <xdr:colOff>114300</xdr:colOff>
      <xdr:row>105</xdr:row>
      <xdr:rowOff>69850</xdr:rowOff>
    </xdr:to>
    <xdr:sp macro="" textlink="">
      <xdr:nvSpPr>
        <xdr:cNvPr id="854" name="楕円 853">
          <a:extLst>
            <a:ext uri="{FF2B5EF4-FFF2-40B4-BE49-F238E27FC236}">
              <a16:creationId xmlns:a16="http://schemas.microsoft.com/office/drawing/2014/main" xmlns="" id="{7E4903AC-6291-4011-B0E0-6EAEE6E857F1}"/>
            </a:ext>
          </a:extLst>
        </xdr:cNvPr>
        <xdr:cNvSpPr/>
      </xdr:nvSpPr>
      <xdr:spPr>
        <a:xfrm>
          <a:off x="22110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162577</xdr:rowOff>
    </xdr:from>
    <xdr:ext cx="469744" cy="259045"/>
    <xdr:sp macro="" textlink="">
      <xdr:nvSpPr>
        <xdr:cNvPr id="855" name="【庁舎】&#10;一人当たり面積該当値テキスト">
          <a:extLst>
            <a:ext uri="{FF2B5EF4-FFF2-40B4-BE49-F238E27FC236}">
              <a16:creationId xmlns:a16="http://schemas.microsoft.com/office/drawing/2014/main" xmlns="" id="{E06BDFF9-E3DC-4384-8786-F36C01C1CEF5}"/>
            </a:ext>
          </a:extLst>
        </xdr:cNvPr>
        <xdr:cNvSpPr txBox="1"/>
      </xdr:nvSpPr>
      <xdr:spPr>
        <a:xfrm>
          <a:off x="22199600"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146231</xdr:rowOff>
    </xdr:from>
    <xdr:to>
      <xdr:col>112</xdr:col>
      <xdr:colOff>38100</xdr:colOff>
      <xdr:row>105</xdr:row>
      <xdr:rowOff>76381</xdr:rowOff>
    </xdr:to>
    <xdr:sp macro="" textlink="">
      <xdr:nvSpPr>
        <xdr:cNvPr id="856" name="楕円 855">
          <a:extLst>
            <a:ext uri="{FF2B5EF4-FFF2-40B4-BE49-F238E27FC236}">
              <a16:creationId xmlns:a16="http://schemas.microsoft.com/office/drawing/2014/main" xmlns="" id="{867C27DD-DB85-4BB5-9B15-FD19112B9749}"/>
            </a:ext>
          </a:extLst>
        </xdr:cNvPr>
        <xdr:cNvSpPr/>
      </xdr:nvSpPr>
      <xdr:spPr>
        <a:xfrm>
          <a:off x="21272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19050</xdr:rowOff>
    </xdr:from>
    <xdr:to>
      <xdr:col>116</xdr:col>
      <xdr:colOff>63500</xdr:colOff>
      <xdr:row>105</xdr:row>
      <xdr:rowOff>25581</xdr:rowOff>
    </xdr:to>
    <xdr:cxnSp macro="">
      <xdr:nvCxnSpPr>
        <xdr:cNvPr id="857" name="直線コネクタ 856">
          <a:extLst>
            <a:ext uri="{FF2B5EF4-FFF2-40B4-BE49-F238E27FC236}">
              <a16:creationId xmlns:a16="http://schemas.microsoft.com/office/drawing/2014/main" xmlns="" id="{569D8CCE-CC5D-4EA7-98C4-875467E80E18}"/>
            </a:ext>
          </a:extLst>
        </xdr:cNvPr>
        <xdr:cNvCxnSpPr/>
      </xdr:nvCxnSpPr>
      <xdr:spPr>
        <a:xfrm flipV="1">
          <a:off x="21323300" y="1802130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152763</xdr:rowOff>
    </xdr:from>
    <xdr:to>
      <xdr:col>107</xdr:col>
      <xdr:colOff>101600</xdr:colOff>
      <xdr:row>105</xdr:row>
      <xdr:rowOff>82913</xdr:rowOff>
    </xdr:to>
    <xdr:sp macro="" textlink="">
      <xdr:nvSpPr>
        <xdr:cNvPr id="858" name="楕円 857">
          <a:extLst>
            <a:ext uri="{FF2B5EF4-FFF2-40B4-BE49-F238E27FC236}">
              <a16:creationId xmlns:a16="http://schemas.microsoft.com/office/drawing/2014/main" xmlns="" id="{3CF1DF87-6EA9-42E0-BFAE-81BCE76BDB49}"/>
            </a:ext>
          </a:extLst>
        </xdr:cNvPr>
        <xdr:cNvSpPr/>
      </xdr:nvSpPr>
      <xdr:spPr>
        <a:xfrm>
          <a:off x="20383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25581</xdr:rowOff>
    </xdr:from>
    <xdr:to>
      <xdr:col>111</xdr:col>
      <xdr:colOff>177800</xdr:colOff>
      <xdr:row>105</xdr:row>
      <xdr:rowOff>32113</xdr:rowOff>
    </xdr:to>
    <xdr:cxnSp macro="">
      <xdr:nvCxnSpPr>
        <xdr:cNvPr id="859" name="直線コネクタ 858">
          <a:extLst>
            <a:ext uri="{FF2B5EF4-FFF2-40B4-BE49-F238E27FC236}">
              <a16:creationId xmlns:a16="http://schemas.microsoft.com/office/drawing/2014/main" xmlns="" id="{C7E75C80-B2F6-4B63-B0A0-724C57C642D9}"/>
            </a:ext>
          </a:extLst>
        </xdr:cNvPr>
        <xdr:cNvCxnSpPr/>
      </xdr:nvCxnSpPr>
      <xdr:spPr>
        <a:xfrm flipV="1">
          <a:off x="20434300" y="180278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74386</xdr:rowOff>
    </xdr:from>
    <xdr:to>
      <xdr:col>102</xdr:col>
      <xdr:colOff>165100</xdr:colOff>
      <xdr:row>107</xdr:row>
      <xdr:rowOff>4536</xdr:rowOff>
    </xdr:to>
    <xdr:sp macro="" textlink="">
      <xdr:nvSpPr>
        <xdr:cNvPr id="860" name="楕円 859">
          <a:extLst>
            <a:ext uri="{FF2B5EF4-FFF2-40B4-BE49-F238E27FC236}">
              <a16:creationId xmlns:a16="http://schemas.microsoft.com/office/drawing/2014/main" xmlns="" id="{4D36520B-2B64-4E6A-A46B-095E47FCBE57}"/>
            </a:ext>
          </a:extLst>
        </xdr:cNvPr>
        <xdr:cNvSpPr/>
      </xdr:nvSpPr>
      <xdr:spPr>
        <a:xfrm>
          <a:off x="19494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32113</xdr:rowOff>
    </xdr:from>
    <xdr:to>
      <xdr:col>107</xdr:col>
      <xdr:colOff>50800</xdr:colOff>
      <xdr:row>106</xdr:row>
      <xdr:rowOff>125186</xdr:rowOff>
    </xdr:to>
    <xdr:cxnSp macro="">
      <xdr:nvCxnSpPr>
        <xdr:cNvPr id="861" name="直線コネクタ 860">
          <a:extLst>
            <a:ext uri="{FF2B5EF4-FFF2-40B4-BE49-F238E27FC236}">
              <a16:creationId xmlns:a16="http://schemas.microsoft.com/office/drawing/2014/main" xmlns="" id="{41270516-4E23-4578-9F23-FF9C56E74579}"/>
            </a:ext>
          </a:extLst>
        </xdr:cNvPr>
        <xdr:cNvCxnSpPr/>
      </xdr:nvCxnSpPr>
      <xdr:spPr>
        <a:xfrm flipV="1">
          <a:off x="19545300" y="18034363"/>
          <a:ext cx="889000" cy="2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131190</xdr:rowOff>
    </xdr:from>
    <xdr:ext cx="469744" cy="259045"/>
    <xdr:sp macro="" textlink="">
      <xdr:nvSpPr>
        <xdr:cNvPr id="862" name="n_1aveValue【庁舎】&#10;一人当たり面積">
          <a:extLst>
            <a:ext uri="{FF2B5EF4-FFF2-40B4-BE49-F238E27FC236}">
              <a16:creationId xmlns:a16="http://schemas.microsoft.com/office/drawing/2014/main" xmlns="" id="{6DF025AC-6940-48C7-B3D7-C92C06B79AD7}"/>
            </a:ext>
          </a:extLst>
        </xdr:cNvPr>
        <xdr:cNvSpPr txBox="1"/>
      </xdr:nvSpPr>
      <xdr:spPr>
        <a:xfrm>
          <a:off x="21075727"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157315</xdr:rowOff>
    </xdr:from>
    <xdr:ext cx="469744" cy="259045"/>
    <xdr:sp macro="" textlink="">
      <xdr:nvSpPr>
        <xdr:cNvPr id="863" name="n_2aveValue【庁舎】&#10;一人当たり面積">
          <a:extLst>
            <a:ext uri="{FF2B5EF4-FFF2-40B4-BE49-F238E27FC236}">
              <a16:creationId xmlns:a16="http://schemas.microsoft.com/office/drawing/2014/main" xmlns="" id="{839EEEBD-1B15-4B35-BAF6-15F4365ACC20}"/>
            </a:ext>
          </a:extLst>
        </xdr:cNvPr>
        <xdr:cNvSpPr txBox="1"/>
      </xdr:nvSpPr>
      <xdr:spPr>
        <a:xfrm>
          <a:off x="201994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163121</xdr:rowOff>
    </xdr:from>
    <xdr:ext cx="469744" cy="259045"/>
    <xdr:sp macro="" textlink="">
      <xdr:nvSpPr>
        <xdr:cNvPr id="864" name="n_3aveValue【庁舎】&#10;一人当たり面積">
          <a:extLst>
            <a:ext uri="{FF2B5EF4-FFF2-40B4-BE49-F238E27FC236}">
              <a16:creationId xmlns:a16="http://schemas.microsoft.com/office/drawing/2014/main" xmlns="" id="{0CF1BA15-51A8-486A-A966-0F17A08DF843}"/>
            </a:ext>
          </a:extLst>
        </xdr:cNvPr>
        <xdr:cNvSpPr txBox="1"/>
      </xdr:nvSpPr>
      <xdr:spPr>
        <a:xfrm>
          <a:off x="19310427" y="179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92908</xdr:rowOff>
    </xdr:from>
    <xdr:ext cx="469744" cy="259045"/>
    <xdr:sp macro="" textlink="">
      <xdr:nvSpPr>
        <xdr:cNvPr id="865" name="n_1mainValue【庁舎】&#10;一人当たり面積">
          <a:extLst>
            <a:ext uri="{FF2B5EF4-FFF2-40B4-BE49-F238E27FC236}">
              <a16:creationId xmlns:a16="http://schemas.microsoft.com/office/drawing/2014/main" xmlns="" id="{31077848-B8E2-43C4-BDA2-07A17DCF1424}"/>
            </a:ext>
          </a:extLst>
        </xdr:cNvPr>
        <xdr:cNvSpPr txBox="1"/>
      </xdr:nvSpPr>
      <xdr:spPr>
        <a:xfrm>
          <a:off x="210757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99440</xdr:rowOff>
    </xdr:from>
    <xdr:ext cx="469744" cy="259045"/>
    <xdr:sp macro="" textlink="">
      <xdr:nvSpPr>
        <xdr:cNvPr id="866" name="n_2mainValue【庁舎】&#10;一人当たり面積">
          <a:extLst>
            <a:ext uri="{FF2B5EF4-FFF2-40B4-BE49-F238E27FC236}">
              <a16:creationId xmlns:a16="http://schemas.microsoft.com/office/drawing/2014/main" xmlns="" id="{699BCCE9-02FC-4961-9D75-290021A0E698}"/>
            </a:ext>
          </a:extLst>
        </xdr:cNvPr>
        <xdr:cNvSpPr txBox="1"/>
      </xdr:nvSpPr>
      <xdr:spPr>
        <a:xfrm>
          <a:off x="20199427" y="1775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167113</xdr:rowOff>
    </xdr:from>
    <xdr:ext cx="469744" cy="259045"/>
    <xdr:sp macro="" textlink="">
      <xdr:nvSpPr>
        <xdr:cNvPr id="867" name="n_3mainValue【庁舎】&#10;一人当たり面積">
          <a:extLst>
            <a:ext uri="{FF2B5EF4-FFF2-40B4-BE49-F238E27FC236}">
              <a16:creationId xmlns:a16="http://schemas.microsoft.com/office/drawing/2014/main" xmlns="" id="{AF5EC00D-FB0F-4E89-993C-E3282ABEA704}"/>
            </a:ext>
          </a:extLst>
        </xdr:cNvPr>
        <xdr:cNvSpPr txBox="1"/>
      </xdr:nvSpPr>
      <xdr:spPr>
        <a:xfrm>
          <a:off x="19310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8" name="正方形/長方形 867">
          <a:extLst>
            <a:ext uri="{FF2B5EF4-FFF2-40B4-BE49-F238E27FC236}">
              <a16:creationId xmlns:a16="http://schemas.microsoft.com/office/drawing/2014/main" xmlns="" id="{A7C121F2-886B-4425-9FB3-0F80CCA41D4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9" name="正方形/長方形 868">
          <a:extLst>
            <a:ext uri="{FF2B5EF4-FFF2-40B4-BE49-F238E27FC236}">
              <a16:creationId xmlns:a16="http://schemas.microsoft.com/office/drawing/2014/main" xmlns="" id="{C71E7570-A8DC-4D58-A01D-F7FD64351DE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0" name="テキスト ボックス 869">
          <a:extLst>
            <a:ext uri="{FF2B5EF4-FFF2-40B4-BE49-F238E27FC236}">
              <a16:creationId xmlns:a16="http://schemas.microsoft.com/office/drawing/2014/main" xmlns="" id="{683E28D5-BD35-4BED-BF30-F7A0BD47B3B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体育館については、主力施設である小田原アリーナが完成から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年程度であるため、減価償却率が大幅には伸びていない。一方で市民会館や庁舎を中心とする各種施設は完成から数十年が経過してしているものが多く存在している。</a:t>
          </a:r>
        </a:p>
        <a:p>
          <a:r>
            <a:rPr kumimoji="1" lang="ja-JP" altLang="en-US" sz="1300">
              <a:latin typeface="ＭＳ Ｐゴシック" panose="020B0600070205080204" pitchFamily="50" charset="-128"/>
              <a:ea typeface="ＭＳ Ｐゴシック" panose="020B0600070205080204" pitchFamily="50" charset="-128"/>
            </a:rPr>
            <a:t>今後、公共施設等総合管理計画と付随する個別計画に基づき、長寿命化等による大規模改修のコストが多く発生することが見込まれており、資産台帳と計画を連動させた優先順位付けやコストの平準化が課題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神奈川県小田原市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191,557
189,249
113.81
75,837,275
72,159,057
2,958,289
38,128,053
52,117,087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人口減少や地価下落による影響等のため市税収入が減少する一方、扶助費や社会保障関係の特別会計への繰出金等の増加により、単年度指数は、平成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年度をピークに低下傾向にあったが、平成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年度は前年度</a:t>
          </a:r>
          <a:r>
            <a:rPr kumimoji="1" lang="ja-JP" altLang="en-US" sz="1100">
              <a:solidFill>
                <a:schemeClr val="dk1"/>
              </a:solidFill>
              <a:effectLst/>
              <a:latin typeface="+mn-lt"/>
              <a:ea typeface="+mn-ea"/>
              <a:cs typeface="+mn-cs"/>
            </a:rPr>
            <a:t>と同値</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0.97</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ヶ年平均においては</a:t>
          </a:r>
          <a:r>
            <a:rPr kumimoji="1" lang="en-US" altLang="ja-JP" sz="1100">
              <a:solidFill>
                <a:schemeClr val="dk1"/>
              </a:solidFill>
              <a:effectLst/>
              <a:latin typeface="+mn-lt"/>
              <a:ea typeface="+mn-ea"/>
              <a:cs typeface="+mn-cs"/>
            </a:rPr>
            <a:t>0.97</a:t>
          </a:r>
          <a:r>
            <a:rPr kumimoji="1" lang="ja-JP" altLang="ja-JP"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を下回った。</a:t>
          </a:r>
          <a:endParaRPr lang="ja-JP" altLang="ja-JP" sz="1400">
            <a:effectLst/>
          </a:endParaRPr>
        </a:p>
        <a:p>
          <a:r>
            <a:rPr kumimoji="1" lang="ja-JP" altLang="ja-JP" sz="1100">
              <a:solidFill>
                <a:schemeClr val="dk1"/>
              </a:solidFill>
              <a:effectLst/>
              <a:latin typeface="+mn-lt"/>
              <a:ea typeface="+mn-ea"/>
              <a:cs typeface="+mn-cs"/>
            </a:rPr>
            <a:t>　今後も、事業の見直しによる歳出削減と歳入の確保に努め、財政基盤の強化を図る。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xmlns=""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140970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flipV="1">
          <a:off x="4953000" y="623697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113047</xdr:rowOff>
    </xdr:from>
    <xdr:ext cx="762000" cy="259045"/>
    <xdr:sp macro="" textlink="">
      <xdr:nvSpPr>
        <xdr:cNvPr id="63" name="財政力最小値テキスト">
          <a:extLst>
            <a:ext uri="{FF2B5EF4-FFF2-40B4-BE49-F238E27FC236}">
              <a16:creationId xmlns:a16="http://schemas.microsoft.com/office/drawing/2014/main" xmlns="" id="{00000000-0008-0000-0300-00003F000000}"/>
            </a:ext>
          </a:extLst>
        </xdr:cNvPr>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140970</xdr:rowOff>
    </xdr:from>
    <xdr:to>
      <xdr:col>24</xdr:col>
      <xdr:colOff>12700</xdr:colOff>
      <xdr:row>44</xdr:row>
      <xdr:rowOff>140970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xmlns=""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129540</xdr:rowOff>
    </xdr:from>
    <xdr:to>
      <xdr:col>23</xdr:col>
      <xdr:colOff>133350</xdr:colOff>
      <xdr:row>39</xdr:row>
      <xdr:rowOff>129540</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114800" y="68160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96537</xdr:rowOff>
    </xdr:from>
    <xdr:ext cx="762000" cy="259045"/>
    <xdr:sp macro="" textlink="">
      <xdr:nvSpPr>
        <xdr:cNvPr id="68" name="財政力平均値テキスト">
          <a:extLst>
            <a:ext uri="{FF2B5EF4-FFF2-40B4-BE49-F238E27FC236}">
              <a16:creationId xmlns:a16="http://schemas.microsoft.com/office/drawing/2014/main" xmlns="" id="{00000000-0008-0000-0300-000044000000}"/>
            </a:ext>
          </a:extLst>
        </xdr:cNvPr>
        <xdr:cNvSpPr txBox="1"/>
      </xdr:nvSpPr>
      <xdr:spPr>
        <a:xfrm>
          <a:off x="5041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xmlns=""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129540</xdr:rowOff>
    </xdr:from>
    <xdr:to>
      <xdr:col>19</xdr:col>
      <xdr:colOff>133350</xdr:colOff>
      <xdr:row>39</xdr:row>
      <xdr:rowOff>153670</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flipV="1">
          <a:off x="3225800" y="681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1270</xdr:rowOff>
    </xdr:from>
    <xdr:to>
      <xdr:col>19</xdr:col>
      <xdr:colOff>184150</xdr:colOff>
      <xdr:row>41</xdr:row>
      <xdr:rowOff>102870</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064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87647</xdr:rowOff>
    </xdr:from>
    <xdr:ext cx="736600" cy="259045"/>
    <xdr:sp macro="" textlink="">
      <xdr:nvSpPr>
        <xdr:cNvPr id="72" name="テキスト ボックス 71">
          <a:extLst>
            <a:ext uri="{FF2B5EF4-FFF2-40B4-BE49-F238E27FC236}">
              <a16:creationId xmlns:a16="http://schemas.microsoft.com/office/drawing/2014/main" xmlns="" id="{00000000-0008-0000-0300-000048000000}"/>
            </a:ext>
          </a:extLst>
        </xdr:cNvPr>
        <xdr:cNvSpPr txBox="1"/>
      </xdr:nvSpPr>
      <xdr:spPr>
        <a:xfrm>
          <a:off x="3733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153670</xdr:rowOff>
    </xdr:from>
    <xdr:to>
      <xdr:col>15</xdr:col>
      <xdr:colOff>82550</xdr:colOff>
      <xdr:row>39</xdr:row>
      <xdr:rowOff>153670</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2336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153670</xdr:rowOff>
    </xdr:from>
    <xdr:to>
      <xdr:col>11</xdr:col>
      <xdr:colOff>31750</xdr:colOff>
      <xdr:row>40</xdr:row>
      <xdr:rowOff>6350</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flipV="1">
          <a:off x="1447800" y="68402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12717</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78740</xdr:rowOff>
    </xdr:from>
    <xdr:to>
      <xdr:col>23</xdr:col>
      <xdr:colOff>184150</xdr:colOff>
      <xdr:row>40</xdr:row>
      <xdr:rowOff>8890</xdr:rowOff>
    </xdr:to>
    <xdr:sp macro="" textlink="">
      <xdr:nvSpPr>
        <xdr:cNvPr id="86" name="楕円 85">
          <a:extLst>
            <a:ext uri="{FF2B5EF4-FFF2-40B4-BE49-F238E27FC236}">
              <a16:creationId xmlns:a16="http://schemas.microsoft.com/office/drawing/2014/main" xmlns="" id="{00000000-0008-0000-0300-000056000000}"/>
            </a:ext>
          </a:extLst>
        </xdr:cNvPr>
        <xdr:cNvSpPr/>
      </xdr:nvSpPr>
      <xdr:spPr>
        <a:xfrm>
          <a:off x="4902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95267</xdr:rowOff>
    </xdr:from>
    <xdr:ext cx="762000" cy="259045"/>
    <xdr:sp macro="" textlink="">
      <xdr:nvSpPr>
        <xdr:cNvPr id="87" name="財政力該当値テキスト">
          <a:extLst>
            <a:ext uri="{FF2B5EF4-FFF2-40B4-BE49-F238E27FC236}">
              <a16:creationId xmlns:a16="http://schemas.microsoft.com/office/drawing/2014/main" xmlns="" id="{00000000-0008-0000-0300-000057000000}"/>
            </a:ext>
          </a:extLst>
        </xdr:cNvPr>
        <xdr:cNvSpPr txBox="1"/>
      </xdr:nvSpPr>
      <xdr:spPr>
        <a:xfrm>
          <a:off x="5041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78740</xdr:rowOff>
    </xdr:from>
    <xdr:to>
      <xdr:col>19</xdr:col>
      <xdr:colOff>184150</xdr:colOff>
      <xdr:row>40</xdr:row>
      <xdr:rowOff>8890</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064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19067</xdr:rowOff>
    </xdr:from>
    <xdr:ext cx="7366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3733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102870</xdr:rowOff>
    </xdr:from>
    <xdr:to>
      <xdr:col>15</xdr:col>
      <xdr:colOff>133350</xdr:colOff>
      <xdr:row>40</xdr:row>
      <xdr:rowOff>33020</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3175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43197</xdr:rowOff>
    </xdr:from>
    <xdr:ext cx="7620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2844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102870</xdr:rowOff>
    </xdr:from>
    <xdr:to>
      <xdr:col>11</xdr:col>
      <xdr:colOff>82550</xdr:colOff>
      <xdr:row>40</xdr:row>
      <xdr:rowOff>33020</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2286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43197</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1955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xmlns=""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扶助費の増加傾向が続く中、公債費等の削減により、経常的経費充当一般財源等の増を抑制している。平成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93.1</a:t>
          </a:r>
          <a:r>
            <a:rPr kumimoji="1" lang="ja-JP" altLang="ja-JP" sz="1100">
              <a:solidFill>
                <a:schemeClr val="dk1"/>
              </a:solidFill>
              <a:effectLst/>
              <a:latin typeface="+mn-lt"/>
              <a:ea typeface="+mn-ea"/>
              <a:cs typeface="+mn-cs"/>
            </a:rPr>
            <a:t>％と全国</a:t>
          </a:r>
          <a:r>
            <a:rPr kumimoji="1" lang="ja-JP" altLang="en-US" sz="1100">
              <a:solidFill>
                <a:schemeClr val="dk1"/>
              </a:solidFill>
              <a:effectLst/>
              <a:latin typeface="+mn-lt"/>
              <a:ea typeface="+mn-ea"/>
              <a:cs typeface="+mn-cs"/>
            </a:rPr>
            <a:t>平均並み</a:t>
          </a:r>
          <a:r>
            <a:rPr kumimoji="1" lang="ja-JP" altLang="ja-JP" sz="1100">
              <a:solidFill>
                <a:schemeClr val="dk1"/>
              </a:solidFill>
              <a:effectLst/>
              <a:latin typeface="+mn-lt"/>
              <a:ea typeface="+mn-ea"/>
              <a:cs typeface="+mn-cs"/>
            </a:rPr>
            <a:t>・県平均と比較しても低い比率となった。</a:t>
          </a:r>
          <a:endParaRPr lang="ja-JP" altLang="ja-JP" sz="1400">
            <a:effectLst/>
          </a:endParaRPr>
        </a:p>
        <a:p>
          <a:r>
            <a:rPr kumimoji="1" lang="ja-JP" altLang="ja-JP" sz="1100">
              <a:solidFill>
                <a:schemeClr val="dk1"/>
              </a:solidFill>
              <a:effectLst/>
              <a:latin typeface="+mn-lt"/>
              <a:ea typeface="+mn-ea"/>
              <a:cs typeface="+mn-cs"/>
            </a:rPr>
            <a:t>　今後とも、経常的経費の削減に努める。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xmlns=""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xmlns=""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41402</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flipV="1">
          <a:off x="4953000" y="10283444"/>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13479</xdr:rowOff>
    </xdr:from>
    <xdr:ext cx="762000" cy="259045"/>
    <xdr:sp macro="" textlink="">
      <xdr:nvSpPr>
        <xdr:cNvPr id="124" name="財政構造の弾力性最小値テキスト">
          <a:extLst>
            <a:ext uri="{FF2B5EF4-FFF2-40B4-BE49-F238E27FC236}">
              <a16:creationId xmlns:a16="http://schemas.microsoft.com/office/drawing/2014/main" xmlns="" id="{00000000-0008-0000-0300-00007C000000}"/>
            </a:ext>
          </a:extLst>
        </xdr:cNvPr>
        <xdr:cNvSpPr txBox="1"/>
      </xdr:nvSpPr>
      <xdr:spPr>
        <a:xfrm>
          <a:off x="5041900" y="1150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41402</xdr:rowOff>
    </xdr:from>
    <xdr:to>
      <xdr:col>24</xdr:col>
      <xdr:colOff>12700</xdr:colOff>
      <xdr:row>67</xdr:row>
      <xdr:rowOff>41402</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4864100" y="1152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6" name="財政構造の弾力性最大値テキスト">
          <a:extLst>
            <a:ext uri="{FF2B5EF4-FFF2-40B4-BE49-F238E27FC236}">
              <a16:creationId xmlns:a16="http://schemas.microsoft.com/office/drawing/2014/main" xmlns="" id="{00000000-0008-0000-0300-00007E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65</xdr:row>
      <xdr:rowOff>41656</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114800" y="11060430"/>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29" name="財政構造の弾力性平均値テキスト">
          <a:extLst>
            <a:ext uri="{FF2B5EF4-FFF2-40B4-BE49-F238E27FC236}">
              <a16:creationId xmlns:a16="http://schemas.microsoft.com/office/drawing/2014/main" xmlns="" id="{00000000-0008-0000-0300-000081000000}"/>
            </a:ext>
          </a:extLst>
        </xdr:cNvPr>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0" name="フローチャート: 判断 129">
          <a:extLst>
            <a:ext uri="{FF2B5EF4-FFF2-40B4-BE49-F238E27FC236}">
              <a16:creationId xmlns:a16="http://schemas.microsoft.com/office/drawing/2014/main" xmlns="" id="{00000000-0008-0000-0300-000082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87630</xdr:rowOff>
    </xdr:from>
    <xdr:to>
      <xdr:col>19</xdr:col>
      <xdr:colOff>133350</xdr:colOff>
      <xdr:row>65</xdr:row>
      <xdr:rowOff>41656</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3225800" y="1106043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123698</xdr:rowOff>
    </xdr:from>
    <xdr:to>
      <xdr:col>19</xdr:col>
      <xdr:colOff>184150</xdr:colOff>
      <xdr:row>65</xdr:row>
      <xdr:rowOff>53848</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064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38625</xdr:rowOff>
    </xdr:from>
    <xdr:ext cx="736600" cy="259045"/>
    <xdr:sp macro="" textlink="">
      <xdr:nvSpPr>
        <xdr:cNvPr id="133" name="テキスト ボックス 132">
          <a:extLst>
            <a:ext uri="{FF2B5EF4-FFF2-40B4-BE49-F238E27FC236}">
              <a16:creationId xmlns:a16="http://schemas.microsoft.com/office/drawing/2014/main" xmlns="" id="{00000000-0008-0000-0300-000085000000}"/>
            </a:ext>
          </a:extLst>
        </xdr:cNvPr>
        <xdr:cNvSpPr txBox="1"/>
      </xdr:nvSpPr>
      <xdr:spPr>
        <a:xfrm>
          <a:off x="3733800" y="11182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24892</xdr:rowOff>
    </xdr:from>
    <xdr:to>
      <xdr:col>15</xdr:col>
      <xdr:colOff>82550</xdr:colOff>
      <xdr:row>65</xdr:row>
      <xdr:rowOff>41656</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2336800" y="10997692"/>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24892</xdr:rowOff>
    </xdr:from>
    <xdr:to>
      <xdr:col>11</xdr:col>
      <xdr:colOff>31750</xdr:colOff>
      <xdr:row>64</xdr:row>
      <xdr:rowOff>102108</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1447800" y="1099769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161815</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066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162306</xdr:rowOff>
    </xdr:from>
    <xdr:to>
      <xdr:col>23</xdr:col>
      <xdr:colOff>184150</xdr:colOff>
      <xdr:row>65</xdr:row>
      <xdr:rowOff>92456</xdr:rowOff>
    </xdr:to>
    <xdr:sp macro="" textlink="">
      <xdr:nvSpPr>
        <xdr:cNvPr id="147" name="楕円 146">
          <a:extLst>
            <a:ext uri="{FF2B5EF4-FFF2-40B4-BE49-F238E27FC236}">
              <a16:creationId xmlns:a16="http://schemas.microsoft.com/office/drawing/2014/main" xmlns="" id="{00000000-0008-0000-0300-000093000000}"/>
            </a:ext>
          </a:extLst>
        </xdr:cNvPr>
        <xdr:cNvSpPr/>
      </xdr:nvSpPr>
      <xdr:spPr>
        <a:xfrm>
          <a:off x="49022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134383</xdr:rowOff>
    </xdr:from>
    <xdr:ext cx="762000" cy="259045"/>
    <xdr:sp macro="" textlink="">
      <xdr:nvSpPr>
        <xdr:cNvPr id="148" name="財政構造の弾力性該当値テキスト">
          <a:extLst>
            <a:ext uri="{FF2B5EF4-FFF2-40B4-BE49-F238E27FC236}">
              <a16:creationId xmlns:a16="http://schemas.microsoft.com/office/drawing/2014/main" xmlns="" id="{00000000-0008-0000-0300-000094000000}"/>
            </a:ext>
          </a:extLst>
        </xdr:cNvPr>
        <xdr:cNvSpPr txBox="1"/>
      </xdr:nvSpPr>
      <xdr:spPr>
        <a:xfrm>
          <a:off x="5041900" y="1110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162306</xdr:rowOff>
    </xdr:from>
    <xdr:to>
      <xdr:col>15</xdr:col>
      <xdr:colOff>133350</xdr:colOff>
      <xdr:row>65</xdr:row>
      <xdr:rowOff>92456</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3175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77233</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2844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145542</xdr:rowOff>
    </xdr:from>
    <xdr:to>
      <xdr:col>11</xdr:col>
      <xdr:colOff>82550</xdr:colOff>
      <xdr:row>64</xdr:row>
      <xdr:rowOff>75692</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2286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85869</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1955800" y="1071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1397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[118,344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定年退職者数の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に伴う退職手当の</a:t>
          </a:r>
          <a:r>
            <a:rPr kumimoji="1" lang="ja-JP" altLang="en-US" sz="1100">
              <a:solidFill>
                <a:schemeClr val="dk1"/>
              </a:solidFill>
              <a:effectLst/>
              <a:latin typeface="+mn-lt"/>
              <a:ea typeface="+mn-ea"/>
              <a:cs typeface="+mn-cs"/>
            </a:rPr>
            <a:t>増大</a:t>
          </a:r>
          <a:r>
            <a:rPr kumimoji="1" lang="ja-JP" altLang="ja-JP" sz="1100">
              <a:solidFill>
                <a:schemeClr val="dk1"/>
              </a:solidFill>
              <a:effectLst/>
              <a:latin typeface="+mn-lt"/>
              <a:ea typeface="+mn-ea"/>
              <a:cs typeface="+mn-cs"/>
            </a:rPr>
            <a:t>が大きく影響し、人件費は約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、物件費は</a:t>
          </a:r>
          <a:r>
            <a:rPr kumimoji="1" lang="ja-JP" altLang="en-US" sz="1100">
              <a:solidFill>
                <a:schemeClr val="dk1"/>
              </a:solidFill>
              <a:effectLst/>
              <a:latin typeface="+mn-lt"/>
              <a:ea typeface="+mn-ea"/>
              <a:cs typeface="+mn-cs"/>
            </a:rPr>
            <a:t>臨時職員の人数増や最低賃金増</a:t>
          </a:r>
          <a:r>
            <a:rPr kumimoji="1" lang="ja-JP" altLang="ja-JP" sz="1100">
              <a:solidFill>
                <a:schemeClr val="dk1"/>
              </a:solidFill>
              <a:effectLst/>
              <a:latin typeface="+mn-lt"/>
              <a:ea typeface="+mn-ea"/>
              <a:cs typeface="+mn-cs"/>
            </a:rPr>
            <a:t>等により、約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となっているが、人口減少の割合が大きく、</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人当たり決算額としては概ね横ばいとなっている。</a:t>
          </a:r>
          <a:endParaRPr lang="ja-JP" altLang="ja-JP" sz="1400">
            <a:effectLst/>
          </a:endParaRPr>
        </a:p>
        <a:p>
          <a:r>
            <a:rPr kumimoji="1" lang="ja-JP" altLang="ja-JP" sz="1100">
              <a:solidFill>
                <a:schemeClr val="dk1"/>
              </a:solidFill>
              <a:effectLst/>
              <a:latin typeface="+mn-lt"/>
              <a:ea typeface="+mn-ea"/>
              <a:cs typeface="+mn-cs"/>
            </a:rPr>
            <a:t>　今後も、施設の老朽化に伴う維持補修費の増や会計年度任用職員の導入による人件費・物件費の増が見込まれることから、事業の見直しや効率的な運営に努めていく。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xmlns=""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163503</xdr:rowOff>
    </xdr:from>
    <xdr:to>
      <xdr:col>23</xdr:col>
      <xdr:colOff>133350</xdr:colOff>
      <xdr:row>88</xdr:row>
      <xdr:rowOff>162705</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708053"/>
          <a:ext cx="0" cy="1542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134782</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22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162705</xdr:rowOff>
    </xdr:from>
    <xdr:to>
      <xdr:col>24</xdr:col>
      <xdr:colOff>12700</xdr:colOff>
      <xdr:row>88</xdr:row>
      <xdr:rowOff>162705</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2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78430</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45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163503</xdr:rowOff>
    </xdr:from>
    <xdr:to>
      <xdr:col>24</xdr:col>
      <xdr:colOff>12700</xdr:colOff>
      <xdr:row>79</xdr:row>
      <xdr:rowOff>163503</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70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123732</xdr:rowOff>
    </xdr:from>
    <xdr:to>
      <xdr:col>23</xdr:col>
      <xdr:colOff>133350</xdr:colOff>
      <xdr:row>84</xdr:row>
      <xdr:rowOff>2301</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114800" y="14354082"/>
          <a:ext cx="838200" cy="5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125057</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401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108530</xdr:rowOff>
    </xdr:from>
    <xdr:to>
      <xdr:col>23</xdr:col>
      <xdr:colOff>184150</xdr:colOff>
      <xdr:row>83</xdr:row>
      <xdr:rowOff>38680</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116855</xdr:rowOff>
    </xdr:from>
    <xdr:to>
      <xdr:col>19</xdr:col>
      <xdr:colOff>133350</xdr:colOff>
      <xdr:row>83</xdr:row>
      <xdr:rowOff>123732</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3225800" y="14347205"/>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91932</xdr:rowOff>
    </xdr:from>
    <xdr:to>
      <xdr:col>19</xdr:col>
      <xdr:colOff>184150</xdr:colOff>
      <xdr:row>83</xdr:row>
      <xdr:rowOff>22082</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32259</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3919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78730</xdr:rowOff>
    </xdr:from>
    <xdr:to>
      <xdr:col>15</xdr:col>
      <xdr:colOff>82550</xdr:colOff>
      <xdr:row>83</xdr:row>
      <xdr:rowOff>116855</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2336800" y="14309080"/>
          <a:ext cx="889000" cy="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58564</xdr:rowOff>
    </xdr:from>
    <xdr:to>
      <xdr:col>15</xdr:col>
      <xdr:colOff>133350</xdr:colOff>
      <xdr:row>82</xdr:row>
      <xdr:rowOff>160164</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170341</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388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23645</xdr:rowOff>
    </xdr:from>
    <xdr:to>
      <xdr:col>11</xdr:col>
      <xdr:colOff>31750</xdr:colOff>
      <xdr:row>83</xdr:row>
      <xdr:rowOff>78730</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1447800" y="14253995"/>
          <a:ext cx="889000" cy="5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63528</xdr:rowOff>
    </xdr:from>
    <xdr:to>
      <xdr:col>11</xdr:col>
      <xdr:colOff>82550</xdr:colOff>
      <xdr:row>82</xdr:row>
      <xdr:rowOff>165128</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3855</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389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28350</xdr:rowOff>
    </xdr:from>
    <xdr:to>
      <xdr:col>7</xdr:col>
      <xdr:colOff>31750</xdr:colOff>
      <xdr:row>82</xdr:row>
      <xdr:rowOff>129950</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140127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385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122951</xdr:rowOff>
    </xdr:from>
    <xdr:to>
      <xdr:col>23</xdr:col>
      <xdr:colOff>184150</xdr:colOff>
      <xdr:row>84</xdr:row>
      <xdr:rowOff>53101</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435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95028</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432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72932</xdr:rowOff>
    </xdr:from>
    <xdr:to>
      <xdr:col>19</xdr:col>
      <xdr:colOff>184150</xdr:colOff>
      <xdr:row>84</xdr:row>
      <xdr:rowOff>3082</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430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159309</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4389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66055</xdr:rowOff>
    </xdr:from>
    <xdr:to>
      <xdr:col>15</xdr:col>
      <xdr:colOff>133350</xdr:colOff>
      <xdr:row>83</xdr:row>
      <xdr:rowOff>167655</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429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152432</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438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27930</xdr:rowOff>
    </xdr:from>
    <xdr:to>
      <xdr:col>11</xdr:col>
      <xdr:colOff>82550</xdr:colOff>
      <xdr:row>83</xdr:row>
      <xdr:rowOff>129530</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42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114307</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434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144295</xdr:rowOff>
    </xdr:from>
    <xdr:to>
      <xdr:col>7</xdr:col>
      <xdr:colOff>31750</xdr:colOff>
      <xdr:row>83</xdr:row>
      <xdr:rowOff>74445</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420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59222</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428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期末手当の支給率の改定などの人事院勧告への対応や地域手当の支給率を改めるなどして、国公準拠化を進めたことにより、ラスパイレス指数は、若干の微増となっている。</a:t>
          </a:r>
          <a:endParaRPr lang="ja-JP" altLang="ja-JP" sz="1400">
            <a:effectLst/>
          </a:endParaRPr>
        </a:p>
        <a:p>
          <a:r>
            <a:rPr kumimoji="1" lang="ja-JP" altLang="ja-JP" sz="1100">
              <a:solidFill>
                <a:schemeClr val="dk1"/>
              </a:solidFill>
              <a:effectLst/>
              <a:latin typeface="+mn-lt"/>
              <a:ea typeface="+mn-ea"/>
              <a:cs typeface="+mn-cs"/>
            </a:rPr>
            <a:t>　引き続き、国公準拠化に向け給与及び手当の適正化に努めていく。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100541</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921316"/>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153459</xdr:rowOff>
    </xdr:from>
    <xdr:to>
      <xdr:col>81</xdr:col>
      <xdr:colOff>44450</xdr:colOff>
      <xdr:row>84</xdr:row>
      <xdr:rowOff>102659</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179800" y="1438380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153459</xdr:rowOff>
    </xdr:from>
    <xdr:to>
      <xdr:col>77</xdr:col>
      <xdr:colOff>44450</xdr:colOff>
      <xdr:row>84</xdr:row>
      <xdr:rowOff>22225</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5290800" y="143838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22225</xdr:rowOff>
    </xdr:from>
    <xdr:to>
      <xdr:col>72</xdr:col>
      <xdr:colOff>203200</xdr:colOff>
      <xdr:row>84</xdr:row>
      <xdr:rowOff>82550</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4401800" y="144240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86</xdr:row>
      <xdr:rowOff>21166</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3512800" y="14484350"/>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51859</xdr:rowOff>
    </xdr:from>
    <xdr:to>
      <xdr:col>81</xdr:col>
      <xdr:colOff>95250</xdr:colOff>
      <xdr:row>84</xdr:row>
      <xdr:rowOff>153459</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9672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68386</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429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102659</xdr:rowOff>
    </xdr:from>
    <xdr:to>
      <xdr:col>77</xdr:col>
      <xdr:colOff>95250</xdr:colOff>
      <xdr:row>84</xdr:row>
      <xdr:rowOff>32809</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129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42986</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4101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142875</xdr:rowOff>
    </xdr:from>
    <xdr:to>
      <xdr:col>73</xdr:col>
      <xdr:colOff>44450</xdr:colOff>
      <xdr:row>84</xdr:row>
      <xdr:rowOff>73025</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5240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83202</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人口千人当たりの職員数は、平成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年度末に広域消防を受託したことに伴い、類似団体平均を上回る形となっている。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年度については、職員の適正配置に伴い、職員数は微減となったが人口減少の影響もあり、人口千人当たりの職員数は微増した。</a:t>
          </a:r>
          <a:endParaRPr lang="ja-JP" altLang="ja-JP" sz="1400">
            <a:effectLst/>
          </a:endParaRPr>
        </a:p>
        <a:p>
          <a:r>
            <a:rPr kumimoji="1" lang="ja-JP" altLang="ja-JP" sz="1100">
              <a:solidFill>
                <a:schemeClr val="dk1"/>
              </a:solidFill>
              <a:effectLst/>
              <a:latin typeface="+mn-lt"/>
              <a:ea typeface="+mn-ea"/>
              <a:cs typeface="+mn-cs"/>
            </a:rPr>
            <a:t>　今後、民生部門を中心とする業務量の増加等が見込まれるが、引き続き適正化に努めていく。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1011936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146231</xdr:rowOff>
    </xdr:from>
    <xdr:to>
      <xdr:col>81</xdr:col>
      <xdr:colOff>44450</xdr:colOff>
      <xdr:row>64</xdr:row>
      <xdr:rowOff>146231</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11190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65331</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52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48804</xdr:rowOff>
    </xdr:from>
    <xdr:to>
      <xdr:col>81</xdr:col>
      <xdr:colOff>95250</xdr:colOff>
      <xdr:row>62</xdr:row>
      <xdr:rowOff>150404</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135890</xdr:rowOff>
    </xdr:from>
    <xdr:to>
      <xdr:col>77</xdr:col>
      <xdr:colOff>44450</xdr:colOff>
      <xdr:row>64</xdr:row>
      <xdr:rowOff>146231</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5290800" y="1110869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139899</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42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104866</xdr:rowOff>
    </xdr:from>
    <xdr:to>
      <xdr:col>72</xdr:col>
      <xdr:colOff>203200</xdr:colOff>
      <xdr:row>64</xdr:row>
      <xdr:rowOff>135890</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4401800" y="1107766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544</xdr:rowOff>
    </xdr:from>
    <xdr:to>
      <xdr:col>73</xdr:col>
      <xdr:colOff>44450</xdr:colOff>
      <xdr:row>62</xdr:row>
      <xdr:rowOff>102144</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112321</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39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101419</xdr:rowOff>
    </xdr:from>
    <xdr:to>
      <xdr:col>68</xdr:col>
      <xdr:colOff>152400</xdr:colOff>
      <xdr:row>64</xdr:row>
      <xdr:rowOff>104866</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3512800" y="1107421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105427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108874</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95431</xdr:rowOff>
    </xdr:from>
    <xdr:to>
      <xdr:col>81</xdr:col>
      <xdr:colOff>95250</xdr:colOff>
      <xdr:row>65</xdr:row>
      <xdr:rowOff>25581</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10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67508</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104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95431</xdr:rowOff>
    </xdr:from>
    <xdr:to>
      <xdr:col>77</xdr:col>
      <xdr:colOff>95250</xdr:colOff>
      <xdr:row>65</xdr:row>
      <xdr:rowOff>25581</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10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10358</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11154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85090</xdr:rowOff>
    </xdr:from>
    <xdr:to>
      <xdr:col>73</xdr:col>
      <xdr:colOff>44450</xdr:colOff>
      <xdr:row>65</xdr:row>
      <xdr:rowOff>15240</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17</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54066</xdr:rowOff>
    </xdr:from>
    <xdr:to>
      <xdr:col>68</xdr:col>
      <xdr:colOff>203200</xdr:colOff>
      <xdr:row>64</xdr:row>
      <xdr:rowOff>155666</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140443</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111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50619</xdr:rowOff>
    </xdr:from>
    <xdr:to>
      <xdr:col>64</xdr:col>
      <xdr:colOff>152400</xdr:colOff>
      <xdr:row>64</xdr:row>
      <xdr:rowOff>152219</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102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136996</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1110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地方債の元利償還金や準元利償還金の減少により、実質公債費比率は改善傾向にある。今後も、全会計を通じて市債等の債務残高の縮減に努めていくことを基本に、公債費負担の改善に努める。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44</xdr:row>
      <xdr:rowOff>4233</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40</xdr:row>
      <xdr:rowOff>78740</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6179800" y="6824133"/>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159173</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5290800" y="693674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159173</xdr:rowOff>
    </xdr:from>
    <xdr:to>
      <xdr:col>72</xdr:col>
      <xdr:colOff>203200</xdr:colOff>
      <xdr:row>41</xdr:row>
      <xdr:rowOff>52070</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4401800" y="701717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108373</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3512800" y="70815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108373</xdr:rowOff>
    </xdr:from>
    <xdr:to>
      <xdr:col>73</xdr:col>
      <xdr:colOff>44450</xdr:colOff>
      <xdr:row>41</xdr:row>
      <xdr:rowOff>38523</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23300</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地方債現在高</a:t>
          </a:r>
          <a:r>
            <a:rPr kumimoji="1" lang="ja-JP" altLang="en-US" sz="1100">
              <a:solidFill>
                <a:schemeClr val="dk1"/>
              </a:solidFill>
              <a:effectLst/>
              <a:latin typeface="+mn-lt"/>
              <a:ea typeface="+mn-ea"/>
              <a:cs typeface="+mn-cs"/>
            </a:rPr>
            <a:t>は増、充当可能財源とされる基金残高は減少したものの、</a:t>
          </a:r>
          <a:r>
            <a:rPr kumimoji="1" lang="ja-JP" altLang="ja-JP" sz="1100">
              <a:solidFill>
                <a:schemeClr val="dk1"/>
              </a:solidFill>
              <a:effectLst/>
              <a:latin typeface="+mn-lt"/>
              <a:ea typeface="+mn-ea"/>
              <a:cs typeface="+mn-cs"/>
            </a:rPr>
            <a:t>債務負担行為に基づく支出予定額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していることから</a:t>
          </a:r>
          <a:r>
            <a:rPr kumimoji="1" lang="ja-JP" altLang="ja-JP" sz="1100">
              <a:solidFill>
                <a:schemeClr val="dk1"/>
              </a:solidFill>
              <a:effectLst/>
              <a:latin typeface="+mn-lt"/>
              <a:ea typeface="+mn-ea"/>
              <a:cs typeface="+mn-cs"/>
            </a:rPr>
            <a:t>、将来負担比率は減少傾向にあり、全国平均及び県平均を大きく下回っている。</a:t>
          </a:r>
          <a:endParaRPr lang="ja-JP" altLang="ja-JP" sz="1400">
            <a:effectLst/>
          </a:endParaRPr>
        </a:p>
        <a:p>
          <a:r>
            <a:rPr kumimoji="1" lang="ja-JP" altLang="ja-JP" sz="1100">
              <a:solidFill>
                <a:schemeClr val="dk1"/>
              </a:solidFill>
              <a:effectLst/>
              <a:latin typeface="+mn-lt"/>
              <a:ea typeface="+mn-ea"/>
              <a:cs typeface="+mn-cs"/>
            </a:rPr>
            <a:t>　今後は、大規模事業の進展により地方債残高が増加することが見込まれる一方、老朽化した公共施設の維持管理が喫緊の課題となっていることから、これまで以上に投資と負担のバランスを意識した財政運営に努めたい。</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xmlns=""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50729</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7018000" y="2370667"/>
          <a:ext cx="0" cy="1623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22806</xdr:rowOff>
    </xdr:from>
    <xdr:ext cx="762000" cy="259045"/>
    <xdr:sp macro="" textlink="">
      <xdr:nvSpPr>
        <xdr:cNvPr id="439" name="将来負担の状況最小値テキスト">
          <a:extLst>
            <a:ext uri="{FF2B5EF4-FFF2-40B4-BE49-F238E27FC236}">
              <a16:creationId xmlns:a16="http://schemas.microsoft.com/office/drawing/2014/main" xmlns="" id="{00000000-0008-0000-0300-0000B7010000}"/>
            </a:ext>
          </a:extLst>
        </xdr:cNvPr>
        <xdr:cNvSpPr txBox="1"/>
      </xdr:nvSpPr>
      <xdr:spPr>
        <a:xfrm>
          <a:off x="17106900" y="396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50729</xdr:rowOff>
    </xdr:from>
    <xdr:to>
      <xdr:col>81</xdr:col>
      <xdr:colOff>133350</xdr:colOff>
      <xdr:row>23</xdr:row>
      <xdr:rowOff>50729</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399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xmlns=""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49459</xdr:rowOff>
    </xdr:from>
    <xdr:to>
      <xdr:col>72</xdr:col>
      <xdr:colOff>203200</xdr:colOff>
      <xdr:row>14</xdr:row>
      <xdr:rowOff>124531</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flipV="1">
          <a:off x="14401800" y="2449759"/>
          <a:ext cx="889000" cy="7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29862</xdr:rowOff>
    </xdr:from>
    <xdr:ext cx="762000" cy="259045"/>
    <xdr:sp macro="" textlink="">
      <xdr:nvSpPr>
        <xdr:cNvPr id="444" name="将来負担の状況平均値テキスト">
          <a:extLst>
            <a:ext uri="{FF2B5EF4-FFF2-40B4-BE49-F238E27FC236}">
              <a16:creationId xmlns:a16="http://schemas.microsoft.com/office/drawing/2014/main" xmlns="" id="{00000000-0008-0000-0300-0000BC010000}"/>
            </a:ext>
          </a:extLst>
        </xdr:cNvPr>
        <xdr:cNvSpPr txBox="1"/>
      </xdr:nvSpPr>
      <xdr:spPr>
        <a:xfrm>
          <a:off x="17106900" y="2601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57785</xdr:rowOff>
    </xdr:from>
    <xdr:to>
      <xdr:col>81</xdr:col>
      <xdr:colOff>95250</xdr:colOff>
      <xdr:row>15</xdr:row>
      <xdr:rowOff>159385</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9672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124531</xdr:rowOff>
    </xdr:from>
    <xdr:to>
      <xdr:col>68</xdr:col>
      <xdr:colOff>152400</xdr:colOff>
      <xdr:row>15</xdr:row>
      <xdr:rowOff>85796</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flipV="1">
          <a:off x="13512800" y="2524831"/>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150283</xdr:rowOff>
    </xdr:from>
    <xdr:to>
      <xdr:col>77</xdr:col>
      <xdr:colOff>95250</xdr:colOff>
      <xdr:row>16</xdr:row>
      <xdr:rowOff>80433</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90610</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49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163689</xdr:rowOff>
    </xdr:from>
    <xdr:to>
      <xdr:col>73</xdr:col>
      <xdr:colOff>44450</xdr:colOff>
      <xdr:row>16</xdr:row>
      <xdr:rowOff>93839</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5240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78616</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909800" y="282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78034</xdr:rowOff>
    </xdr:from>
    <xdr:to>
      <xdr:col>68</xdr:col>
      <xdr:colOff>203200</xdr:colOff>
      <xdr:row>17</xdr:row>
      <xdr:rowOff>8184</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4351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164411</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020800" y="2907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9807</xdr:rowOff>
    </xdr:from>
    <xdr:to>
      <xdr:col>64</xdr:col>
      <xdr:colOff>152400</xdr:colOff>
      <xdr:row>17</xdr:row>
      <xdr:rowOff>111407</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3462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96184</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131800" y="30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170109</xdr:rowOff>
    </xdr:from>
    <xdr:to>
      <xdr:col>73</xdr:col>
      <xdr:colOff>44450</xdr:colOff>
      <xdr:row>14</xdr:row>
      <xdr:rowOff>100259</xdr:rowOff>
    </xdr:to>
    <xdr:sp macro="" textlink="">
      <xdr:nvSpPr>
        <xdr:cNvPr id="460" name="楕円 459">
          <a:extLst>
            <a:ext uri="{FF2B5EF4-FFF2-40B4-BE49-F238E27FC236}">
              <a16:creationId xmlns:a16="http://schemas.microsoft.com/office/drawing/2014/main" xmlns="" id="{00000000-0008-0000-0300-0000CC010000}"/>
            </a:ext>
          </a:extLst>
        </xdr:cNvPr>
        <xdr:cNvSpPr/>
      </xdr:nvSpPr>
      <xdr:spPr>
        <a:xfrm>
          <a:off x="15240000" y="239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110436</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4909800" y="216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73731</xdr:rowOff>
    </xdr:from>
    <xdr:to>
      <xdr:col>68</xdr:col>
      <xdr:colOff>203200</xdr:colOff>
      <xdr:row>15</xdr:row>
      <xdr:rowOff>3881</xdr:rowOff>
    </xdr:to>
    <xdr:sp macro="" textlink="">
      <xdr:nvSpPr>
        <xdr:cNvPr id="462" name="楕円 461">
          <a:extLst>
            <a:ext uri="{FF2B5EF4-FFF2-40B4-BE49-F238E27FC236}">
              <a16:creationId xmlns:a16="http://schemas.microsoft.com/office/drawing/2014/main" xmlns="" id="{00000000-0008-0000-0300-0000CE010000}"/>
            </a:ext>
          </a:extLst>
        </xdr:cNvPr>
        <xdr:cNvSpPr/>
      </xdr:nvSpPr>
      <xdr:spPr>
        <a:xfrm>
          <a:off x="14351000" y="247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14058</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4020800" y="22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34996</xdr:rowOff>
    </xdr:from>
    <xdr:to>
      <xdr:col>64</xdr:col>
      <xdr:colOff>152400</xdr:colOff>
      <xdr:row>15</xdr:row>
      <xdr:rowOff>136596</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3462000" y="26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146773</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3131800" y="237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神奈川県小田原市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191,557
189,249
113.81
75,837,275
72,159,057
2,958,289
38,128,053
52,117,087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27.7</a:t>
          </a:r>
          <a:r>
            <a:rPr kumimoji="1" lang="ja-JP" altLang="ja-JP" sz="1100">
              <a:solidFill>
                <a:schemeClr val="dk1"/>
              </a:solidFill>
              <a:effectLst/>
              <a:latin typeface="+mn-lt"/>
              <a:ea typeface="+mn-ea"/>
              <a:cs typeface="+mn-cs"/>
            </a:rPr>
            <a:t>％と類似団体平均と比べて高い水準にある。これは、平成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年度末の広域消防体制の整備に伴い、職員数が増となったことが主な要因である。</a:t>
          </a:r>
          <a:endParaRPr lang="ja-JP" altLang="ja-JP" sz="1400">
            <a:effectLst/>
          </a:endParaRPr>
        </a:p>
        <a:p>
          <a:r>
            <a:rPr kumimoji="1" lang="ja-JP" altLang="ja-JP" sz="1100" baseline="0">
              <a:solidFill>
                <a:schemeClr val="dk1"/>
              </a:solidFill>
              <a:effectLst/>
              <a:latin typeface="+mn-lt"/>
              <a:ea typeface="+mn-ea"/>
              <a:cs typeface="+mn-cs"/>
            </a:rPr>
            <a:t>　前年度と比較すると、定年退職者数の</a:t>
          </a:r>
          <a:r>
            <a:rPr kumimoji="1" lang="ja-JP" altLang="en-US" sz="1100" baseline="0">
              <a:solidFill>
                <a:schemeClr val="dk1"/>
              </a:solidFill>
              <a:effectLst/>
              <a:latin typeface="+mn-lt"/>
              <a:ea typeface="+mn-ea"/>
              <a:cs typeface="+mn-cs"/>
            </a:rPr>
            <a:t>増</a:t>
          </a:r>
          <a:r>
            <a:rPr kumimoji="1" lang="ja-JP" altLang="ja-JP" sz="1100" baseline="0">
              <a:solidFill>
                <a:schemeClr val="dk1"/>
              </a:solidFill>
              <a:effectLst/>
              <a:latin typeface="+mn-lt"/>
              <a:ea typeface="+mn-ea"/>
              <a:cs typeface="+mn-cs"/>
            </a:rPr>
            <a:t>に伴う退職手当の</a:t>
          </a:r>
          <a:r>
            <a:rPr kumimoji="1" lang="ja-JP" altLang="en-US" sz="1100" baseline="0">
              <a:solidFill>
                <a:schemeClr val="dk1"/>
              </a:solidFill>
              <a:effectLst/>
              <a:latin typeface="+mn-lt"/>
              <a:ea typeface="+mn-ea"/>
              <a:cs typeface="+mn-cs"/>
            </a:rPr>
            <a:t>増大</a:t>
          </a:r>
          <a:r>
            <a:rPr kumimoji="1" lang="ja-JP" altLang="ja-JP" sz="1100" baseline="0">
              <a:solidFill>
                <a:schemeClr val="dk1"/>
              </a:solidFill>
              <a:effectLst/>
              <a:latin typeface="+mn-lt"/>
              <a:ea typeface="+mn-ea"/>
              <a:cs typeface="+mn-cs"/>
            </a:rPr>
            <a:t>が大きく影響し、</a:t>
          </a:r>
          <a:r>
            <a:rPr kumimoji="1" lang="en-US" altLang="ja-JP" sz="1100" baseline="0">
              <a:solidFill>
                <a:schemeClr val="dk1"/>
              </a:solidFill>
              <a:effectLst/>
              <a:latin typeface="+mn-lt"/>
              <a:ea typeface="+mn-ea"/>
              <a:cs typeface="+mn-cs"/>
            </a:rPr>
            <a:t>0.8</a:t>
          </a:r>
          <a:r>
            <a:rPr kumimoji="1" lang="ja-JP" altLang="ja-JP" sz="1100" baseline="0">
              <a:solidFill>
                <a:schemeClr val="dk1"/>
              </a:solidFill>
              <a:effectLst/>
              <a:latin typeface="+mn-lt"/>
              <a:ea typeface="+mn-ea"/>
              <a:cs typeface="+mn-cs"/>
            </a:rPr>
            <a:t>ポイントの</a:t>
          </a:r>
          <a:r>
            <a:rPr kumimoji="1" lang="ja-JP" altLang="en-US" sz="1100" baseline="0">
              <a:solidFill>
                <a:schemeClr val="dk1"/>
              </a:solidFill>
              <a:effectLst/>
              <a:latin typeface="+mn-lt"/>
              <a:ea typeface="+mn-ea"/>
              <a:cs typeface="+mn-cs"/>
            </a:rPr>
            <a:t>増</a:t>
          </a:r>
          <a:r>
            <a:rPr kumimoji="1" lang="ja-JP" altLang="ja-JP" sz="1100" baseline="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今後も、給与及び手当の適正化や、職員数の適正管理に努める。</a:t>
          </a:r>
          <a:endParaRPr kumimoji="1" lang="en-US" altLang="ja-JP" sz="1100">
            <a:solidFill>
              <a:schemeClr val="dk1"/>
            </a:solidFill>
            <a:effectLst/>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xmlns=""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xmlns=""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xmlns=""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xmlns=""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xmlns=""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60325</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flipV="1">
          <a:off x="4826000" y="574675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32402</xdr:rowOff>
    </xdr:from>
    <xdr:ext cx="762000" cy="259045"/>
    <xdr:sp macro="" textlink="">
      <xdr:nvSpPr>
        <xdr:cNvPr id="66" name="人件費最小値テキスト">
          <a:extLst>
            <a:ext uri="{FF2B5EF4-FFF2-40B4-BE49-F238E27FC236}">
              <a16:creationId xmlns:a16="http://schemas.microsoft.com/office/drawing/2014/main" xmlns="" id="{00000000-0008-0000-0400-000042000000}"/>
            </a:ext>
          </a:extLst>
        </xdr:cNvPr>
        <xdr:cNvSpPr txBox="1"/>
      </xdr:nvSpPr>
      <xdr:spPr>
        <a:xfrm>
          <a:off x="4914900" y="706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60325</xdr:rowOff>
    </xdr:from>
    <xdr:to>
      <xdr:col>24</xdr:col>
      <xdr:colOff>114300</xdr:colOff>
      <xdr:row>41</xdr:row>
      <xdr:rowOff>60325</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4737100" y="708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xmlns=""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3175</xdr:rowOff>
    </xdr:from>
    <xdr:to>
      <xdr:col>24</xdr:col>
      <xdr:colOff>25400</xdr:colOff>
      <xdr:row>39</xdr:row>
      <xdr:rowOff>79375</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3987800" y="668972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71" name="人件費平均値テキスト">
          <a:extLst>
            <a:ext uri="{FF2B5EF4-FFF2-40B4-BE49-F238E27FC236}">
              <a16:creationId xmlns:a16="http://schemas.microsoft.com/office/drawing/2014/main" xmlns="" id="{00000000-0008-0000-0400-000047000000}"/>
            </a:ext>
          </a:extLst>
        </xdr:cNvPr>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72" name="フローチャート: 判断 71">
          <a:extLst>
            <a:ext uri="{FF2B5EF4-FFF2-40B4-BE49-F238E27FC236}">
              <a16:creationId xmlns:a16="http://schemas.microsoft.com/office/drawing/2014/main" xmlns="" id="{00000000-0008-0000-0400-000048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3175</xdr:rowOff>
    </xdr:from>
    <xdr:to>
      <xdr:col>19</xdr:col>
      <xdr:colOff>187325</xdr:colOff>
      <xdr:row>39</xdr:row>
      <xdr:rowOff>117475</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3098800" y="66897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47625</xdr:rowOff>
    </xdr:from>
    <xdr:to>
      <xdr:col>20</xdr:col>
      <xdr:colOff>38100</xdr:colOff>
      <xdr:row>37</xdr:row>
      <xdr:rowOff>149225</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3937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159402</xdr:rowOff>
    </xdr:from>
    <xdr:ext cx="7366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3606800" y="616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136525</xdr:rowOff>
    </xdr:from>
    <xdr:to>
      <xdr:col>15</xdr:col>
      <xdr:colOff>98425</xdr:colOff>
      <xdr:row>39</xdr:row>
      <xdr:rowOff>117475</xdr:rowOff>
    </xdr:to>
    <xdr:cxnSp macro="">
      <xdr:nvCxnSpPr>
        <xdr:cNvPr id="76" name="直線コネクタ 75">
          <a:extLst>
            <a:ext uri="{FF2B5EF4-FFF2-40B4-BE49-F238E27FC236}">
              <a16:creationId xmlns:a16="http://schemas.microsoft.com/office/drawing/2014/main" xmlns="" id="{00000000-0008-0000-0400-00004C000000}"/>
            </a:ext>
          </a:extLst>
        </xdr:cNvPr>
        <xdr:cNvCxnSpPr/>
      </xdr:nvCxnSpPr>
      <xdr:spPr>
        <a:xfrm>
          <a:off x="2209800" y="665162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7" name="フローチャート: 判断 76">
          <a:extLst>
            <a:ext uri="{FF2B5EF4-FFF2-40B4-BE49-F238E27FC236}">
              <a16:creationId xmlns:a16="http://schemas.microsoft.com/office/drawing/2014/main" xmlns="" id="{00000000-0008-0000-0400-00004D000000}"/>
            </a:ext>
          </a:extLst>
        </xdr:cNvPr>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16527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2717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136525</xdr:rowOff>
    </xdr:from>
    <xdr:to>
      <xdr:col>11</xdr:col>
      <xdr:colOff>9525</xdr:colOff>
      <xdr:row>38</xdr:row>
      <xdr:rowOff>155575</xdr:rowOff>
    </xdr:to>
    <xdr:cxnSp macro="">
      <xdr:nvCxnSpPr>
        <xdr:cNvPr id="79" name="直線コネクタ 78">
          <a:extLst>
            <a:ext uri="{FF2B5EF4-FFF2-40B4-BE49-F238E27FC236}">
              <a16:creationId xmlns:a16="http://schemas.microsoft.com/office/drawing/2014/main" xmlns="" id="{00000000-0008-0000-0400-00004F000000}"/>
            </a:ext>
          </a:extLst>
        </xdr:cNvPr>
        <xdr:cNvCxnSpPr/>
      </xdr:nvCxnSpPr>
      <xdr:spPr>
        <a:xfrm flipV="1">
          <a:off x="1320800" y="66516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28575</xdr:rowOff>
    </xdr:from>
    <xdr:to>
      <xdr:col>11</xdr:col>
      <xdr:colOff>60325</xdr:colOff>
      <xdr:row>37</xdr:row>
      <xdr:rowOff>130175</xdr:rowOff>
    </xdr:to>
    <xdr:sp macro="" textlink="">
      <xdr:nvSpPr>
        <xdr:cNvPr id="80" name="フローチャート: 判断 79">
          <a:extLst>
            <a:ext uri="{FF2B5EF4-FFF2-40B4-BE49-F238E27FC236}">
              <a16:creationId xmlns:a16="http://schemas.microsoft.com/office/drawing/2014/main" xmlns="" id="{00000000-0008-0000-0400-000050000000}"/>
            </a:ext>
          </a:extLst>
        </xdr:cNvPr>
        <xdr:cNvSpPr/>
      </xdr:nvSpPr>
      <xdr:spPr>
        <a:xfrm>
          <a:off x="2159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140352</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828800" y="614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85725</xdr:rowOff>
    </xdr:from>
    <xdr:to>
      <xdr:col>6</xdr:col>
      <xdr:colOff>171450</xdr:colOff>
      <xdr:row>38</xdr:row>
      <xdr:rowOff>15875</xdr:rowOff>
    </xdr:to>
    <xdr:sp macro="" textlink="">
      <xdr:nvSpPr>
        <xdr:cNvPr id="82" name="フローチャート: 判断 81">
          <a:extLst>
            <a:ext uri="{FF2B5EF4-FFF2-40B4-BE49-F238E27FC236}">
              <a16:creationId xmlns:a16="http://schemas.microsoft.com/office/drawing/2014/main" xmlns="" id="{00000000-0008-0000-0400-000052000000}"/>
            </a:ext>
          </a:extLst>
        </xdr:cNvPr>
        <xdr:cNvSpPr/>
      </xdr:nvSpPr>
      <xdr:spPr>
        <a:xfrm>
          <a:off x="127000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26052</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939800" y="619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xmlns=""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xmlns=""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28575</xdr:rowOff>
    </xdr:from>
    <xdr:to>
      <xdr:col>24</xdr:col>
      <xdr:colOff>76200</xdr:colOff>
      <xdr:row>39</xdr:row>
      <xdr:rowOff>130175</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4775200" y="67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652</xdr:rowOff>
    </xdr:from>
    <xdr:ext cx="762000" cy="259045"/>
    <xdr:sp macro="" textlink="">
      <xdr:nvSpPr>
        <xdr:cNvPr id="90" name="人件費該当値テキスト">
          <a:extLst>
            <a:ext uri="{FF2B5EF4-FFF2-40B4-BE49-F238E27FC236}">
              <a16:creationId xmlns:a16="http://schemas.microsoft.com/office/drawing/2014/main" xmlns="" id="{00000000-0008-0000-0400-00005A000000}"/>
            </a:ext>
          </a:extLst>
        </xdr:cNvPr>
        <xdr:cNvSpPr txBox="1"/>
      </xdr:nvSpPr>
      <xdr:spPr>
        <a:xfrm>
          <a:off x="4914900" y="668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123825</xdr:rowOff>
    </xdr:from>
    <xdr:to>
      <xdr:col>20</xdr:col>
      <xdr:colOff>38100</xdr:colOff>
      <xdr:row>39</xdr:row>
      <xdr:rowOff>53975</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3937000" y="66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38752</xdr:rowOff>
    </xdr:from>
    <xdr:ext cx="7366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3606800" y="6725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66675</xdr:rowOff>
    </xdr:from>
    <xdr:to>
      <xdr:col>15</xdr:col>
      <xdr:colOff>149225</xdr:colOff>
      <xdr:row>39</xdr:row>
      <xdr:rowOff>168275</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3048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153052</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2717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85725</xdr:rowOff>
    </xdr:from>
    <xdr:to>
      <xdr:col>11</xdr:col>
      <xdr:colOff>60325</xdr:colOff>
      <xdr:row>39</xdr:row>
      <xdr:rowOff>15875</xdr:rowOff>
    </xdr:to>
    <xdr:sp macro="" textlink="">
      <xdr:nvSpPr>
        <xdr:cNvPr id="95" name="楕円 94">
          <a:extLst>
            <a:ext uri="{FF2B5EF4-FFF2-40B4-BE49-F238E27FC236}">
              <a16:creationId xmlns:a16="http://schemas.microsoft.com/office/drawing/2014/main" xmlns="" id="{00000000-0008-0000-0400-00005F000000}"/>
            </a:ext>
          </a:extLst>
        </xdr:cNvPr>
        <xdr:cNvSpPr/>
      </xdr:nvSpPr>
      <xdr:spPr>
        <a:xfrm>
          <a:off x="2159000" y="66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652</xdr:rowOff>
    </xdr:from>
    <xdr:ext cx="762000" cy="259045"/>
    <xdr:sp macro="" textlink="">
      <xdr:nvSpPr>
        <xdr:cNvPr id="96" name="テキスト ボックス 95">
          <a:extLst>
            <a:ext uri="{FF2B5EF4-FFF2-40B4-BE49-F238E27FC236}">
              <a16:creationId xmlns:a16="http://schemas.microsoft.com/office/drawing/2014/main" xmlns="" id="{00000000-0008-0000-0400-000060000000}"/>
            </a:ext>
          </a:extLst>
        </xdr:cNvPr>
        <xdr:cNvSpPr txBox="1"/>
      </xdr:nvSpPr>
      <xdr:spPr>
        <a:xfrm>
          <a:off x="1828800" y="668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104775</xdr:rowOff>
    </xdr:from>
    <xdr:to>
      <xdr:col>6</xdr:col>
      <xdr:colOff>171450</xdr:colOff>
      <xdr:row>39</xdr:row>
      <xdr:rowOff>34925</xdr:rowOff>
    </xdr:to>
    <xdr:sp macro="" textlink="">
      <xdr:nvSpPr>
        <xdr:cNvPr id="97" name="楕円 96">
          <a:extLst>
            <a:ext uri="{FF2B5EF4-FFF2-40B4-BE49-F238E27FC236}">
              <a16:creationId xmlns:a16="http://schemas.microsoft.com/office/drawing/2014/main" xmlns="" id="{00000000-0008-0000-0400-000061000000}"/>
            </a:ext>
          </a:extLst>
        </xdr:cNvPr>
        <xdr:cNvSpPr/>
      </xdr:nvSpPr>
      <xdr:spPr>
        <a:xfrm>
          <a:off x="12700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19702</xdr:rowOff>
    </xdr:from>
    <xdr:ext cx="762000" cy="259045"/>
    <xdr:sp macro="" textlink="">
      <xdr:nvSpPr>
        <xdr:cNvPr id="98" name="テキスト ボックス 97">
          <a:extLst>
            <a:ext uri="{FF2B5EF4-FFF2-40B4-BE49-F238E27FC236}">
              <a16:creationId xmlns:a16="http://schemas.microsoft.com/office/drawing/2014/main" xmlns="" id="{00000000-0008-0000-0400-000062000000}"/>
            </a:ext>
          </a:extLst>
        </xdr:cNvPr>
        <xdr:cNvSpPr txBox="1"/>
      </xdr:nvSpPr>
      <xdr:spPr>
        <a:xfrm>
          <a:off x="939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xmlns=""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xmlns=""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xmlns=""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xmlns=""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xmlns=""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年度は前年度と比較して</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ポイントの増</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、施設管理に係る委託料等は人件費コストの影響により増加傾向が続いている。</a:t>
          </a:r>
          <a:endParaRPr lang="ja-JP" altLang="ja-JP" sz="1400">
            <a:effectLst/>
          </a:endParaRPr>
        </a:p>
        <a:p>
          <a:r>
            <a:rPr kumimoji="1" lang="ja-JP" altLang="ja-JP" sz="1100">
              <a:solidFill>
                <a:schemeClr val="dk1"/>
              </a:solidFill>
              <a:effectLst/>
              <a:latin typeface="+mn-lt"/>
              <a:ea typeface="+mn-ea"/>
              <a:cs typeface="+mn-cs"/>
            </a:rPr>
            <a:t>　今後とも、物品調達や業務委託において、一層のコスト削減に努める。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a:extLst>
            <a:ext uri="{FF2B5EF4-FFF2-40B4-BE49-F238E27FC236}">
              <a16:creationId xmlns:a16="http://schemas.microsoft.com/office/drawing/2014/main" xmlns="" id="{00000000-0008-0000-0400-00007C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a16="http://schemas.microsoft.com/office/drawing/2014/main" xmlns="" id="{00000000-0008-0000-0400-00007E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a16="http://schemas.microsoft.com/office/drawing/2014/main" xmlns="" id="{00000000-0008-0000-0400-00007F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146050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flipV="1">
          <a:off x="16510000" y="23095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9" name="物件費最小値テキスト">
          <a:extLst>
            <a:ext uri="{FF2B5EF4-FFF2-40B4-BE49-F238E27FC236}">
              <a16:creationId xmlns:a16="http://schemas.microsoft.com/office/drawing/2014/main" xmlns="" id="{00000000-0008-0000-0400-000081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31" name="物件費最大値テキスト">
          <a:extLst>
            <a:ext uri="{FF2B5EF4-FFF2-40B4-BE49-F238E27FC236}">
              <a16:creationId xmlns:a16="http://schemas.microsoft.com/office/drawing/2014/main" xmlns="" id="{00000000-0008-0000-0400-000083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15421</xdr:rowOff>
    </xdr:from>
    <xdr:to>
      <xdr:col>82</xdr:col>
      <xdr:colOff>107950</xdr:colOff>
      <xdr:row>17</xdr:row>
      <xdr:rowOff>48079</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5671800" y="29300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4" name="物件費平均値テキスト">
          <a:extLst>
            <a:ext uri="{FF2B5EF4-FFF2-40B4-BE49-F238E27FC236}">
              <a16:creationId xmlns:a16="http://schemas.microsoft.com/office/drawing/2014/main" xmlns="" id="{00000000-0008-0000-0400-000086000000}"/>
            </a:ext>
          </a:extLst>
        </xdr:cNvPr>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15421</xdr:rowOff>
    </xdr:from>
    <xdr:to>
      <xdr:col>78</xdr:col>
      <xdr:colOff>69850</xdr:colOff>
      <xdr:row>17</xdr:row>
      <xdr:rowOff>26307</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flipV="1">
          <a:off x="14782800" y="29300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99786</xdr:rowOff>
    </xdr:from>
    <xdr:to>
      <xdr:col>73</xdr:col>
      <xdr:colOff>180975</xdr:colOff>
      <xdr:row>17</xdr:row>
      <xdr:rowOff>26307</xdr:rowOff>
    </xdr:to>
    <xdr:cxnSp macro="">
      <xdr:nvCxnSpPr>
        <xdr:cNvPr id="139" name="直線コネクタ 138">
          <a:extLst>
            <a:ext uri="{FF2B5EF4-FFF2-40B4-BE49-F238E27FC236}">
              <a16:creationId xmlns:a16="http://schemas.microsoft.com/office/drawing/2014/main" xmlns="" id="{00000000-0008-0000-0400-00008B000000}"/>
            </a:ext>
          </a:extLst>
        </xdr:cNvPr>
        <xdr:cNvCxnSpPr/>
      </xdr:nvCxnSpPr>
      <xdr:spPr>
        <a:xfrm>
          <a:off x="13893800" y="28429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40" name="フローチャート: 判断 139">
          <a:extLst>
            <a:ext uri="{FF2B5EF4-FFF2-40B4-BE49-F238E27FC236}">
              <a16:creationId xmlns:a16="http://schemas.microsoft.com/office/drawing/2014/main" xmlns="" id="{00000000-0008-0000-0400-00008C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78014</xdr:rowOff>
    </xdr:from>
    <xdr:to>
      <xdr:col>69</xdr:col>
      <xdr:colOff>92075</xdr:colOff>
      <xdr:row>16</xdr:row>
      <xdr:rowOff>99786</xdr:rowOff>
    </xdr:to>
    <xdr:cxnSp macro="">
      <xdr:nvCxnSpPr>
        <xdr:cNvPr id="142" name="直線コネクタ 141">
          <a:extLst>
            <a:ext uri="{FF2B5EF4-FFF2-40B4-BE49-F238E27FC236}">
              <a16:creationId xmlns:a16="http://schemas.microsoft.com/office/drawing/2014/main" xmlns="" id="{00000000-0008-0000-0400-00008E000000}"/>
            </a:ext>
          </a:extLst>
        </xdr:cNvPr>
        <xdr:cNvCxnSpPr/>
      </xdr:nvCxnSpPr>
      <xdr:spPr>
        <a:xfrm>
          <a:off x="13004800" y="28212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43" name="フローチャート: 判断 142">
          <a:extLst>
            <a:ext uri="{FF2B5EF4-FFF2-40B4-BE49-F238E27FC236}">
              <a16:creationId xmlns:a16="http://schemas.microsoft.com/office/drawing/2014/main" xmlns="" id="{00000000-0008-0000-0400-00008F000000}"/>
            </a:ext>
          </a:extLst>
        </xdr:cNvPr>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5" name="フローチャート: 判断 144">
          <a:extLst>
            <a:ext uri="{FF2B5EF4-FFF2-40B4-BE49-F238E27FC236}">
              <a16:creationId xmlns:a16="http://schemas.microsoft.com/office/drawing/2014/main" xmlns="" id="{00000000-0008-0000-0400-000091000000}"/>
            </a:ext>
          </a:extLst>
        </xdr:cNvPr>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64592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13806</xdr:rowOff>
    </xdr:from>
    <xdr:ext cx="762000" cy="259045"/>
    <xdr:sp macro="" textlink="">
      <xdr:nvSpPr>
        <xdr:cNvPr id="153" name="物件費該当値テキスト">
          <a:extLst>
            <a:ext uri="{FF2B5EF4-FFF2-40B4-BE49-F238E27FC236}">
              <a16:creationId xmlns:a16="http://schemas.microsoft.com/office/drawing/2014/main" xmlns="" id="{00000000-0008-0000-0400-000099000000}"/>
            </a:ext>
          </a:extLst>
        </xdr:cNvPr>
        <xdr:cNvSpPr txBox="1"/>
      </xdr:nvSpPr>
      <xdr:spPr>
        <a:xfrm>
          <a:off x="16598900" y="275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136071</xdr:rowOff>
    </xdr:from>
    <xdr:to>
      <xdr:col>78</xdr:col>
      <xdr:colOff>120650</xdr:colOff>
      <xdr:row>17</xdr:row>
      <xdr:rowOff>66221</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5621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146957</xdr:rowOff>
    </xdr:from>
    <xdr:to>
      <xdr:col>74</xdr:col>
      <xdr:colOff>31750</xdr:colOff>
      <xdr:row>17</xdr:row>
      <xdr:rowOff>77107</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4732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87284</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4401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48986</xdr:rowOff>
    </xdr:from>
    <xdr:to>
      <xdr:col>69</xdr:col>
      <xdr:colOff>142875</xdr:colOff>
      <xdr:row>16</xdr:row>
      <xdr:rowOff>150586</xdr:rowOff>
    </xdr:to>
    <xdr:sp macro="" textlink="">
      <xdr:nvSpPr>
        <xdr:cNvPr id="158" name="楕円 157">
          <a:extLst>
            <a:ext uri="{FF2B5EF4-FFF2-40B4-BE49-F238E27FC236}">
              <a16:creationId xmlns:a16="http://schemas.microsoft.com/office/drawing/2014/main" xmlns="" id="{00000000-0008-0000-0400-00009E000000}"/>
            </a:ext>
          </a:extLst>
        </xdr:cNvPr>
        <xdr:cNvSpPr/>
      </xdr:nvSpPr>
      <xdr:spPr>
        <a:xfrm>
          <a:off x="13843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160763</xdr:rowOff>
    </xdr:from>
    <xdr:ext cx="762000" cy="259045"/>
    <xdr:sp macro="" textlink="">
      <xdr:nvSpPr>
        <xdr:cNvPr id="159" name="テキスト ボックス 158">
          <a:extLst>
            <a:ext uri="{FF2B5EF4-FFF2-40B4-BE49-F238E27FC236}">
              <a16:creationId xmlns:a16="http://schemas.microsoft.com/office/drawing/2014/main" xmlns="" id="{00000000-0008-0000-0400-00009F000000}"/>
            </a:ext>
          </a:extLst>
        </xdr:cNvPr>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27214</xdr:rowOff>
    </xdr:from>
    <xdr:to>
      <xdr:col>65</xdr:col>
      <xdr:colOff>53975</xdr:colOff>
      <xdr:row>16</xdr:row>
      <xdr:rowOff>128814</xdr:rowOff>
    </xdr:to>
    <xdr:sp macro="" textlink="">
      <xdr:nvSpPr>
        <xdr:cNvPr id="160" name="楕円 159">
          <a:extLst>
            <a:ext uri="{FF2B5EF4-FFF2-40B4-BE49-F238E27FC236}">
              <a16:creationId xmlns:a16="http://schemas.microsoft.com/office/drawing/2014/main" xmlns="" id="{00000000-0008-0000-0400-0000A0000000}"/>
            </a:ext>
          </a:extLst>
        </xdr:cNvPr>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138991</xdr:rowOff>
    </xdr:from>
    <xdr:ext cx="762000" cy="259045"/>
    <xdr:sp macro="" textlink="">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12623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a16="http://schemas.microsoft.com/office/drawing/2014/main" xmlns="" id="{00000000-0008-0000-0400-0000A8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a16="http://schemas.microsoft.com/office/drawing/2014/main" xmlns="" id="{00000000-0008-0000-0400-0000A9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a16="http://schemas.microsoft.com/office/drawing/2014/main" xmlns="" id="{00000000-0008-0000-0400-0000AA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a16="http://schemas.microsoft.com/office/drawing/2014/main" xmlns="" id="{00000000-0008-0000-0400-0000AB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障害福祉サービス給付費や保育給付費の増加傾向は続いて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、生活保護受給者を中心とした自立支援の取組等が奏功し</a:t>
          </a:r>
          <a:r>
            <a:rPr kumimoji="1" lang="ja-JP" altLang="en-US" sz="1100">
              <a:solidFill>
                <a:schemeClr val="dk1"/>
              </a:solidFill>
              <a:effectLst/>
              <a:latin typeface="+mn-lt"/>
              <a:ea typeface="+mn-ea"/>
              <a:cs typeface="+mn-cs"/>
            </a:rPr>
            <a:t>ているが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年度は前年度と比較して</a:t>
          </a:r>
          <a:r>
            <a:rPr kumimoji="1" lang="ja-JP" altLang="en-US" sz="1100">
              <a:solidFill>
                <a:schemeClr val="dk1"/>
              </a:solidFill>
              <a:effectLst/>
              <a:latin typeface="+mn-lt"/>
              <a:ea typeface="+mn-ea"/>
              <a:cs typeface="+mn-cs"/>
            </a:rPr>
            <a:t>増大</a:t>
          </a:r>
          <a:r>
            <a:rPr kumimoji="1" lang="ja-JP" altLang="ja-JP" sz="1100">
              <a:solidFill>
                <a:schemeClr val="dk1"/>
              </a:solidFill>
              <a:effectLst/>
              <a:latin typeface="+mn-lt"/>
              <a:ea typeface="+mn-ea"/>
              <a:cs typeface="+mn-cs"/>
            </a:rPr>
            <a:t>となった。扶助費の増加は今後も続くことが見込まれるが、自立支援の取組みを幅広く展開することにより、上昇傾向に歯止めをかけるよう努める。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xmlns=""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xmlns=""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114300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flipV="1">
          <a:off x="4826000" y="89789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86377</xdr:rowOff>
    </xdr:from>
    <xdr:ext cx="762000" cy="259045"/>
    <xdr:sp macro="" textlink="">
      <xdr:nvSpPr>
        <xdr:cNvPr id="190" name="扶助費最小値テキスト">
          <a:extLst>
            <a:ext uri="{FF2B5EF4-FFF2-40B4-BE49-F238E27FC236}">
              <a16:creationId xmlns:a16="http://schemas.microsoft.com/office/drawing/2014/main" xmlns="" id="{00000000-0008-0000-0400-0000BE000000}"/>
            </a:ext>
          </a:extLst>
        </xdr:cNvPr>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114300</xdr:rowOff>
    </xdr:from>
    <xdr:to>
      <xdr:col>24</xdr:col>
      <xdr:colOff>114300</xdr:colOff>
      <xdr:row>60</xdr:row>
      <xdr:rowOff>114300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4737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92" name="扶助費最大値テキスト">
          <a:extLst>
            <a:ext uri="{FF2B5EF4-FFF2-40B4-BE49-F238E27FC236}">
              <a16:creationId xmlns:a16="http://schemas.microsoft.com/office/drawing/2014/main" xmlns="" id="{00000000-0008-0000-0400-0000C0000000}"/>
            </a:ext>
          </a:extLst>
        </xdr:cNvPr>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25400</xdr:rowOff>
    </xdr:from>
    <xdr:to>
      <xdr:col>24</xdr:col>
      <xdr:colOff>25400</xdr:colOff>
      <xdr:row>56</xdr:row>
      <xdr:rowOff>76200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3987800" y="9626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5" name="扶助費平均値テキスト">
          <a:extLst>
            <a:ext uri="{FF2B5EF4-FFF2-40B4-BE49-F238E27FC236}">
              <a16:creationId xmlns:a16="http://schemas.microsoft.com/office/drawing/2014/main" xmlns="" id="{00000000-0008-0000-0400-0000C3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4775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25400</xdr:rowOff>
    </xdr:from>
    <xdr:to>
      <xdr:col>19</xdr:col>
      <xdr:colOff>187325</xdr:colOff>
      <xdr:row>56</xdr:row>
      <xdr:rowOff>50800</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flipV="1">
          <a:off x="3098800" y="9626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0</xdr:rowOff>
    </xdr:from>
    <xdr:to>
      <xdr:col>15</xdr:col>
      <xdr:colOff>98425</xdr:colOff>
      <xdr:row>56</xdr:row>
      <xdr:rowOff>50800</xdr:rowOff>
    </xdr:to>
    <xdr:cxnSp macro="">
      <xdr:nvCxnSpPr>
        <xdr:cNvPr id="200" name="直線コネクタ 199">
          <a:extLst>
            <a:ext uri="{FF2B5EF4-FFF2-40B4-BE49-F238E27FC236}">
              <a16:creationId xmlns:a16="http://schemas.microsoft.com/office/drawing/2014/main" xmlns="" id="{00000000-0008-0000-0400-0000C8000000}"/>
            </a:ext>
          </a:extLst>
        </xdr:cNvPr>
        <xdr:cNvCxnSpPr/>
      </xdr:nvCxnSpPr>
      <xdr:spPr>
        <a:xfrm>
          <a:off x="2209800" y="9601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201" name="フローチャート: 判断 200">
          <a:extLst>
            <a:ext uri="{FF2B5EF4-FFF2-40B4-BE49-F238E27FC236}">
              <a16:creationId xmlns:a16="http://schemas.microsoft.com/office/drawing/2014/main" xmlns="" id="{00000000-0008-0000-0400-0000C9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0</xdr:rowOff>
    </xdr:to>
    <xdr:cxnSp macro="">
      <xdr:nvCxnSpPr>
        <xdr:cNvPr id="203" name="直線コネクタ 202">
          <a:extLst>
            <a:ext uri="{FF2B5EF4-FFF2-40B4-BE49-F238E27FC236}">
              <a16:creationId xmlns:a16="http://schemas.microsoft.com/office/drawing/2014/main" xmlns="" id="{00000000-0008-0000-0400-0000CB000000}"/>
            </a:ext>
          </a:extLst>
        </xdr:cNvPr>
        <xdr:cNvCxnSpPr/>
      </xdr:nvCxnSpPr>
      <xdr:spPr>
        <a:xfrm>
          <a:off x="1320800" y="957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204" name="フローチャート: 判断 203">
          <a:extLst>
            <a:ext uri="{FF2B5EF4-FFF2-40B4-BE49-F238E27FC236}">
              <a16:creationId xmlns:a16="http://schemas.microsoft.com/office/drawing/2014/main" xmlns="" id="{00000000-0008-0000-0400-0000CC000000}"/>
            </a:ext>
          </a:extLst>
        </xdr:cNvPr>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22877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6" name="フローチャート: 判断 205">
          <a:extLst>
            <a:ext uri="{FF2B5EF4-FFF2-40B4-BE49-F238E27FC236}">
              <a16:creationId xmlns:a16="http://schemas.microsoft.com/office/drawing/2014/main" xmlns="" id="{00000000-0008-0000-0400-0000CE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168927</xdr:rowOff>
    </xdr:from>
    <xdr:ext cx="762000" cy="259045"/>
    <xdr:sp macro="" textlink="">
      <xdr:nvSpPr>
        <xdr:cNvPr id="214" name="扶助費該当値テキスト">
          <a:extLst>
            <a:ext uri="{FF2B5EF4-FFF2-40B4-BE49-F238E27FC236}">
              <a16:creationId xmlns:a16="http://schemas.microsoft.com/office/drawing/2014/main" xmlns="" id="{00000000-0008-0000-0400-0000D6000000}"/>
            </a:ext>
          </a:extLst>
        </xdr:cNvPr>
        <xdr:cNvSpPr txBox="1"/>
      </xdr:nvSpPr>
      <xdr:spPr>
        <a:xfrm>
          <a:off x="4914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146050</xdr:rowOff>
    </xdr:from>
    <xdr:to>
      <xdr:col>20</xdr:col>
      <xdr:colOff>38100</xdr:colOff>
      <xdr:row>56</xdr:row>
      <xdr:rowOff>76200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86377</xdr:rowOff>
    </xdr:from>
    <xdr:ext cx="7366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120650</xdr:rowOff>
    </xdr:from>
    <xdr:to>
      <xdr:col>11</xdr:col>
      <xdr:colOff>60325</xdr:colOff>
      <xdr:row>56</xdr:row>
      <xdr:rowOff>50800</xdr:rowOff>
    </xdr:to>
    <xdr:sp macro="" textlink="">
      <xdr:nvSpPr>
        <xdr:cNvPr id="219" name="楕円 218">
          <a:extLst>
            <a:ext uri="{FF2B5EF4-FFF2-40B4-BE49-F238E27FC236}">
              <a16:creationId xmlns:a16="http://schemas.microsoft.com/office/drawing/2014/main" xmlns="" id="{00000000-0008-0000-0400-0000DB000000}"/>
            </a:ext>
          </a:extLst>
        </xdr:cNvPr>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35577</xdr:rowOff>
    </xdr:from>
    <xdr:ext cx="762000" cy="259045"/>
    <xdr:sp macro="" textlink="">
      <xdr:nvSpPr>
        <xdr:cNvPr id="220" name="テキスト ボックス 219">
          <a:extLst>
            <a:ext uri="{FF2B5EF4-FFF2-40B4-BE49-F238E27FC236}">
              <a16:creationId xmlns:a16="http://schemas.microsoft.com/office/drawing/2014/main" xmlns="" id="{00000000-0008-0000-0400-0000DC000000}"/>
            </a:ext>
          </a:extLst>
        </xdr:cNvPr>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21" name="楕円 220">
          <a:extLst>
            <a:ext uri="{FF2B5EF4-FFF2-40B4-BE49-F238E27FC236}">
              <a16:creationId xmlns:a16="http://schemas.microsoft.com/office/drawing/2014/main" xmlns="" id="{00000000-0008-0000-0400-0000DD000000}"/>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22" name="テキスト ボックス 221">
          <a:extLst>
            <a:ext uri="{FF2B5EF4-FFF2-40B4-BE49-F238E27FC236}">
              <a16:creationId xmlns:a16="http://schemas.microsoft.com/office/drawing/2014/main" xmlns="" id="{00000000-0008-0000-0400-0000DE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xmlns=""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xmlns=""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年度に下水道事業が企業会計に移行し、支出科目が繰出金から補助金となったことから、大きく減少した。</a:t>
          </a:r>
          <a:endParaRPr lang="ja-JP" altLang="ja-JP" sz="1400">
            <a:effectLst/>
          </a:endParaRPr>
        </a:p>
        <a:p>
          <a:r>
            <a:rPr kumimoji="1" lang="ja-JP" altLang="ja-JP" sz="1100">
              <a:solidFill>
                <a:schemeClr val="dk1"/>
              </a:solidFill>
              <a:effectLst/>
              <a:latin typeface="+mn-lt"/>
              <a:ea typeface="+mn-ea"/>
              <a:cs typeface="+mn-cs"/>
            </a:rPr>
            <a:t>　国民健康保険事業・介護保険事業・後期高齢者医療事業の各会計において、給付費は増加傾向にあるが、保険料の適正化や介護予防の推進等により、経費の縮減に努めていき、普通会計の負担額を減らしていく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xmlns=""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60</xdr:row>
      <xdr:rowOff>143328</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flipV="1">
          <a:off x="16510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53" name="その他最小値テキスト">
          <a:extLst>
            <a:ext uri="{FF2B5EF4-FFF2-40B4-BE49-F238E27FC236}">
              <a16:creationId xmlns:a16="http://schemas.microsoft.com/office/drawing/2014/main" xmlns="" id="{00000000-0008-0000-0400-0000FD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a:extLst>
            <a:ext uri="{FF2B5EF4-FFF2-40B4-BE49-F238E27FC236}">
              <a16:creationId xmlns:a16="http://schemas.microsoft.com/office/drawing/2014/main" xmlns="" id="{00000000-0008-0000-0400-0000FF000000}"/>
            </a:ext>
          </a:extLst>
        </xdr:cNvPr>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105228</xdr:rowOff>
    </xdr:from>
    <xdr:to>
      <xdr:col>82</xdr:col>
      <xdr:colOff>107950</xdr:colOff>
      <xdr:row>54</xdr:row>
      <xdr:rowOff>148772</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a:off x="15671800" y="93635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7455</xdr:rowOff>
    </xdr:from>
    <xdr:ext cx="762000" cy="259045"/>
    <xdr:sp macro="" textlink="">
      <xdr:nvSpPr>
        <xdr:cNvPr id="258" name="その他平均値テキスト">
          <a:extLst>
            <a:ext uri="{FF2B5EF4-FFF2-40B4-BE49-F238E27FC236}">
              <a16:creationId xmlns:a16="http://schemas.microsoft.com/office/drawing/2014/main" xmlns="" id="{00000000-0008-0000-0400-000002010000}"/>
            </a:ext>
          </a:extLst>
        </xdr:cNvPr>
        <xdr:cNvSpPr txBox="1"/>
      </xdr:nvSpPr>
      <xdr:spPr>
        <a:xfrm>
          <a:off x="16598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6459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72572</xdr:rowOff>
    </xdr:from>
    <xdr:to>
      <xdr:col>78</xdr:col>
      <xdr:colOff>69850</xdr:colOff>
      <xdr:row>54</xdr:row>
      <xdr:rowOff>105228</xdr:rowOff>
    </xdr:to>
    <xdr:cxnSp macro="">
      <xdr:nvCxnSpPr>
        <xdr:cNvPr id="260" name="直線コネクタ 259">
          <a:extLst>
            <a:ext uri="{FF2B5EF4-FFF2-40B4-BE49-F238E27FC236}">
              <a16:creationId xmlns:a16="http://schemas.microsoft.com/office/drawing/2014/main" xmlns="" id="{00000000-0008-0000-0400-000004010000}"/>
            </a:ext>
          </a:extLst>
        </xdr:cNvPr>
        <xdr:cNvCxnSpPr/>
      </xdr:nvCxnSpPr>
      <xdr:spPr>
        <a:xfrm>
          <a:off x="14782800" y="9330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24493</xdr:rowOff>
    </xdr:from>
    <xdr:to>
      <xdr:col>78</xdr:col>
      <xdr:colOff>120650</xdr:colOff>
      <xdr:row>55</xdr:row>
      <xdr:rowOff>126093</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5621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110870</xdr:rowOff>
    </xdr:from>
    <xdr:ext cx="7366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290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72572</xdr:rowOff>
    </xdr:from>
    <xdr:to>
      <xdr:col>73</xdr:col>
      <xdr:colOff>180975</xdr:colOff>
      <xdr:row>56</xdr:row>
      <xdr:rowOff>165100</xdr:rowOff>
    </xdr:to>
    <xdr:cxnSp macro="">
      <xdr:nvCxnSpPr>
        <xdr:cNvPr id="263" name="直線コネクタ 262">
          <a:extLst>
            <a:ext uri="{FF2B5EF4-FFF2-40B4-BE49-F238E27FC236}">
              <a16:creationId xmlns:a16="http://schemas.microsoft.com/office/drawing/2014/main" xmlns="" id="{00000000-0008-0000-0400-000007010000}"/>
            </a:ext>
          </a:extLst>
        </xdr:cNvPr>
        <xdr:cNvCxnSpPr/>
      </xdr:nvCxnSpPr>
      <xdr:spPr>
        <a:xfrm flipV="1">
          <a:off x="13893800" y="9330872"/>
          <a:ext cx="889000" cy="43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24493</xdr:rowOff>
    </xdr:from>
    <xdr:to>
      <xdr:col>74</xdr:col>
      <xdr:colOff>31750</xdr:colOff>
      <xdr:row>55</xdr:row>
      <xdr:rowOff>126093</xdr:rowOff>
    </xdr:to>
    <xdr:sp macro="" textlink="">
      <xdr:nvSpPr>
        <xdr:cNvPr id="264" name="フローチャート: 判断 263">
          <a:extLst>
            <a:ext uri="{FF2B5EF4-FFF2-40B4-BE49-F238E27FC236}">
              <a16:creationId xmlns:a16="http://schemas.microsoft.com/office/drawing/2014/main" xmlns="" id="{00000000-0008-0000-0400-000008010000}"/>
            </a:ext>
          </a:extLst>
        </xdr:cNvPr>
        <xdr:cNvSpPr/>
      </xdr:nvSpPr>
      <xdr:spPr>
        <a:xfrm>
          <a:off x="14732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110870</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401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58965</xdr:rowOff>
    </xdr:to>
    <xdr:cxnSp macro="">
      <xdr:nvCxnSpPr>
        <xdr:cNvPr id="266" name="直線コネクタ 265">
          <a:extLst>
            <a:ext uri="{FF2B5EF4-FFF2-40B4-BE49-F238E27FC236}">
              <a16:creationId xmlns:a16="http://schemas.microsoft.com/office/drawing/2014/main" xmlns="" id="{00000000-0008-0000-0400-00000A010000}"/>
            </a:ext>
          </a:extLst>
        </xdr:cNvPr>
        <xdr:cNvCxnSpPr/>
      </xdr:nvCxnSpPr>
      <xdr:spPr>
        <a:xfrm flipV="1">
          <a:off x="13004800" y="9766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24493</xdr:rowOff>
    </xdr:from>
    <xdr:to>
      <xdr:col>69</xdr:col>
      <xdr:colOff>142875</xdr:colOff>
      <xdr:row>55</xdr:row>
      <xdr:rowOff>126093</xdr:rowOff>
    </xdr:to>
    <xdr:sp macro="" textlink="">
      <xdr:nvSpPr>
        <xdr:cNvPr id="267" name="フローチャート: 判断 266">
          <a:extLst>
            <a:ext uri="{FF2B5EF4-FFF2-40B4-BE49-F238E27FC236}">
              <a16:creationId xmlns:a16="http://schemas.microsoft.com/office/drawing/2014/main" xmlns="" id="{00000000-0008-0000-0400-00000B010000}"/>
            </a:ext>
          </a:extLst>
        </xdr:cNvPr>
        <xdr:cNvSpPr/>
      </xdr:nvSpPr>
      <xdr:spPr>
        <a:xfrm>
          <a:off x="13843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136270</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512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69" name="フローチャート: 判断 268">
          <a:extLst>
            <a:ext uri="{FF2B5EF4-FFF2-40B4-BE49-F238E27FC236}">
              <a16:creationId xmlns:a16="http://schemas.microsoft.com/office/drawing/2014/main" xmlns="" id="{00000000-0008-0000-0400-00000D010000}"/>
            </a:ext>
          </a:extLst>
        </xdr:cNvPr>
        <xdr:cNvSpPr/>
      </xdr:nvSpPr>
      <xdr:spPr>
        <a:xfrm>
          <a:off x="12954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97972</xdr:rowOff>
    </xdr:from>
    <xdr:to>
      <xdr:col>82</xdr:col>
      <xdr:colOff>158750</xdr:colOff>
      <xdr:row>55</xdr:row>
      <xdr:rowOff>28122</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6459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114499</xdr:rowOff>
    </xdr:from>
    <xdr:ext cx="762000" cy="259045"/>
    <xdr:sp macro="" textlink="">
      <xdr:nvSpPr>
        <xdr:cNvPr id="277" name="その他該当値テキスト">
          <a:extLst>
            <a:ext uri="{FF2B5EF4-FFF2-40B4-BE49-F238E27FC236}">
              <a16:creationId xmlns:a16="http://schemas.microsoft.com/office/drawing/2014/main" xmlns="" id="{00000000-0008-0000-0400-000015010000}"/>
            </a:ext>
          </a:extLst>
        </xdr:cNvPr>
        <xdr:cNvSpPr txBox="1"/>
      </xdr:nvSpPr>
      <xdr:spPr>
        <a:xfrm>
          <a:off x="16598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54428</xdr:rowOff>
    </xdr:from>
    <xdr:to>
      <xdr:col>78</xdr:col>
      <xdr:colOff>120650</xdr:colOff>
      <xdr:row>54</xdr:row>
      <xdr:rowOff>156028</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5621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166205</xdr:rowOff>
    </xdr:from>
    <xdr:ext cx="7366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5290800" y="908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21772</xdr:rowOff>
    </xdr:from>
    <xdr:to>
      <xdr:col>74</xdr:col>
      <xdr:colOff>31750</xdr:colOff>
      <xdr:row>54</xdr:row>
      <xdr:rowOff>123372</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4732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133549</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4401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82" name="楕円 281">
          <a:extLst>
            <a:ext uri="{FF2B5EF4-FFF2-40B4-BE49-F238E27FC236}">
              <a16:creationId xmlns:a16="http://schemas.microsoft.com/office/drawing/2014/main" xmlns="" id="{00000000-0008-0000-0400-00001A010000}"/>
            </a:ext>
          </a:extLst>
        </xdr:cNvPr>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29227</xdr:rowOff>
    </xdr:from>
    <xdr:ext cx="762000" cy="259045"/>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84" name="楕円 283">
          <a:extLst>
            <a:ext uri="{FF2B5EF4-FFF2-40B4-BE49-F238E27FC236}">
              <a16:creationId xmlns:a16="http://schemas.microsoft.com/office/drawing/2014/main" xmlns="" id="{00000000-0008-0000-0400-00001C010000}"/>
            </a:ext>
          </a:extLst>
        </xdr:cNvPr>
        <xdr:cNvSpPr/>
      </xdr:nvSpPr>
      <xdr:spPr>
        <a:xfrm>
          <a:off x="12954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94542</xdr:rowOff>
    </xdr:from>
    <xdr:ext cx="762000" cy="259045"/>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2623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xmlns=""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xmlns=""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xmlns=""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xmlns=""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11.3</a:t>
          </a:r>
          <a:r>
            <a:rPr kumimoji="1" lang="ja-JP" altLang="ja-JP" sz="1100">
              <a:solidFill>
                <a:schemeClr val="dk1"/>
              </a:solidFill>
              <a:effectLst/>
              <a:latin typeface="+mn-lt"/>
              <a:ea typeface="+mn-ea"/>
              <a:cs typeface="+mn-cs"/>
            </a:rPr>
            <a:t>％と類似団体平均と比べて比較的高い水準にある。これは、平成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年度に下水道事業が企業会計に移行し、支出科目が繰出金から補助金となったこと等による。</a:t>
          </a:r>
          <a:endParaRPr lang="ja-JP" altLang="ja-JP" sz="1400">
            <a:effectLst/>
          </a:endParaRPr>
        </a:p>
        <a:p>
          <a:r>
            <a:rPr kumimoji="1" lang="ja-JP" altLang="ja-JP" sz="1100">
              <a:solidFill>
                <a:schemeClr val="dk1"/>
              </a:solidFill>
              <a:effectLst/>
              <a:latin typeface="+mn-lt"/>
              <a:ea typeface="+mn-ea"/>
              <a:cs typeface="+mn-cs"/>
            </a:rPr>
            <a:t>　補助金及び負担金については、事業内容の精査や見直しを行い、支出の適正化に努める。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xmlns=""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122428</xdr:rowOff>
    </xdr:from>
    <xdr:to>
      <xdr:col>82</xdr:col>
      <xdr:colOff>107950</xdr:colOff>
      <xdr:row>41</xdr:row>
      <xdr:rowOff>152146</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6510000" y="5608828"/>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124223</xdr:rowOff>
    </xdr:from>
    <xdr:ext cx="762000" cy="259045"/>
    <xdr:sp macro="" textlink="">
      <xdr:nvSpPr>
        <xdr:cNvPr id="312" name="補助費等最小値テキスト">
          <a:extLst>
            <a:ext uri="{FF2B5EF4-FFF2-40B4-BE49-F238E27FC236}">
              <a16:creationId xmlns:a16="http://schemas.microsoft.com/office/drawing/2014/main" xmlns="" id="{00000000-0008-0000-0400-000038010000}"/>
            </a:ext>
          </a:extLst>
        </xdr:cNvPr>
        <xdr:cNvSpPr txBox="1"/>
      </xdr:nvSpPr>
      <xdr:spPr>
        <a:xfrm>
          <a:off x="16598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152146</xdr:rowOff>
    </xdr:from>
    <xdr:to>
      <xdr:col>82</xdr:col>
      <xdr:colOff>196850</xdr:colOff>
      <xdr:row>41</xdr:row>
      <xdr:rowOff>152146</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6421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37355</xdr:rowOff>
    </xdr:from>
    <xdr:ext cx="762000" cy="259045"/>
    <xdr:sp macro="" textlink="">
      <xdr:nvSpPr>
        <xdr:cNvPr id="314" name="補助費等最大値テキスト">
          <a:extLst>
            <a:ext uri="{FF2B5EF4-FFF2-40B4-BE49-F238E27FC236}">
              <a16:creationId xmlns:a16="http://schemas.microsoft.com/office/drawing/2014/main" xmlns="" id="{00000000-0008-0000-0400-00003A010000}"/>
            </a:ext>
          </a:extLst>
        </xdr:cNvPr>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122428</xdr:rowOff>
    </xdr:from>
    <xdr:to>
      <xdr:col>82</xdr:col>
      <xdr:colOff>196850</xdr:colOff>
      <xdr:row>32</xdr:row>
      <xdr:rowOff>122428</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131572</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a:off x="15671800" y="62580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131589</xdr:rowOff>
    </xdr:from>
    <xdr:ext cx="762000" cy="259045"/>
    <xdr:sp macro="" textlink="">
      <xdr:nvSpPr>
        <xdr:cNvPr id="317" name="補助費等平均値テキスト">
          <a:extLst>
            <a:ext uri="{FF2B5EF4-FFF2-40B4-BE49-F238E27FC236}">
              <a16:creationId xmlns:a16="http://schemas.microsoft.com/office/drawing/2014/main" xmlns="" id="{00000000-0008-0000-0400-00003D010000}"/>
            </a:ext>
          </a:extLst>
        </xdr:cNvPr>
        <xdr:cNvSpPr txBox="1"/>
      </xdr:nvSpPr>
      <xdr:spPr>
        <a:xfrm>
          <a:off x="16598900" y="5960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64592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36</xdr:row>
      <xdr:rowOff>131572</xdr:rowOff>
    </xdr:to>
    <xdr:cxnSp macro="">
      <xdr:nvCxnSpPr>
        <xdr:cNvPr id="319" name="直線コネクタ 318">
          <a:extLst>
            <a:ext uri="{FF2B5EF4-FFF2-40B4-BE49-F238E27FC236}">
              <a16:creationId xmlns:a16="http://schemas.microsoft.com/office/drawing/2014/main" xmlns="" id="{00000000-0008-0000-0400-00003F010000}"/>
            </a:ext>
          </a:extLst>
        </xdr:cNvPr>
        <xdr:cNvCxnSpPr/>
      </xdr:nvCxnSpPr>
      <xdr:spPr>
        <a:xfrm flipV="1">
          <a:off x="14782800" y="62580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105918</xdr:rowOff>
    </xdr:from>
    <xdr:to>
      <xdr:col>78</xdr:col>
      <xdr:colOff>120650</xdr:colOff>
      <xdr:row>36</xdr:row>
      <xdr:rowOff>36068</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5621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115570</xdr:rowOff>
    </xdr:from>
    <xdr:to>
      <xdr:col>73</xdr:col>
      <xdr:colOff>180975</xdr:colOff>
      <xdr:row>36</xdr:row>
      <xdr:rowOff>131572</xdr:rowOff>
    </xdr:to>
    <xdr:cxnSp macro="">
      <xdr:nvCxnSpPr>
        <xdr:cNvPr id="322" name="直線コネクタ 321">
          <a:extLst>
            <a:ext uri="{FF2B5EF4-FFF2-40B4-BE49-F238E27FC236}">
              <a16:creationId xmlns:a16="http://schemas.microsoft.com/office/drawing/2014/main" xmlns="" id="{00000000-0008-0000-0400-000042010000}"/>
            </a:ext>
          </a:extLst>
        </xdr:cNvPr>
        <xdr:cNvCxnSpPr/>
      </xdr:nvCxnSpPr>
      <xdr:spPr>
        <a:xfrm>
          <a:off x="13893800" y="5773420"/>
          <a:ext cx="889000" cy="53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96774</xdr:rowOff>
    </xdr:from>
    <xdr:to>
      <xdr:col>74</xdr:col>
      <xdr:colOff>31750</xdr:colOff>
      <xdr:row>36</xdr:row>
      <xdr:rowOff>26924</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4732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106426</xdr:rowOff>
    </xdr:from>
    <xdr:to>
      <xdr:col>69</xdr:col>
      <xdr:colOff>92075</xdr:colOff>
      <xdr:row>33</xdr:row>
      <xdr:rowOff>115570</xdr:rowOff>
    </xdr:to>
    <xdr:cxnSp macro="">
      <xdr:nvCxnSpPr>
        <xdr:cNvPr id="325" name="直線コネクタ 324">
          <a:extLst>
            <a:ext uri="{FF2B5EF4-FFF2-40B4-BE49-F238E27FC236}">
              <a16:creationId xmlns:a16="http://schemas.microsoft.com/office/drawing/2014/main" xmlns="" id="{00000000-0008-0000-0400-000045010000}"/>
            </a:ext>
          </a:extLst>
        </xdr:cNvPr>
        <xdr:cNvCxnSpPr/>
      </xdr:nvCxnSpPr>
      <xdr:spPr>
        <a:xfrm>
          <a:off x="13004800" y="57642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23622</xdr:rowOff>
    </xdr:from>
    <xdr:to>
      <xdr:col>69</xdr:col>
      <xdr:colOff>142875</xdr:colOff>
      <xdr:row>35</xdr:row>
      <xdr:rowOff>125222</xdr:rowOff>
    </xdr:to>
    <xdr:sp macro="" textlink="">
      <xdr:nvSpPr>
        <xdr:cNvPr id="326" name="フローチャート: 判断 325">
          <a:extLst>
            <a:ext uri="{FF2B5EF4-FFF2-40B4-BE49-F238E27FC236}">
              <a16:creationId xmlns:a16="http://schemas.microsoft.com/office/drawing/2014/main" xmlns="" id="{00000000-0008-0000-0400-000046010000}"/>
            </a:ext>
          </a:extLst>
        </xdr:cNvPr>
        <xdr:cNvSpPr/>
      </xdr:nvSpPr>
      <xdr:spPr>
        <a:xfrm>
          <a:off x="13843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109999</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35128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8" name="フローチャート: 判断 327">
          <a:extLst>
            <a:ext uri="{FF2B5EF4-FFF2-40B4-BE49-F238E27FC236}">
              <a16:creationId xmlns:a16="http://schemas.microsoft.com/office/drawing/2014/main" xmlns="" id="{00000000-0008-0000-0400-000048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52849</xdr:rowOff>
    </xdr:from>
    <xdr:ext cx="762000" cy="259045"/>
    <xdr:sp macro="" textlink="">
      <xdr:nvSpPr>
        <xdr:cNvPr id="336" name="補助費等該当値テキスト">
          <a:extLst>
            <a:ext uri="{FF2B5EF4-FFF2-40B4-BE49-F238E27FC236}">
              <a16:creationId xmlns:a16="http://schemas.microsoft.com/office/drawing/2014/main" xmlns="" id="{00000000-0008-0000-0400-000050010000}"/>
            </a:ext>
          </a:extLst>
        </xdr:cNvPr>
        <xdr:cNvSpPr txBox="1"/>
      </xdr:nvSpPr>
      <xdr:spPr>
        <a:xfrm>
          <a:off x="16598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121429</xdr:rowOff>
    </xdr:from>
    <xdr:ext cx="7366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5290800" y="629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39" name="楕円 338">
          <a:extLst>
            <a:ext uri="{FF2B5EF4-FFF2-40B4-BE49-F238E27FC236}">
              <a16:creationId xmlns:a16="http://schemas.microsoft.com/office/drawing/2014/main" xmlns="" id="{00000000-0008-0000-0400-000053010000}"/>
            </a:ext>
          </a:extLst>
        </xdr:cNvPr>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167149</xdr:rowOff>
    </xdr:from>
    <xdr:ext cx="762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64770</xdr:rowOff>
    </xdr:from>
    <xdr:to>
      <xdr:col>69</xdr:col>
      <xdr:colOff>142875</xdr:colOff>
      <xdr:row>33</xdr:row>
      <xdr:rowOff>166370</xdr:rowOff>
    </xdr:to>
    <xdr:sp macro="" textlink="">
      <xdr:nvSpPr>
        <xdr:cNvPr id="341" name="楕円 340">
          <a:extLst>
            <a:ext uri="{FF2B5EF4-FFF2-40B4-BE49-F238E27FC236}">
              <a16:creationId xmlns:a16="http://schemas.microsoft.com/office/drawing/2014/main" xmlns="" id="{00000000-0008-0000-0400-000055010000}"/>
            </a:ext>
          </a:extLst>
        </xdr:cNvPr>
        <xdr:cNvSpPr/>
      </xdr:nvSpPr>
      <xdr:spPr>
        <a:xfrm>
          <a:off x="13843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5097</xdr:rowOff>
    </xdr:from>
    <xdr:ext cx="762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13512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55626</xdr:rowOff>
    </xdr:from>
    <xdr:to>
      <xdr:col>65</xdr:col>
      <xdr:colOff>53975</xdr:colOff>
      <xdr:row>33</xdr:row>
      <xdr:rowOff>157226</xdr:rowOff>
    </xdr:to>
    <xdr:sp macro="" textlink="">
      <xdr:nvSpPr>
        <xdr:cNvPr id="343" name="楕円 342">
          <a:extLst>
            <a:ext uri="{FF2B5EF4-FFF2-40B4-BE49-F238E27FC236}">
              <a16:creationId xmlns:a16="http://schemas.microsoft.com/office/drawing/2014/main" xmlns="" id="{00000000-0008-0000-0400-000057010000}"/>
            </a:ext>
          </a:extLst>
        </xdr:cNvPr>
        <xdr:cNvSpPr/>
      </xdr:nvSpPr>
      <xdr:spPr>
        <a:xfrm>
          <a:off x="12954000" y="571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167403</xdr:rowOff>
    </xdr:from>
    <xdr:ext cx="762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12623800" y="548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xmlns=""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xmlns=""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xmlns=""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年度は前年度と比較して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、全国平均及び県平均ともに大きく下回っている。</a:t>
          </a:r>
          <a:endParaRPr lang="ja-JP" altLang="ja-JP" sz="1400">
            <a:effectLst/>
          </a:endParaRPr>
        </a:p>
        <a:p>
          <a:r>
            <a:rPr kumimoji="1" lang="ja-JP" altLang="ja-JP" sz="1100">
              <a:solidFill>
                <a:schemeClr val="dk1"/>
              </a:solidFill>
              <a:effectLst/>
              <a:latin typeface="+mn-lt"/>
              <a:ea typeface="+mn-ea"/>
              <a:cs typeface="+mn-cs"/>
            </a:rPr>
            <a:t>　市債の発行にあたっては新規発行額を元金償還額以内とすることを基本として、市債残高の減少に努めているが、今後大規模事業の進展により、一時的に市債発行額が増加することが見込まれることから、これまで以上に投資と負担のバランスに配慮した財政運営に努める。</a:t>
          </a:r>
          <a:endParaRPr kumimoji="1" lang="en-US" altLang="ja-JP" sz="1100">
            <a:solidFill>
              <a:schemeClr val="dk1"/>
            </a:solidFill>
            <a:effectLst/>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xmlns=""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58965</xdr:rowOff>
    </xdr:from>
    <xdr:to>
      <xdr:col>24</xdr:col>
      <xdr:colOff>25400</xdr:colOff>
      <xdr:row>82</xdr:row>
      <xdr:rowOff>18143</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flipV="1">
          <a:off x="4826000" y="12574815"/>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161670</xdr:rowOff>
    </xdr:from>
    <xdr:ext cx="762000" cy="259045"/>
    <xdr:sp macro="" textlink="">
      <xdr:nvSpPr>
        <xdr:cNvPr id="375" name="公債費最小値テキスト">
          <a:extLst>
            <a:ext uri="{FF2B5EF4-FFF2-40B4-BE49-F238E27FC236}">
              <a16:creationId xmlns:a16="http://schemas.microsoft.com/office/drawing/2014/main" xmlns="" id="{00000000-0008-0000-0400-000077010000}"/>
            </a:ext>
          </a:extLst>
        </xdr:cNvPr>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18143</xdr:rowOff>
    </xdr:from>
    <xdr:to>
      <xdr:col>24</xdr:col>
      <xdr:colOff>114300</xdr:colOff>
      <xdr:row>82</xdr:row>
      <xdr:rowOff>18143</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145342</xdr:rowOff>
    </xdr:from>
    <xdr:ext cx="762000" cy="259045"/>
    <xdr:sp macro="" textlink="">
      <xdr:nvSpPr>
        <xdr:cNvPr id="377" name="公債費最大値テキスト">
          <a:extLst>
            <a:ext uri="{FF2B5EF4-FFF2-40B4-BE49-F238E27FC236}">
              <a16:creationId xmlns:a16="http://schemas.microsoft.com/office/drawing/2014/main" xmlns="" id="{00000000-0008-0000-0400-000079010000}"/>
            </a:ext>
          </a:extLst>
        </xdr:cNvPr>
        <xdr:cNvSpPr txBox="1"/>
      </xdr:nvSpPr>
      <xdr:spPr>
        <a:xfrm>
          <a:off x="4914900" y="1231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58965</xdr:rowOff>
    </xdr:from>
    <xdr:to>
      <xdr:col>24</xdr:col>
      <xdr:colOff>114300</xdr:colOff>
      <xdr:row>73</xdr:row>
      <xdr:rowOff>58965</xdr:rowOff>
    </xdr:to>
    <xdr:cxnSp macro="">
      <xdr:nvCxnSpPr>
        <xdr:cNvPr id="378" name="直線コネクタ 377">
          <a:extLst>
            <a:ext uri="{FF2B5EF4-FFF2-40B4-BE49-F238E27FC236}">
              <a16:creationId xmlns:a16="http://schemas.microsoft.com/office/drawing/2014/main" xmlns="" id="{00000000-0008-0000-0400-00007A010000}"/>
            </a:ext>
          </a:extLst>
        </xdr:cNvPr>
        <xdr:cNvCxnSpPr/>
      </xdr:nvCxnSpPr>
      <xdr:spPr>
        <a:xfrm>
          <a:off x="4737100" y="12574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34471</xdr:rowOff>
    </xdr:to>
    <xdr:cxnSp macro="">
      <xdr:nvCxnSpPr>
        <xdr:cNvPr id="379" name="直線コネクタ 378">
          <a:extLst>
            <a:ext uri="{FF2B5EF4-FFF2-40B4-BE49-F238E27FC236}">
              <a16:creationId xmlns:a16="http://schemas.microsoft.com/office/drawing/2014/main" xmlns="" id="{00000000-0008-0000-0400-00007B010000}"/>
            </a:ext>
          </a:extLst>
        </xdr:cNvPr>
        <xdr:cNvCxnSpPr/>
      </xdr:nvCxnSpPr>
      <xdr:spPr>
        <a:xfrm>
          <a:off x="3987800" y="130429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34670</xdr:rowOff>
    </xdr:from>
    <xdr:ext cx="762000" cy="259045"/>
    <xdr:sp macro="" textlink="">
      <xdr:nvSpPr>
        <xdr:cNvPr id="380" name="公債費平均値テキスト">
          <a:extLst>
            <a:ext uri="{FF2B5EF4-FFF2-40B4-BE49-F238E27FC236}">
              <a16:creationId xmlns:a16="http://schemas.microsoft.com/office/drawing/2014/main" xmlns="" id="{00000000-0008-0000-0400-00007C010000}"/>
            </a:ext>
          </a:extLst>
        </xdr:cNvPr>
        <xdr:cNvSpPr txBox="1"/>
      </xdr:nvSpPr>
      <xdr:spPr>
        <a:xfrm>
          <a:off x="4914900" y="1323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62593</xdr:rowOff>
    </xdr:from>
    <xdr:to>
      <xdr:col>24</xdr:col>
      <xdr:colOff>76200</xdr:colOff>
      <xdr:row>77</xdr:row>
      <xdr:rowOff>164193</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4775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110671</xdr:rowOff>
    </xdr:to>
    <xdr:cxnSp macro="">
      <xdr:nvCxnSpPr>
        <xdr:cNvPr id="382" name="直線コネクタ 381">
          <a:extLst>
            <a:ext uri="{FF2B5EF4-FFF2-40B4-BE49-F238E27FC236}">
              <a16:creationId xmlns:a16="http://schemas.microsoft.com/office/drawing/2014/main" xmlns="" id="{00000000-0008-0000-0400-00007E010000}"/>
            </a:ext>
          </a:extLst>
        </xdr:cNvPr>
        <xdr:cNvCxnSpPr/>
      </xdr:nvCxnSpPr>
      <xdr:spPr>
        <a:xfrm flipV="1">
          <a:off x="3098800" y="130429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83" name="フローチャート: 判断 382">
          <a:extLst>
            <a:ext uri="{FF2B5EF4-FFF2-40B4-BE49-F238E27FC236}">
              <a16:creationId xmlns:a16="http://schemas.microsoft.com/office/drawing/2014/main" xmlns="" id="{00000000-0008-0000-0400-00007F010000}"/>
            </a:ext>
          </a:extLst>
        </xdr:cNvPr>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64606</xdr:rowOff>
    </xdr:from>
    <xdr:ext cx="7366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3606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110671</xdr:rowOff>
    </xdr:from>
    <xdr:to>
      <xdr:col>15</xdr:col>
      <xdr:colOff>98425</xdr:colOff>
      <xdr:row>77</xdr:row>
      <xdr:rowOff>26307</xdr:rowOff>
    </xdr:to>
    <xdr:cxnSp macro="">
      <xdr:nvCxnSpPr>
        <xdr:cNvPr id="385" name="直線コネクタ 384">
          <a:extLst>
            <a:ext uri="{FF2B5EF4-FFF2-40B4-BE49-F238E27FC236}">
              <a16:creationId xmlns:a16="http://schemas.microsoft.com/office/drawing/2014/main" xmlns="" id="{00000000-0008-0000-0400-000081010000}"/>
            </a:ext>
          </a:extLst>
        </xdr:cNvPr>
        <xdr:cNvCxnSpPr/>
      </xdr:nvCxnSpPr>
      <xdr:spPr>
        <a:xfrm flipV="1">
          <a:off x="2209800" y="131408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6" name="フローチャート: 判断 385">
          <a:extLst>
            <a:ext uri="{FF2B5EF4-FFF2-40B4-BE49-F238E27FC236}">
              <a16:creationId xmlns:a16="http://schemas.microsoft.com/office/drawing/2014/main" xmlns="" id="{00000000-0008-0000-0400-000082010000}"/>
            </a:ext>
          </a:extLst>
        </xdr:cNvPr>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119034</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717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26307</xdr:rowOff>
    </xdr:from>
    <xdr:to>
      <xdr:col>11</xdr:col>
      <xdr:colOff>9525</xdr:colOff>
      <xdr:row>77</xdr:row>
      <xdr:rowOff>167821</xdr:rowOff>
    </xdr:to>
    <xdr:cxnSp macro="">
      <xdr:nvCxnSpPr>
        <xdr:cNvPr id="388" name="直線コネクタ 387">
          <a:extLst>
            <a:ext uri="{FF2B5EF4-FFF2-40B4-BE49-F238E27FC236}">
              <a16:creationId xmlns:a16="http://schemas.microsoft.com/office/drawing/2014/main" xmlns="" id="{00000000-0008-0000-0400-000084010000}"/>
            </a:ext>
          </a:extLst>
        </xdr:cNvPr>
        <xdr:cNvCxnSpPr/>
      </xdr:nvCxnSpPr>
      <xdr:spPr>
        <a:xfrm flipV="1">
          <a:off x="1320800" y="13227957"/>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43543</xdr:rowOff>
    </xdr:from>
    <xdr:to>
      <xdr:col>11</xdr:col>
      <xdr:colOff>60325</xdr:colOff>
      <xdr:row>78</xdr:row>
      <xdr:rowOff>145143</xdr:rowOff>
    </xdr:to>
    <xdr:sp macro="" textlink="">
      <xdr:nvSpPr>
        <xdr:cNvPr id="389" name="フローチャート: 判断 388">
          <a:extLst>
            <a:ext uri="{FF2B5EF4-FFF2-40B4-BE49-F238E27FC236}">
              <a16:creationId xmlns:a16="http://schemas.microsoft.com/office/drawing/2014/main" xmlns="" id="{00000000-0008-0000-0400-000085010000}"/>
            </a:ext>
          </a:extLst>
        </xdr:cNvPr>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91" name="フローチャート: 判断 390">
          <a:extLst>
            <a:ext uri="{FF2B5EF4-FFF2-40B4-BE49-F238E27FC236}">
              <a16:creationId xmlns:a16="http://schemas.microsoft.com/office/drawing/2014/main" xmlns="" id="{00000000-0008-0000-0400-000087010000}"/>
            </a:ext>
          </a:extLst>
        </xdr:cNvPr>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78213</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939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155121</xdr:rowOff>
    </xdr:from>
    <xdr:to>
      <xdr:col>24</xdr:col>
      <xdr:colOff>76200</xdr:colOff>
      <xdr:row>76</xdr:row>
      <xdr:rowOff>85271</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4775200" y="130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199</xdr:rowOff>
    </xdr:from>
    <xdr:ext cx="762000" cy="259045"/>
    <xdr:sp macro="" textlink="">
      <xdr:nvSpPr>
        <xdr:cNvPr id="399" name="公債費該当値テキスト">
          <a:extLst>
            <a:ext uri="{FF2B5EF4-FFF2-40B4-BE49-F238E27FC236}">
              <a16:creationId xmlns:a16="http://schemas.microsoft.com/office/drawing/2014/main" xmlns="" id="{00000000-0008-0000-0400-00008F010000}"/>
            </a:ext>
          </a:extLst>
        </xdr:cNvPr>
        <xdr:cNvSpPr txBox="1"/>
      </xdr:nvSpPr>
      <xdr:spPr>
        <a:xfrm>
          <a:off x="49149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400" name="楕円 399">
          <a:extLst>
            <a:ext uri="{FF2B5EF4-FFF2-40B4-BE49-F238E27FC236}">
              <a16:creationId xmlns:a16="http://schemas.microsoft.com/office/drawing/2014/main" xmlns="" id="{00000000-0008-0000-0400-000090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59871</xdr:rowOff>
    </xdr:from>
    <xdr:to>
      <xdr:col>15</xdr:col>
      <xdr:colOff>149225</xdr:colOff>
      <xdr:row>76</xdr:row>
      <xdr:rowOff>161471</xdr:rowOff>
    </xdr:to>
    <xdr:sp macro="" textlink="">
      <xdr:nvSpPr>
        <xdr:cNvPr id="402" name="楕円 401">
          <a:extLst>
            <a:ext uri="{FF2B5EF4-FFF2-40B4-BE49-F238E27FC236}">
              <a16:creationId xmlns:a16="http://schemas.microsoft.com/office/drawing/2014/main" xmlns="" id="{00000000-0008-0000-0400-000092010000}"/>
            </a:ext>
          </a:extLst>
        </xdr:cNvPr>
        <xdr:cNvSpPr/>
      </xdr:nvSpPr>
      <xdr:spPr>
        <a:xfrm>
          <a:off x="3048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199</xdr:rowOff>
    </xdr:from>
    <xdr:ext cx="762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2717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146957</xdr:rowOff>
    </xdr:from>
    <xdr:to>
      <xdr:col>11</xdr:col>
      <xdr:colOff>60325</xdr:colOff>
      <xdr:row>77</xdr:row>
      <xdr:rowOff>77107</xdr:rowOff>
    </xdr:to>
    <xdr:sp macro="" textlink="">
      <xdr:nvSpPr>
        <xdr:cNvPr id="404" name="楕円 403">
          <a:extLst>
            <a:ext uri="{FF2B5EF4-FFF2-40B4-BE49-F238E27FC236}">
              <a16:creationId xmlns:a16="http://schemas.microsoft.com/office/drawing/2014/main" xmlns="" id="{00000000-0008-0000-0400-000094010000}"/>
            </a:ext>
          </a:extLst>
        </xdr:cNvPr>
        <xdr:cNvSpPr/>
      </xdr:nvSpPr>
      <xdr:spPr>
        <a:xfrm>
          <a:off x="21590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87284</xdr:rowOff>
    </xdr:from>
    <xdr:ext cx="762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828800" y="1294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117021</xdr:rowOff>
    </xdr:from>
    <xdr:to>
      <xdr:col>6</xdr:col>
      <xdr:colOff>171450</xdr:colOff>
      <xdr:row>78</xdr:row>
      <xdr:rowOff>47171</xdr:rowOff>
    </xdr:to>
    <xdr:sp macro="" textlink="">
      <xdr:nvSpPr>
        <xdr:cNvPr id="406" name="楕円 405">
          <a:extLst>
            <a:ext uri="{FF2B5EF4-FFF2-40B4-BE49-F238E27FC236}">
              <a16:creationId xmlns:a16="http://schemas.microsoft.com/office/drawing/2014/main" xmlns="" id="{00000000-0008-0000-0400-000096010000}"/>
            </a:ext>
          </a:extLst>
        </xdr:cNvPr>
        <xdr:cNvSpPr/>
      </xdr:nvSpPr>
      <xdr:spPr>
        <a:xfrm>
          <a:off x="1270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57348</xdr:rowOff>
    </xdr:from>
    <xdr:ext cx="762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939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xmlns=""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xmlns=""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xmlns=""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xmlns=""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xmlns=""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xmlns=""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xmlns=""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扶助費の増加傾向が続いている</a:t>
          </a:r>
          <a:r>
            <a:rPr kumimoji="1" lang="ja-JP" altLang="en-US" sz="1100">
              <a:solidFill>
                <a:schemeClr val="dk1"/>
              </a:solidFill>
              <a:effectLst/>
              <a:latin typeface="+mn-lt"/>
              <a:ea typeface="+mn-ea"/>
              <a:cs typeface="+mn-cs"/>
            </a:rPr>
            <a:t>ことに加え</a:t>
          </a:r>
          <a:r>
            <a:rPr kumimoji="1" lang="ja-JP" altLang="ja-JP" sz="1100">
              <a:solidFill>
                <a:schemeClr val="dk1"/>
              </a:solidFill>
              <a:effectLst/>
              <a:latin typeface="+mn-lt"/>
              <a:ea typeface="+mn-ea"/>
              <a:cs typeface="+mn-cs"/>
            </a:rPr>
            <a:t>、退職手当の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等により人件費が</a:t>
          </a:r>
          <a:r>
            <a:rPr kumimoji="1" lang="ja-JP" altLang="en-US" sz="1100">
              <a:solidFill>
                <a:schemeClr val="dk1"/>
              </a:solidFill>
              <a:effectLst/>
              <a:latin typeface="+mn-lt"/>
              <a:ea typeface="+mn-ea"/>
              <a:cs typeface="+mn-cs"/>
            </a:rPr>
            <a:t>増大</a:t>
          </a:r>
          <a:r>
            <a:rPr kumimoji="1" lang="ja-JP" altLang="ja-JP" sz="1100">
              <a:solidFill>
                <a:schemeClr val="dk1"/>
              </a:solidFill>
              <a:effectLst/>
              <a:latin typeface="+mn-lt"/>
              <a:ea typeface="+mn-ea"/>
              <a:cs typeface="+mn-cs"/>
            </a:rPr>
            <a:t>したことから、前年度と比較して</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増大</a:t>
          </a:r>
          <a:r>
            <a:rPr kumimoji="1" lang="ja-JP" altLang="ja-JP" sz="1100">
              <a:solidFill>
                <a:schemeClr val="dk1"/>
              </a:solidFill>
              <a:effectLst/>
              <a:latin typeface="+mn-lt"/>
              <a:ea typeface="+mn-ea"/>
              <a:cs typeface="+mn-cs"/>
            </a:rPr>
            <a:t>したが、依然として人件費の割合が高いため、全国平均を上回っている状況である。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xmlns=""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5842</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149369</xdr:rowOff>
    </xdr:from>
    <xdr:ext cx="762000" cy="259045"/>
    <xdr:sp macro="" textlink="">
      <xdr:nvSpPr>
        <xdr:cNvPr id="434" name="公債費以外最小値テキスト">
          <a:extLst>
            <a:ext uri="{FF2B5EF4-FFF2-40B4-BE49-F238E27FC236}">
              <a16:creationId xmlns:a16="http://schemas.microsoft.com/office/drawing/2014/main" xmlns="" id="{00000000-0008-0000-0400-0000B2010000}"/>
            </a:ext>
          </a:extLst>
        </xdr:cNvPr>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xdr:rowOff>
    </xdr:from>
    <xdr:to>
      <xdr:col>82</xdr:col>
      <xdr:colOff>196850</xdr:colOff>
      <xdr:row>81</xdr:row>
      <xdr:rowOff>5842</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6" name="公債費以外最大値テキスト">
          <a:extLst>
            <a:ext uri="{FF2B5EF4-FFF2-40B4-BE49-F238E27FC236}">
              <a16:creationId xmlns:a16="http://schemas.microsoft.com/office/drawing/2014/main" xmlns="" id="{00000000-0008-0000-0400-0000B4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85852</xdr:rowOff>
    </xdr:from>
    <xdr:to>
      <xdr:col>82</xdr:col>
      <xdr:colOff>107950</xdr:colOff>
      <xdr:row>79</xdr:row>
      <xdr:rowOff>24130</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a:off x="15671800" y="1345895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5859</xdr:rowOff>
    </xdr:from>
    <xdr:ext cx="762000" cy="259045"/>
    <xdr:sp macro="" textlink="">
      <xdr:nvSpPr>
        <xdr:cNvPr id="439" name="公債費以外平均値テキスト">
          <a:extLst>
            <a:ext uri="{FF2B5EF4-FFF2-40B4-BE49-F238E27FC236}">
              <a16:creationId xmlns:a16="http://schemas.microsoft.com/office/drawing/2014/main" xmlns="" id="{00000000-0008-0000-0400-0000B7010000}"/>
            </a:ext>
          </a:extLst>
        </xdr:cNvPr>
        <xdr:cNvSpPr txBox="1"/>
      </xdr:nvSpPr>
      <xdr:spPr>
        <a:xfrm>
          <a:off x="16598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6459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85852</xdr:rowOff>
    </xdr:from>
    <xdr:to>
      <xdr:col>78</xdr:col>
      <xdr:colOff>69850</xdr:colOff>
      <xdr:row>78</xdr:row>
      <xdr:rowOff>163576</xdr:rowOff>
    </xdr:to>
    <xdr:cxnSp macro="">
      <xdr:nvCxnSpPr>
        <xdr:cNvPr id="441" name="直線コネクタ 440">
          <a:extLst>
            <a:ext uri="{FF2B5EF4-FFF2-40B4-BE49-F238E27FC236}">
              <a16:creationId xmlns:a16="http://schemas.microsoft.com/office/drawing/2014/main" xmlns="" id="{00000000-0008-0000-0400-0000B9010000}"/>
            </a:ext>
          </a:extLst>
        </xdr:cNvPr>
        <xdr:cNvCxnSpPr/>
      </xdr:nvCxnSpPr>
      <xdr:spPr>
        <a:xfrm flipV="1">
          <a:off x="14782800" y="134589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137922</xdr:rowOff>
    </xdr:from>
    <xdr:to>
      <xdr:col>78</xdr:col>
      <xdr:colOff>120650</xdr:colOff>
      <xdr:row>78</xdr:row>
      <xdr:rowOff>68072</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5621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78249</xdr:rowOff>
    </xdr:from>
    <xdr:ext cx="7366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5290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120142</xdr:rowOff>
    </xdr:from>
    <xdr:to>
      <xdr:col>73</xdr:col>
      <xdr:colOff>180975</xdr:colOff>
      <xdr:row>78</xdr:row>
      <xdr:rowOff>163576</xdr:rowOff>
    </xdr:to>
    <xdr:cxnSp macro="">
      <xdr:nvCxnSpPr>
        <xdr:cNvPr id="444" name="直線コネクタ 443">
          <a:extLst>
            <a:ext uri="{FF2B5EF4-FFF2-40B4-BE49-F238E27FC236}">
              <a16:creationId xmlns:a16="http://schemas.microsoft.com/office/drawing/2014/main" xmlns="" id="{00000000-0008-0000-0400-0000BC010000}"/>
            </a:ext>
          </a:extLst>
        </xdr:cNvPr>
        <xdr:cNvCxnSpPr/>
      </xdr:nvCxnSpPr>
      <xdr:spPr>
        <a:xfrm>
          <a:off x="13893800" y="13321792"/>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45" name="フローチャート: 判断 444">
          <a:extLst>
            <a:ext uri="{FF2B5EF4-FFF2-40B4-BE49-F238E27FC236}">
              <a16:creationId xmlns:a16="http://schemas.microsoft.com/office/drawing/2014/main" xmlns="" id="{00000000-0008-0000-0400-0000BD010000}"/>
            </a:ext>
          </a:extLst>
        </xdr:cNvPr>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120142</xdr:rowOff>
    </xdr:from>
    <xdr:to>
      <xdr:col>69</xdr:col>
      <xdr:colOff>92075</xdr:colOff>
      <xdr:row>77</xdr:row>
      <xdr:rowOff>133858</xdr:rowOff>
    </xdr:to>
    <xdr:cxnSp macro="">
      <xdr:nvCxnSpPr>
        <xdr:cNvPr id="447" name="直線コネクタ 446">
          <a:extLst>
            <a:ext uri="{FF2B5EF4-FFF2-40B4-BE49-F238E27FC236}">
              <a16:creationId xmlns:a16="http://schemas.microsoft.com/office/drawing/2014/main" xmlns="" id="{00000000-0008-0000-0400-0000BF010000}"/>
            </a:ext>
          </a:extLst>
        </xdr:cNvPr>
        <xdr:cNvCxnSpPr/>
      </xdr:nvCxnSpPr>
      <xdr:spPr>
        <a:xfrm flipV="1">
          <a:off x="13004800" y="133217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8" name="フローチャート: 判断 447">
          <a:extLst>
            <a:ext uri="{FF2B5EF4-FFF2-40B4-BE49-F238E27FC236}">
              <a16:creationId xmlns:a16="http://schemas.microsoft.com/office/drawing/2014/main" xmlns="" id="{00000000-0008-0000-0400-0000C0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0" name="フローチャート: 判断 449">
          <a:extLst>
            <a:ext uri="{FF2B5EF4-FFF2-40B4-BE49-F238E27FC236}">
              <a16:creationId xmlns:a16="http://schemas.microsoft.com/office/drawing/2014/main" xmlns="" id="{00000000-0008-0000-0400-0000C2010000}"/>
            </a:ext>
          </a:extLst>
        </xdr:cNvPr>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144780</xdr:rowOff>
    </xdr:from>
    <xdr:to>
      <xdr:col>82</xdr:col>
      <xdr:colOff>158750</xdr:colOff>
      <xdr:row>79</xdr:row>
      <xdr:rowOff>74930</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6459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116857</xdr:rowOff>
    </xdr:from>
    <xdr:ext cx="762000" cy="259045"/>
    <xdr:sp macro="" textlink="">
      <xdr:nvSpPr>
        <xdr:cNvPr id="458" name="公債費以外該当値テキスト">
          <a:extLst>
            <a:ext uri="{FF2B5EF4-FFF2-40B4-BE49-F238E27FC236}">
              <a16:creationId xmlns:a16="http://schemas.microsoft.com/office/drawing/2014/main" xmlns="" id="{00000000-0008-0000-0400-0000CA010000}"/>
            </a:ext>
          </a:extLst>
        </xdr:cNvPr>
        <xdr:cNvSpPr txBox="1"/>
      </xdr:nvSpPr>
      <xdr:spPr>
        <a:xfrm>
          <a:off x="16598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35052</xdr:rowOff>
    </xdr:from>
    <xdr:to>
      <xdr:col>78</xdr:col>
      <xdr:colOff>120650</xdr:colOff>
      <xdr:row>78</xdr:row>
      <xdr:rowOff>136652</xdr:rowOff>
    </xdr:to>
    <xdr:sp macro="" textlink="">
      <xdr:nvSpPr>
        <xdr:cNvPr id="459" name="楕円 458">
          <a:extLst>
            <a:ext uri="{FF2B5EF4-FFF2-40B4-BE49-F238E27FC236}">
              <a16:creationId xmlns:a16="http://schemas.microsoft.com/office/drawing/2014/main" xmlns="" id="{00000000-0008-0000-0400-0000CB010000}"/>
            </a:ext>
          </a:extLst>
        </xdr:cNvPr>
        <xdr:cNvSpPr/>
      </xdr:nvSpPr>
      <xdr:spPr>
        <a:xfrm>
          <a:off x="15621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121429</xdr:rowOff>
    </xdr:from>
    <xdr:ext cx="736600" cy="259045"/>
    <xdr:sp macro="" textlink="">
      <xdr:nvSpPr>
        <xdr:cNvPr id="460" name="テキスト ボックス 459">
          <a:extLst>
            <a:ext uri="{FF2B5EF4-FFF2-40B4-BE49-F238E27FC236}">
              <a16:creationId xmlns:a16="http://schemas.microsoft.com/office/drawing/2014/main" xmlns="" id="{00000000-0008-0000-0400-0000CC010000}"/>
            </a:ext>
          </a:extLst>
        </xdr:cNvPr>
        <xdr:cNvSpPr txBox="1"/>
      </xdr:nvSpPr>
      <xdr:spPr>
        <a:xfrm>
          <a:off x="15290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112776</xdr:rowOff>
    </xdr:from>
    <xdr:to>
      <xdr:col>74</xdr:col>
      <xdr:colOff>31750</xdr:colOff>
      <xdr:row>79</xdr:row>
      <xdr:rowOff>42926</xdr:rowOff>
    </xdr:to>
    <xdr:sp macro="" textlink="">
      <xdr:nvSpPr>
        <xdr:cNvPr id="461" name="楕円 460">
          <a:extLst>
            <a:ext uri="{FF2B5EF4-FFF2-40B4-BE49-F238E27FC236}">
              <a16:creationId xmlns:a16="http://schemas.microsoft.com/office/drawing/2014/main" xmlns="" id="{00000000-0008-0000-0400-0000CD010000}"/>
            </a:ext>
          </a:extLst>
        </xdr:cNvPr>
        <xdr:cNvSpPr/>
      </xdr:nvSpPr>
      <xdr:spPr>
        <a:xfrm>
          <a:off x="14732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27703</xdr:rowOff>
    </xdr:from>
    <xdr:ext cx="762000" cy="259045"/>
    <xdr:sp macro="" textlink="">
      <xdr:nvSpPr>
        <xdr:cNvPr id="462" name="テキスト ボックス 461">
          <a:extLst>
            <a:ext uri="{FF2B5EF4-FFF2-40B4-BE49-F238E27FC236}">
              <a16:creationId xmlns:a16="http://schemas.microsoft.com/office/drawing/2014/main" xmlns="" id="{00000000-0008-0000-0400-0000CE010000}"/>
            </a:ext>
          </a:extLst>
        </xdr:cNvPr>
        <xdr:cNvSpPr txBox="1"/>
      </xdr:nvSpPr>
      <xdr:spPr>
        <a:xfrm>
          <a:off x="14401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69342</xdr:rowOff>
    </xdr:from>
    <xdr:to>
      <xdr:col>69</xdr:col>
      <xdr:colOff>142875</xdr:colOff>
      <xdr:row>77</xdr:row>
      <xdr:rowOff>170942</xdr:rowOff>
    </xdr:to>
    <xdr:sp macro="" textlink="">
      <xdr:nvSpPr>
        <xdr:cNvPr id="463" name="楕円 462">
          <a:extLst>
            <a:ext uri="{FF2B5EF4-FFF2-40B4-BE49-F238E27FC236}">
              <a16:creationId xmlns:a16="http://schemas.microsoft.com/office/drawing/2014/main" xmlns="" id="{00000000-0008-0000-0400-0000CF010000}"/>
            </a:ext>
          </a:extLst>
        </xdr:cNvPr>
        <xdr:cNvSpPr/>
      </xdr:nvSpPr>
      <xdr:spPr>
        <a:xfrm>
          <a:off x="13843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64" name="テキスト ボックス 463">
          <a:extLst>
            <a:ext uri="{FF2B5EF4-FFF2-40B4-BE49-F238E27FC236}">
              <a16:creationId xmlns:a16="http://schemas.microsoft.com/office/drawing/2014/main" xmlns="" id="{00000000-0008-0000-0400-0000D0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83058</xdr:rowOff>
    </xdr:from>
    <xdr:to>
      <xdr:col>65</xdr:col>
      <xdr:colOff>53975</xdr:colOff>
      <xdr:row>78</xdr:row>
      <xdr:rowOff>13208</xdr:rowOff>
    </xdr:to>
    <xdr:sp macro="" textlink="">
      <xdr:nvSpPr>
        <xdr:cNvPr id="465" name="楕円 464">
          <a:extLst>
            <a:ext uri="{FF2B5EF4-FFF2-40B4-BE49-F238E27FC236}">
              <a16:creationId xmlns:a16="http://schemas.microsoft.com/office/drawing/2014/main" xmlns="" id="{00000000-0008-0000-0400-0000D1010000}"/>
            </a:ext>
          </a:extLst>
        </xdr:cNvPr>
        <xdr:cNvSpPr/>
      </xdr:nvSpPr>
      <xdr:spPr>
        <a:xfrm>
          <a:off x="12954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169435</xdr:rowOff>
    </xdr:from>
    <xdr:ext cx="762000" cy="259045"/>
    <xdr:sp macro="" textlink="">
      <xdr:nvSpPr>
        <xdr:cNvPr id="466" name="テキスト ボックス 465">
          <a:extLst>
            <a:ext uri="{FF2B5EF4-FFF2-40B4-BE49-F238E27FC236}">
              <a16:creationId xmlns:a16="http://schemas.microsoft.com/office/drawing/2014/main" xmlns="" id="{00000000-0008-0000-0400-0000D2010000}"/>
            </a:ext>
          </a:extLst>
        </xdr:cNvPr>
        <xdr:cNvSpPr txBox="1"/>
      </xdr:nvSpPr>
      <xdr:spPr>
        <a:xfrm>
          <a:off x="12623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神奈川県小田原市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117285</xdr:rowOff>
    </xdr:from>
    <xdr:to>
      <xdr:col>29</xdr:col>
      <xdr:colOff>127000</xdr:colOff>
      <xdr:row>20</xdr:row>
      <xdr:rowOff>148412</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050860"/>
          <a:ext cx="0" cy="1574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120489</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59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148412</xdr:rowOff>
    </xdr:from>
    <xdr:to>
      <xdr:col>30</xdr:col>
      <xdr:colOff>25400</xdr:colOff>
      <xdr:row>20</xdr:row>
      <xdr:rowOff>148412</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625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32212</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79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117285</xdr:rowOff>
    </xdr:from>
    <xdr:to>
      <xdr:col>30</xdr:col>
      <xdr:colOff>25400</xdr:colOff>
      <xdr:row>11</xdr:row>
      <xdr:rowOff>117285</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050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104826</xdr:rowOff>
    </xdr:from>
    <xdr:to>
      <xdr:col>29</xdr:col>
      <xdr:colOff>127000</xdr:colOff>
      <xdr:row>14</xdr:row>
      <xdr:rowOff>149593</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2552751"/>
          <a:ext cx="647700" cy="44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8158</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970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36081</xdr:rowOff>
    </xdr:from>
    <xdr:to>
      <xdr:col>29</xdr:col>
      <xdr:colOff>177800</xdr:colOff>
      <xdr:row>17</xdr:row>
      <xdr:rowOff>137681</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149593</xdr:rowOff>
    </xdr:from>
    <xdr:to>
      <xdr:col>26</xdr:col>
      <xdr:colOff>50800</xdr:colOff>
      <xdr:row>15</xdr:row>
      <xdr:rowOff>56477</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2597518"/>
          <a:ext cx="698500" cy="78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63475</xdr:rowOff>
    </xdr:from>
    <xdr:to>
      <xdr:col>26</xdr:col>
      <xdr:colOff>101600</xdr:colOff>
      <xdr:row>17</xdr:row>
      <xdr:rowOff>165075</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149852</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3112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56477</xdr:rowOff>
    </xdr:from>
    <xdr:to>
      <xdr:col>22</xdr:col>
      <xdr:colOff>114300</xdr:colOff>
      <xdr:row>15</xdr:row>
      <xdr:rowOff>108636</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2675852"/>
          <a:ext cx="698500" cy="52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97117</xdr:rowOff>
    </xdr:from>
    <xdr:to>
      <xdr:col>22</xdr:col>
      <xdr:colOff>165100</xdr:colOff>
      <xdr:row>18</xdr:row>
      <xdr:rowOff>27267</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12044</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108636</xdr:rowOff>
    </xdr:from>
    <xdr:to>
      <xdr:col>18</xdr:col>
      <xdr:colOff>177800</xdr:colOff>
      <xdr:row>16</xdr:row>
      <xdr:rowOff>46799</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2728011"/>
          <a:ext cx="698500" cy="109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73647</xdr:rowOff>
    </xdr:from>
    <xdr:to>
      <xdr:col>19</xdr:col>
      <xdr:colOff>38100</xdr:colOff>
      <xdr:row>18</xdr:row>
      <xdr:rowOff>3797</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160024</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122377</xdr:rowOff>
    </xdr:from>
    <xdr:to>
      <xdr:col>15</xdr:col>
      <xdr:colOff>101600</xdr:colOff>
      <xdr:row>18</xdr:row>
      <xdr:rowOff>52527</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37304</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317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54026</xdr:rowOff>
    </xdr:from>
    <xdr:to>
      <xdr:col>29</xdr:col>
      <xdr:colOff>177800</xdr:colOff>
      <xdr:row>14</xdr:row>
      <xdr:rowOff>155626</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2501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70553</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234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98793</xdr:rowOff>
    </xdr:from>
    <xdr:to>
      <xdr:col>26</xdr:col>
      <xdr:colOff>101600</xdr:colOff>
      <xdr:row>15</xdr:row>
      <xdr:rowOff>28943</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2546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39120</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2315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5677</xdr:rowOff>
    </xdr:from>
    <xdr:to>
      <xdr:col>22</xdr:col>
      <xdr:colOff>165100</xdr:colOff>
      <xdr:row>15</xdr:row>
      <xdr:rowOff>107277</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2625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117454</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239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57836</xdr:rowOff>
    </xdr:from>
    <xdr:to>
      <xdr:col>19</xdr:col>
      <xdr:colOff>38100</xdr:colOff>
      <xdr:row>15</xdr:row>
      <xdr:rowOff>159436</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2677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169613</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244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167449</xdr:rowOff>
    </xdr:from>
    <xdr:to>
      <xdr:col>15</xdr:col>
      <xdr:colOff>101600</xdr:colOff>
      <xdr:row>16</xdr:row>
      <xdr:rowOff>97599</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2786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107776</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255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169672</xdr:rowOff>
    </xdr:from>
    <xdr:to>
      <xdr:col>29</xdr:col>
      <xdr:colOff>127000</xdr:colOff>
      <xdr:row>37</xdr:row>
      <xdr:rowOff>258597</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094222"/>
          <a:ext cx="0" cy="12890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230674</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35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258597</xdr:rowOff>
    </xdr:from>
    <xdr:to>
      <xdr:col>30</xdr:col>
      <xdr:colOff>25400</xdr:colOff>
      <xdr:row>37</xdr:row>
      <xdr:rowOff>258597</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38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84599</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83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169672</xdr:rowOff>
    </xdr:from>
    <xdr:to>
      <xdr:col>30</xdr:col>
      <xdr:colOff>25400</xdr:colOff>
      <xdr:row>33</xdr:row>
      <xdr:rowOff>169672</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094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28321</xdr:rowOff>
    </xdr:from>
    <xdr:to>
      <xdr:col>29</xdr:col>
      <xdr:colOff>127000</xdr:colOff>
      <xdr:row>36</xdr:row>
      <xdr:rowOff>120256</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003800" y="6981571"/>
          <a:ext cx="647700" cy="91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103128</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713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258051</xdr:rowOff>
    </xdr:from>
    <xdr:to>
      <xdr:col>29</xdr:col>
      <xdr:colOff>177800</xdr:colOff>
      <xdr:row>36</xdr:row>
      <xdr:rowOff>16751</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265113</xdr:rowOff>
    </xdr:from>
    <xdr:to>
      <xdr:col>26</xdr:col>
      <xdr:colOff>50800</xdr:colOff>
      <xdr:row>36</xdr:row>
      <xdr:rowOff>28321</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4305300" y="6875463"/>
          <a:ext cx="698500" cy="106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190767</xdr:rowOff>
    </xdr:from>
    <xdr:to>
      <xdr:col>26</xdr:col>
      <xdr:colOff>101600</xdr:colOff>
      <xdr:row>35</xdr:row>
      <xdr:rowOff>292367</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302544</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569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180569</xdr:rowOff>
    </xdr:from>
    <xdr:to>
      <xdr:col>22</xdr:col>
      <xdr:colOff>114300</xdr:colOff>
      <xdr:row>35</xdr:row>
      <xdr:rowOff>265113</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3606800" y="6790919"/>
          <a:ext cx="698500" cy="84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181089</xdr:rowOff>
    </xdr:from>
    <xdr:to>
      <xdr:col>22</xdr:col>
      <xdr:colOff>165100</xdr:colOff>
      <xdr:row>35</xdr:row>
      <xdr:rowOff>282689</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292866</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180569</xdr:rowOff>
    </xdr:from>
    <xdr:to>
      <xdr:col>18</xdr:col>
      <xdr:colOff>177800</xdr:colOff>
      <xdr:row>35</xdr:row>
      <xdr:rowOff>198400</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flipV="1">
          <a:off x="2908300" y="6790919"/>
          <a:ext cx="698500" cy="17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137198</xdr:rowOff>
    </xdr:from>
    <xdr:to>
      <xdr:col>19</xdr:col>
      <xdr:colOff>38100</xdr:colOff>
      <xdr:row>35</xdr:row>
      <xdr:rowOff>238798</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223575</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8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123558</xdr:rowOff>
    </xdr:from>
    <xdr:to>
      <xdr:col>15</xdr:col>
      <xdr:colOff>101600</xdr:colOff>
      <xdr:row>35</xdr:row>
      <xdr:rowOff>225158</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235335</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69456</xdr:rowOff>
    </xdr:from>
    <xdr:to>
      <xdr:col>29</xdr:col>
      <xdr:colOff>177800</xdr:colOff>
      <xdr:row>36</xdr:row>
      <xdr:rowOff>171056</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7022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41533</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699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320421</xdr:rowOff>
    </xdr:from>
    <xdr:to>
      <xdr:col>26</xdr:col>
      <xdr:colOff>101600</xdr:colOff>
      <xdr:row>36</xdr:row>
      <xdr:rowOff>79121</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6930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63898</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7017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214313</xdr:rowOff>
    </xdr:from>
    <xdr:to>
      <xdr:col>22</xdr:col>
      <xdr:colOff>165100</xdr:colOff>
      <xdr:row>35</xdr:row>
      <xdr:rowOff>315913</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6824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300690</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691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129769</xdr:rowOff>
    </xdr:from>
    <xdr:to>
      <xdr:col>19</xdr:col>
      <xdr:colOff>38100</xdr:colOff>
      <xdr:row>35</xdr:row>
      <xdr:rowOff>231369</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6740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241546</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650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147600</xdr:rowOff>
    </xdr:from>
    <xdr:to>
      <xdr:col>15</xdr:col>
      <xdr:colOff>101600</xdr:colOff>
      <xdr:row>35</xdr:row>
      <xdr:rowOff>249200</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6757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233977</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68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神奈川県小田原市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191,557
189,249
113.81
75,837,275
72,159,057
2,958,289
38,128,053
52,117,087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xmlns=""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95374</xdr:rowOff>
    </xdr:from>
    <xdr:to>
      <xdr:col>24</xdr:col>
      <xdr:colOff>62865</xdr:colOff>
      <xdr:row>39</xdr:row>
      <xdr:rowOff>76584</xdr:rowOff>
    </xdr:to>
    <xdr:cxnSp macro="">
      <xdr:nvCxnSpPr>
        <xdr:cNvPr id="54" name="直線コネクタ 53">
          <a:extLst>
            <a:ext uri="{FF2B5EF4-FFF2-40B4-BE49-F238E27FC236}">
              <a16:creationId xmlns:a16="http://schemas.microsoft.com/office/drawing/2014/main" xmlns="" id="{00000000-0008-0000-0600-000036000000}"/>
            </a:ext>
          </a:extLst>
        </xdr:cNvPr>
        <xdr:cNvCxnSpPr/>
      </xdr:nvCxnSpPr>
      <xdr:spPr>
        <a:xfrm flipV="1">
          <a:off x="4633595" y="5581774"/>
          <a:ext cx="1270" cy="1181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80411</xdr:rowOff>
    </xdr:from>
    <xdr:ext cx="534377" cy="259045"/>
    <xdr:sp macro="" textlink="">
      <xdr:nvSpPr>
        <xdr:cNvPr id="55" name="人件費最小値テキスト">
          <a:extLst>
            <a:ext uri="{FF2B5EF4-FFF2-40B4-BE49-F238E27FC236}">
              <a16:creationId xmlns:a16="http://schemas.microsoft.com/office/drawing/2014/main" xmlns="" id="{00000000-0008-0000-0600-000037000000}"/>
            </a:ext>
          </a:extLst>
        </xdr:cNvPr>
        <xdr:cNvSpPr txBox="1"/>
      </xdr:nvSpPr>
      <xdr:spPr>
        <a:xfrm>
          <a:off x="4686300" y="67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76584</xdr:rowOff>
    </xdr:from>
    <xdr:to>
      <xdr:col>24</xdr:col>
      <xdr:colOff>152400</xdr:colOff>
      <xdr:row>39</xdr:row>
      <xdr:rowOff>76584</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a:off x="4546600" y="676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42051</xdr:rowOff>
    </xdr:from>
    <xdr:ext cx="534377" cy="259045"/>
    <xdr:sp macro="" textlink="">
      <xdr:nvSpPr>
        <xdr:cNvPr id="57" name="人件費最大値テキスト">
          <a:extLst>
            <a:ext uri="{FF2B5EF4-FFF2-40B4-BE49-F238E27FC236}">
              <a16:creationId xmlns:a16="http://schemas.microsoft.com/office/drawing/2014/main" xmlns="" id="{00000000-0008-0000-0600-000039000000}"/>
            </a:ext>
          </a:extLst>
        </xdr:cNvPr>
        <xdr:cNvSpPr txBox="1"/>
      </xdr:nvSpPr>
      <xdr:spPr>
        <a:xfrm>
          <a:off x="4686300" y="53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95374</xdr:rowOff>
    </xdr:from>
    <xdr:to>
      <xdr:col>24</xdr:col>
      <xdr:colOff>152400</xdr:colOff>
      <xdr:row>32</xdr:row>
      <xdr:rowOff>95374</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558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52329</xdr:rowOff>
    </xdr:from>
    <xdr:to>
      <xdr:col>24</xdr:col>
      <xdr:colOff>63500</xdr:colOff>
      <xdr:row>35</xdr:row>
      <xdr:rowOff>85751</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flipV="1">
          <a:off x="3797300" y="6053079"/>
          <a:ext cx="838200" cy="3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33380</xdr:rowOff>
    </xdr:from>
    <xdr:ext cx="534377" cy="259045"/>
    <xdr:sp macro="" textlink="">
      <xdr:nvSpPr>
        <xdr:cNvPr id="60" name="人件費平均値テキスト">
          <a:extLst>
            <a:ext uri="{FF2B5EF4-FFF2-40B4-BE49-F238E27FC236}">
              <a16:creationId xmlns:a16="http://schemas.microsoft.com/office/drawing/2014/main" xmlns="" id="{00000000-0008-0000-0600-00003C000000}"/>
            </a:ext>
          </a:extLst>
        </xdr:cNvPr>
        <xdr:cNvSpPr txBox="1"/>
      </xdr:nvSpPr>
      <xdr:spPr>
        <a:xfrm>
          <a:off x="4686300" y="620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54953</xdr:rowOff>
    </xdr:from>
    <xdr:to>
      <xdr:col>24</xdr:col>
      <xdr:colOff>114300</xdr:colOff>
      <xdr:row>36</xdr:row>
      <xdr:rowOff>156553</xdr:rowOff>
    </xdr:to>
    <xdr:sp macro="" textlink="">
      <xdr:nvSpPr>
        <xdr:cNvPr id="61" name="フローチャート: 判断 60">
          <a:extLst>
            <a:ext uri="{FF2B5EF4-FFF2-40B4-BE49-F238E27FC236}">
              <a16:creationId xmlns:a16="http://schemas.microsoft.com/office/drawing/2014/main" xmlns="" id="{00000000-0008-0000-0600-00003D000000}"/>
            </a:ext>
          </a:extLst>
        </xdr:cNvPr>
        <xdr:cNvSpPr/>
      </xdr:nvSpPr>
      <xdr:spPr>
        <a:xfrm>
          <a:off x="4584700" y="62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55712</xdr:rowOff>
    </xdr:from>
    <xdr:to>
      <xdr:col>19</xdr:col>
      <xdr:colOff>177800</xdr:colOff>
      <xdr:row>35</xdr:row>
      <xdr:rowOff>85751</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2908300" y="6056462"/>
          <a:ext cx="889000" cy="3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64211</xdr:rowOff>
    </xdr:from>
    <xdr:to>
      <xdr:col>20</xdr:col>
      <xdr:colOff>38100</xdr:colOff>
      <xdr:row>36</xdr:row>
      <xdr:rowOff>165811</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3746500" y="623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156938</xdr:rowOff>
    </xdr:from>
    <xdr:ext cx="534377" cy="259045"/>
    <xdr:sp macro="" textlink="">
      <xdr:nvSpPr>
        <xdr:cNvPr id="64" name="テキスト ボックス 63">
          <a:extLst>
            <a:ext uri="{FF2B5EF4-FFF2-40B4-BE49-F238E27FC236}">
              <a16:creationId xmlns:a16="http://schemas.microsoft.com/office/drawing/2014/main" xmlns="" id="{00000000-0008-0000-0600-000040000000}"/>
            </a:ext>
          </a:extLst>
        </xdr:cNvPr>
        <xdr:cNvSpPr txBox="1"/>
      </xdr:nvSpPr>
      <xdr:spPr>
        <a:xfrm>
          <a:off x="3530111" y="632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55712</xdr:rowOff>
    </xdr:from>
    <xdr:to>
      <xdr:col>15</xdr:col>
      <xdr:colOff>50800</xdr:colOff>
      <xdr:row>35</xdr:row>
      <xdr:rowOff>62250</xdr:rowOff>
    </xdr:to>
    <xdr:cxnSp macro="">
      <xdr:nvCxnSpPr>
        <xdr:cNvPr id="65" name="直線コネクタ 64">
          <a:extLst>
            <a:ext uri="{FF2B5EF4-FFF2-40B4-BE49-F238E27FC236}">
              <a16:creationId xmlns:a16="http://schemas.microsoft.com/office/drawing/2014/main" xmlns="" id="{00000000-0008-0000-0600-000041000000}"/>
            </a:ext>
          </a:extLst>
        </xdr:cNvPr>
        <xdr:cNvCxnSpPr/>
      </xdr:nvCxnSpPr>
      <xdr:spPr>
        <a:xfrm flipV="1">
          <a:off x="2019300" y="6056462"/>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70246</xdr:rowOff>
    </xdr:from>
    <xdr:to>
      <xdr:col>15</xdr:col>
      <xdr:colOff>101600</xdr:colOff>
      <xdr:row>37</xdr:row>
      <xdr:rowOff>396</xdr:rowOff>
    </xdr:to>
    <xdr:sp macro="" textlink="">
      <xdr:nvSpPr>
        <xdr:cNvPr id="66" name="フローチャート: 判断 65">
          <a:extLst>
            <a:ext uri="{FF2B5EF4-FFF2-40B4-BE49-F238E27FC236}">
              <a16:creationId xmlns:a16="http://schemas.microsoft.com/office/drawing/2014/main" xmlns="" id="{00000000-0008-0000-0600-000042000000}"/>
            </a:ext>
          </a:extLst>
        </xdr:cNvPr>
        <xdr:cNvSpPr/>
      </xdr:nvSpPr>
      <xdr:spPr>
        <a:xfrm>
          <a:off x="2857500" y="62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162973</xdr:rowOff>
    </xdr:from>
    <xdr:ext cx="534377" cy="259045"/>
    <xdr:sp macro="" textlink="">
      <xdr:nvSpPr>
        <xdr:cNvPr id="67" name="テキスト ボックス 66">
          <a:extLst>
            <a:ext uri="{FF2B5EF4-FFF2-40B4-BE49-F238E27FC236}">
              <a16:creationId xmlns:a16="http://schemas.microsoft.com/office/drawing/2014/main" xmlns="" id="{00000000-0008-0000-0600-000043000000}"/>
            </a:ext>
          </a:extLst>
        </xdr:cNvPr>
        <xdr:cNvSpPr txBox="1"/>
      </xdr:nvSpPr>
      <xdr:spPr>
        <a:xfrm>
          <a:off x="2641111" y="63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62250</xdr:rowOff>
    </xdr:from>
    <xdr:to>
      <xdr:col>10</xdr:col>
      <xdr:colOff>114300</xdr:colOff>
      <xdr:row>35</xdr:row>
      <xdr:rowOff>129413</xdr:rowOff>
    </xdr:to>
    <xdr:cxnSp macro="">
      <xdr:nvCxnSpPr>
        <xdr:cNvPr id="68" name="直線コネクタ 67">
          <a:extLst>
            <a:ext uri="{FF2B5EF4-FFF2-40B4-BE49-F238E27FC236}">
              <a16:creationId xmlns:a16="http://schemas.microsoft.com/office/drawing/2014/main" xmlns="" id="{00000000-0008-0000-0600-000044000000}"/>
            </a:ext>
          </a:extLst>
        </xdr:cNvPr>
        <xdr:cNvCxnSpPr/>
      </xdr:nvCxnSpPr>
      <xdr:spPr>
        <a:xfrm flipV="1">
          <a:off x="1130300" y="6063000"/>
          <a:ext cx="889000" cy="6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33305</xdr:rowOff>
    </xdr:from>
    <xdr:to>
      <xdr:col>10</xdr:col>
      <xdr:colOff>165100</xdr:colOff>
      <xdr:row>36</xdr:row>
      <xdr:rowOff>134905</xdr:rowOff>
    </xdr:to>
    <xdr:sp macro="" textlink="">
      <xdr:nvSpPr>
        <xdr:cNvPr id="69" name="フローチャート: 判断 68">
          <a:extLst>
            <a:ext uri="{FF2B5EF4-FFF2-40B4-BE49-F238E27FC236}">
              <a16:creationId xmlns:a16="http://schemas.microsoft.com/office/drawing/2014/main" xmlns="" id="{00000000-0008-0000-0600-000045000000}"/>
            </a:ext>
          </a:extLst>
        </xdr:cNvPr>
        <xdr:cNvSpPr/>
      </xdr:nvSpPr>
      <xdr:spPr>
        <a:xfrm>
          <a:off x="1968500" y="620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126032</xdr:rowOff>
    </xdr:from>
    <xdr:ext cx="534377" cy="259045"/>
    <xdr:sp macro="" textlink="">
      <xdr:nvSpPr>
        <xdr:cNvPr id="70" name="テキスト ボックス 69">
          <a:extLst>
            <a:ext uri="{FF2B5EF4-FFF2-40B4-BE49-F238E27FC236}">
              <a16:creationId xmlns:a16="http://schemas.microsoft.com/office/drawing/2014/main" xmlns="" id="{00000000-0008-0000-0600-000046000000}"/>
            </a:ext>
          </a:extLst>
        </xdr:cNvPr>
        <xdr:cNvSpPr txBox="1"/>
      </xdr:nvSpPr>
      <xdr:spPr>
        <a:xfrm>
          <a:off x="1752111" y="62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49581</xdr:rowOff>
    </xdr:from>
    <xdr:to>
      <xdr:col>6</xdr:col>
      <xdr:colOff>38100</xdr:colOff>
      <xdr:row>36</xdr:row>
      <xdr:rowOff>151181</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079500" y="622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142308</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863111" y="631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1529</xdr:rowOff>
    </xdr:from>
    <xdr:to>
      <xdr:col>24</xdr:col>
      <xdr:colOff>114300</xdr:colOff>
      <xdr:row>35</xdr:row>
      <xdr:rowOff>103129</xdr:rowOff>
    </xdr:to>
    <xdr:sp macro="" textlink="">
      <xdr:nvSpPr>
        <xdr:cNvPr id="78" name="楕円 77">
          <a:extLst>
            <a:ext uri="{FF2B5EF4-FFF2-40B4-BE49-F238E27FC236}">
              <a16:creationId xmlns:a16="http://schemas.microsoft.com/office/drawing/2014/main" xmlns="" id="{00000000-0008-0000-0600-00004E000000}"/>
            </a:ext>
          </a:extLst>
        </xdr:cNvPr>
        <xdr:cNvSpPr/>
      </xdr:nvSpPr>
      <xdr:spPr>
        <a:xfrm>
          <a:off x="4584700" y="600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24406</xdr:rowOff>
    </xdr:from>
    <xdr:ext cx="534377" cy="259045"/>
    <xdr:sp macro="" textlink="">
      <xdr:nvSpPr>
        <xdr:cNvPr id="79" name="人件費該当値テキスト">
          <a:extLst>
            <a:ext uri="{FF2B5EF4-FFF2-40B4-BE49-F238E27FC236}">
              <a16:creationId xmlns:a16="http://schemas.microsoft.com/office/drawing/2014/main" xmlns="" id="{00000000-0008-0000-0600-00004F000000}"/>
            </a:ext>
          </a:extLst>
        </xdr:cNvPr>
        <xdr:cNvSpPr txBox="1"/>
      </xdr:nvSpPr>
      <xdr:spPr>
        <a:xfrm>
          <a:off x="4686300" y="585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34951</xdr:rowOff>
    </xdr:from>
    <xdr:to>
      <xdr:col>20</xdr:col>
      <xdr:colOff>38100</xdr:colOff>
      <xdr:row>35</xdr:row>
      <xdr:rowOff>136551</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3746500" y="60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153078</xdr:rowOff>
    </xdr:from>
    <xdr:ext cx="534377"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3530111" y="581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4912</xdr:rowOff>
    </xdr:from>
    <xdr:to>
      <xdr:col>15</xdr:col>
      <xdr:colOff>101600</xdr:colOff>
      <xdr:row>35</xdr:row>
      <xdr:rowOff>106512</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2857500" y="60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123039</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2641111" y="578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11450</xdr:rowOff>
    </xdr:from>
    <xdr:to>
      <xdr:col>10</xdr:col>
      <xdr:colOff>165100</xdr:colOff>
      <xdr:row>35</xdr:row>
      <xdr:rowOff>113050</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1968500" y="601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129577</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1752111" y="578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78613</xdr:rowOff>
    </xdr:from>
    <xdr:to>
      <xdr:col>6</xdr:col>
      <xdr:colOff>38100</xdr:colOff>
      <xdr:row>36</xdr:row>
      <xdr:rowOff>8763</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079500" y="607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25290</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863111" y="5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xmlns=""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154330</xdr:rowOff>
    </xdr:from>
    <xdr:to>
      <xdr:col>24</xdr:col>
      <xdr:colOff>62865</xdr:colOff>
      <xdr:row>59</xdr:row>
      <xdr:rowOff>24105</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flipV="1">
          <a:off x="4633595" y="8726830"/>
          <a:ext cx="1270" cy="14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27932</xdr:rowOff>
    </xdr:from>
    <xdr:ext cx="534377" cy="259045"/>
    <xdr:sp macro="" textlink="">
      <xdr:nvSpPr>
        <xdr:cNvPr id="113" name="物件費最小値テキスト">
          <a:extLst>
            <a:ext uri="{FF2B5EF4-FFF2-40B4-BE49-F238E27FC236}">
              <a16:creationId xmlns:a16="http://schemas.microsoft.com/office/drawing/2014/main" xmlns="" id="{00000000-0008-0000-0600-000071000000}"/>
            </a:ext>
          </a:extLst>
        </xdr:cNvPr>
        <xdr:cNvSpPr txBox="1"/>
      </xdr:nvSpPr>
      <xdr:spPr>
        <a:xfrm>
          <a:off x="4686300" y="1014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24105</xdr:rowOff>
    </xdr:from>
    <xdr:to>
      <xdr:col>24</xdr:col>
      <xdr:colOff>152400</xdr:colOff>
      <xdr:row>59</xdr:row>
      <xdr:rowOff>24105</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4546600" y="10139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101007</xdr:rowOff>
    </xdr:from>
    <xdr:ext cx="534377" cy="259045"/>
    <xdr:sp macro="" textlink="">
      <xdr:nvSpPr>
        <xdr:cNvPr id="115" name="物件費最大値テキスト">
          <a:extLst>
            <a:ext uri="{FF2B5EF4-FFF2-40B4-BE49-F238E27FC236}">
              <a16:creationId xmlns:a16="http://schemas.microsoft.com/office/drawing/2014/main" xmlns="" id="{00000000-0008-0000-0600-000073000000}"/>
            </a:ext>
          </a:extLst>
        </xdr:cNvPr>
        <xdr:cNvSpPr txBox="1"/>
      </xdr:nvSpPr>
      <xdr:spPr>
        <a:xfrm>
          <a:off x="4686300" y="85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154330</xdr:rowOff>
    </xdr:from>
    <xdr:to>
      <xdr:col>24</xdr:col>
      <xdr:colOff>152400</xdr:colOff>
      <xdr:row>50</xdr:row>
      <xdr:rowOff>154330</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872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87846</xdr:rowOff>
    </xdr:from>
    <xdr:to>
      <xdr:col>24</xdr:col>
      <xdr:colOff>63500</xdr:colOff>
      <xdr:row>54</xdr:row>
      <xdr:rowOff>140881</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3797300" y="9346146"/>
          <a:ext cx="8382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93997</xdr:rowOff>
    </xdr:from>
    <xdr:ext cx="534377" cy="259045"/>
    <xdr:sp macro="" textlink="">
      <xdr:nvSpPr>
        <xdr:cNvPr id="118" name="物件費平均値テキスト">
          <a:extLst>
            <a:ext uri="{FF2B5EF4-FFF2-40B4-BE49-F238E27FC236}">
              <a16:creationId xmlns:a16="http://schemas.microsoft.com/office/drawing/2014/main" xmlns="" id="{00000000-0008-0000-0600-000076000000}"/>
            </a:ext>
          </a:extLst>
        </xdr:cNvPr>
        <xdr:cNvSpPr txBox="1"/>
      </xdr:nvSpPr>
      <xdr:spPr>
        <a:xfrm>
          <a:off x="4686300" y="9352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115570</xdr:rowOff>
    </xdr:from>
    <xdr:to>
      <xdr:col>24</xdr:col>
      <xdr:colOff>114300</xdr:colOff>
      <xdr:row>55</xdr:row>
      <xdr:rowOff>45720</xdr:rowOff>
    </xdr:to>
    <xdr:sp macro="" textlink="">
      <xdr:nvSpPr>
        <xdr:cNvPr id="119" name="フローチャート: 判断 118">
          <a:extLst>
            <a:ext uri="{FF2B5EF4-FFF2-40B4-BE49-F238E27FC236}">
              <a16:creationId xmlns:a16="http://schemas.microsoft.com/office/drawing/2014/main" xmlns="" id="{00000000-0008-0000-0600-000077000000}"/>
            </a:ext>
          </a:extLst>
        </xdr:cNvPr>
        <xdr:cNvSpPr/>
      </xdr:nvSpPr>
      <xdr:spPr>
        <a:xfrm>
          <a:off x="4584700" y="937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105639</xdr:rowOff>
    </xdr:from>
    <xdr:to>
      <xdr:col>19</xdr:col>
      <xdr:colOff>177800</xdr:colOff>
      <xdr:row>54</xdr:row>
      <xdr:rowOff>140881</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2908300" y="9363939"/>
          <a:ext cx="8890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162281</xdr:rowOff>
    </xdr:from>
    <xdr:to>
      <xdr:col>20</xdr:col>
      <xdr:colOff>38100</xdr:colOff>
      <xdr:row>55</xdr:row>
      <xdr:rowOff>92431</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37465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83558</xdr:rowOff>
    </xdr:from>
    <xdr:ext cx="534377" cy="259045"/>
    <xdr:sp macro="" textlink="">
      <xdr:nvSpPr>
        <xdr:cNvPr id="122" name="テキスト ボックス 121">
          <a:extLst>
            <a:ext uri="{FF2B5EF4-FFF2-40B4-BE49-F238E27FC236}">
              <a16:creationId xmlns:a16="http://schemas.microsoft.com/office/drawing/2014/main" xmlns="" id="{00000000-0008-0000-0600-00007A000000}"/>
            </a:ext>
          </a:extLst>
        </xdr:cNvPr>
        <xdr:cNvSpPr txBox="1"/>
      </xdr:nvSpPr>
      <xdr:spPr>
        <a:xfrm>
          <a:off x="3530111" y="951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105639</xdr:rowOff>
    </xdr:from>
    <xdr:to>
      <xdr:col>15</xdr:col>
      <xdr:colOff>50800</xdr:colOff>
      <xdr:row>54</xdr:row>
      <xdr:rowOff>143129</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2019300" y="9363939"/>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6680</xdr:rowOff>
    </xdr:from>
    <xdr:to>
      <xdr:col>15</xdr:col>
      <xdr:colOff>101600</xdr:colOff>
      <xdr:row>55</xdr:row>
      <xdr:rowOff>108280</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2857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99407</xdr:rowOff>
    </xdr:from>
    <xdr:ext cx="534377"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2641111" y="95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143129</xdr:rowOff>
    </xdr:from>
    <xdr:to>
      <xdr:col>10</xdr:col>
      <xdr:colOff>114300</xdr:colOff>
      <xdr:row>55</xdr:row>
      <xdr:rowOff>35306</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1130300" y="9401429"/>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24435</xdr:rowOff>
    </xdr:from>
    <xdr:to>
      <xdr:col>10</xdr:col>
      <xdr:colOff>165100</xdr:colOff>
      <xdr:row>55</xdr:row>
      <xdr:rowOff>126035</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1968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117162</xdr:rowOff>
    </xdr:from>
    <xdr:ext cx="534377"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1752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71298</xdr:rowOff>
    </xdr:from>
    <xdr:to>
      <xdr:col>6</xdr:col>
      <xdr:colOff>38100</xdr:colOff>
      <xdr:row>56</xdr:row>
      <xdr:rowOff>1448</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079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164025</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863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37046</xdr:rowOff>
    </xdr:from>
    <xdr:to>
      <xdr:col>24</xdr:col>
      <xdr:colOff>114300</xdr:colOff>
      <xdr:row>54</xdr:row>
      <xdr:rowOff>138646</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4584700" y="929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59923</xdr:rowOff>
    </xdr:from>
    <xdr:ext cx="534377" cy="259045"/>
    <xdr:sp macro="" textlink="">
      <xdr:nvSpPr>
        <xdr:cNvPr id="137" name="物件費該当値テキスト">
          <a:extLst>
            <a:ext uri="{FF2B5EF4-FFF2-40B4-BE49-F238E27FC236}">
              <a16:creationId xmlns:a16="http://schemas.microsoft.com/office/drawing/2014/main" xmlns="" id="{00000000-0008-0000-0600-000089000000}"/>
            </a:ext>
          </a:extLst>
        </xdr:cNvPr>
        <xdr:cNvSpPr txBox="1"/>
      </xdr:nvSpPr>
      <xdr:spPr>
        <a:xfrm>
          <a:off x="4686300" y="914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90081</xdr:rowOff>
    </xdr:from>
    <xdr:to>
      <xdr:col>20</xdr:col>
      <xdr:colOff>38100</xdr:colOff>
      <xdr:row>55</xdr:row>
      <xdr:rowOff>20231</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3746500" y="93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36758</xdr:rowOff>
    </xdr:from>
    <xdr:ext cx="534377"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3530111" y="912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54839</xdr:rowOff>
    </xdr:from>
    <xdr:to>
      <xdr:col>15</xdr:col>
      <xdr:colOff>101600</xdr:colOff>
      <xdr:row>54</xdr:row>
      <xdr:rowOff>156439</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2857500" y="931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1516</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2641111" y="908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92329</xdr:rowOff>
    </xdr:from>
    <xdr:to>
      <xdr:col>10</xdr:col>
      <xdr:colOff>165100</xdr:colOff>
      <xdr:row>55</xdr:row>
      <xdr:rowOff>22479</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1968500" y="935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39006</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1752111" y="912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155956</xdr:rowOff>
    </xdr:from>
    <xdr:to>
      <xdr:col>6</xdr:col>
      <xdr:colOff>38100</xdr:colOff>
      <xdr:row>55</xdr:row>
      <xdr:rowOff>86106</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079500" y="941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102633</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863111" y="918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xmlns=""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37002</xdr:rowOff>
    </xdr:from>
    <xdr:to>
      <xdr:col>24</xdr:col>
      <xdr:colOff>62865</xdr:colOff>
      <xdr:row>77</xdr:row>
      <xdr:rowOff>161931</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flipV="1">
          <a:off x="4633595" y="12209952"/>
          <a:ext cx="1270" cy="11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165758</xdr:rowOff>
    </xdr:from>
    <xdr:ext cx="378565" cy="259045"/>
    <xdr:sp macro="" textlink="">
      <xdr:nvSpPr>
        <xdr:cNvPr id="166" name="維持補修費最小値テキスト">
          <a:extLst>
            <a:ext uri="{FF2B5EF4-FFF2-40B4-BE49-F238E27FC236}">
              <a16:creationId xmlns:a16="http://schemas.microsoft.com/office/drawing/2014/main" xmlns="" id="{00000000-0008-0000-0600-0000A6000000}"/>
            </a:ext>
          </a:extLst>
        </xdr:cNvPr>
        <xdr:cNvSpPr txBox="1"/>
      </xdr:nvSpPr>
      <xdr:spPr>
        <a:xfrm>
          <a:off x="4686300" y="13367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161931</xdr:rowOff>
    </xdr:from>
    <xdr:to>
      <xdr:col>24</xdr:col>
      <xdr:colOff>152400</xdr:colOff>
      <xdr:row>77</xdr:row>
      <xdr:rowOff>161931</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4546600" y="1336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155129</xdr:rowOff>
    </xdr:from>
    <xdr:ext cx="534377" cy="259045"/>
    <xdr:sp macro="" textlink="">
      <xdr:nvSpPr>
        <xdr:cNvPr id="168" name="維持補修費最大値テキスト">
          <a:extLst>
            <a:ext uri="{FF2B5EF4-FFF2-40B4-BE49-F238E27FC236}">
              <a16:creationId xmlns:a16="http://schemas.microsoft.com/office/drawing/2014/main" xmlns="" id="{00000000-0008-0000-0600-0000A8000000}"/>
            </a:ext>
          </a:extLst>
        </xdr:cNvPr>
        <xdr:cNvSpPr txBox="1"/>
      </xdr:nvSpPr>
      <xdr:spPr>
        <a:xfrm>
          <a:off x="4686300" y="119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37002</xdr:rowOff>
    </xdr:from>
    <xdr:to>
      <xdr:col>24</xdr:col>
      <xdr:colOff>152400</xdr:colOff>
      <xdr:row>71</xdr:row>
      <xdr:rowOff>37002</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4546600" y="1220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89236</xdr:rowOff>
    </xdr:from>
    <xdr:to>
      <xdr:col>24</xdr:col>
      <xdr:colOff>63500</xdr:colOff>
      <xdr:row>77</xdr:row>
      <xdr:rowOff>104381</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3797300" y="13290886"/>
          <a:ext cx="8382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82859</xdr:rowOff>
    </xdr:from>
    <xdr:ext cx="469744" cy="259045"/>
    <xdr:sp macro="" textlink="">
      <xdr:nvSpPr>
        <xdr:cNvPr id="171" name="維持補修費平均値テキスト">
          <a:extLst>
            <a:ext uri="{FF2B5EF4-FFF2-40B4-BE49-F238E27FC236}">
              <a16:creationId xmlns:a16="http://schemas.microsoft.com/office/drawing/2014/main" xmlns="" id="{00000000-0008-0000-0600-0000AB000000}"/>
            </a:ext>
          </a:extLst>
        </xdr:cNvPr>
        <xdr:cNvSpPr txBox="1"/>
      </xdr:nvSpPr>
      <xdr:spPr>
        <a:xfrm>
          <a:off x="4686300" y="12941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59982</xdr:rowOff>
    </xdr:from>
    <xdr:to>
      <xdr:col>24</xdr:col>
      <xdr:colOff>114300</xdr:colOff>
      <xdr:row>76</xdr:row>
      <xdr:rowOff>161582</xdr:rowOff>
    </xdr:to>
    <xdr:sp macro="" textlink="">
      <xdr:nvSpPr>
        <xdr:cNvPr id="172" name="フローチャート: 判断 171">
          <a:extLst>
            <a:ext uri="{FF2B5EF4-FFF2-40B4-BE49-F238E27FC236}">
              <a16:creationId xmlns:a16="http://schemas.microsoft.com/office/drawing/2014/main" xmlns="" id="{00000000-0008-0000-0600-0000AC000000}"/>
            </a:ext>
          </a:extLst>
        </xdr:cNvPr>
        <xdr:cNvSpPr/>
      </xdr:nvSpPr>
      <xdr:spPr>
        <a:xfrm>
          <a:off x="45847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100837</xdr:rowOff>
    </xdr:from>
    <xdr:to>
      <xdr:col>19</xdr:col>
      <xdr:colOff>177800</xdr:colOff>
      <xdr:row>77</xdr:row>
      <xdr:rowOff>104381</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2908300" y="13302487"/>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16890</xdr:rowOff>
    </xdr:from>
    <xdr:to>
      <xdr:col>20</xdr:col>
      <xdr:colOff>38100</xdr:colOff>
      <xdr:row>76</xdr:row>
      <xdr:rowOff>118490</xdr:rowOff>
    </xdr:to>
    <xdr:sp macro="" textlink="">
      <xdr:nvSpPr>
        <xdr:cNvPr id="174" name="フローチャート: 判断 173">
          <a:extLst>
            <a:ext uri="{FF2B5EF4-FFF2-40B4-BE49-F238E27FC236}">
              <a16:creationId xmlns:a16="http://schemas.microsoft.com/office/drawing/2014/main" xmlns="" id="{00000000-0008-0000-0600-0000AE000000}"/>
            </a:ext>
          </a:extLst>
        </xdr:cNvPr>
        <xdr:cNvSpPr/>
      </xdr:nvSpPr>
      <xdr:spPr>
        <a:xfrm>
          <a:off x="3746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135018</xdr:rowOff>
    </xdr:from>
    <xdr:ext cx="469744" cy="259045"/>
    <xdr:sp macro="" textlink="">
      <xdr:nvSpPr>
        <xdr:cNvPr id="175" name="テキスト ボックス 174">
          <a:extLst>
            <a:ext uri="{FF2B5EF4-FFF2-40B4-BE49-F238E27FC236}">
              <a16:creationId xmlns:a16="http://schemas.microsoft.com/office/drawing/2014/main" xmlns="" id="{00000000-0008-0000-0600-0000AF000000}"/>
            </a:ext>
          </a:extLst>
        </xdr:cNvPr>
        <xdr:cNvSpPr txBox="1"/>
      </xdr:nvSpPr>
      <xdr:spPr>
        <a:xfrm>
          <a:off x="3562428" y="128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100837</xdr:rowOff>
    </xdr:from>
    <xdr:to>
      <xdr:col>15</xdr:col>
      <xdr:colOff>50800</xdr:colOff>
      <xdr:row>77</xdr:row>
      <xdr:rowOff>117697</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flipV="1">
          <a:off x="2019300" y="13302487"/>
          <a:ext cx="889000" cy="1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57410</xdr:rowOff>
    </xdr:from>
    <xdr:to>
      <xdr:col>15</xdr:col>
      <xdr:colOff>101600</xdr:colOff>
      <xdr:row>76</xdr:row>
      <xdr:rowOff>159010</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2857500" y="13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4087</xdr:rowOff>
    </xdr:from>
    <xdr:ext cx="469744"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2673428" y="12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117697</xdr:rowOff>
    </xdr:from>
    <xdr:to>
      <xdr:col>10</xdr:col>
      <xdr:colOff>114300</xdr:colOff>
      <xdr:row>77</xdr:row>
      <xdr:rowOff>123013</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1130300" y="13319347"/>
          <a:ext cx="889000" cy="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75242</xdr:rowOff>
    </xdr:from>
    <xdr:to>
      <xdr:col>10</xdr:col>
      <xdr:colOff>165100</xdr:colOff>
      <xdr:row>77</xdr:row>
      <xdr:rowOff>5392</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1968500" y="131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21918</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1784428" y="128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67126</xdr:rowOff>
    </xdr:from>
    <xdr:to>
      <xdr:col>6</xdr:col>
      <xdr:colOff>38100</xdr:colOff>
      <xdr:row>76</xdr:row>
      <xdr:rowOff>168726</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1079500" y="1309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13803</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895428" y="1287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38436</xdr:rowOff>
    </xdr:from>
    <xdr:to>
      <xdr:col>24</xdr:col>
      <xdr:colOff>114300</xdr:colOff>
      <xdr:row>77</xdr:row>
      <xdr:rowOff>140036</xdr:rowOff>
    </xdr:to>
    <xdr:sp macro="" textlink="">
      <xdr:nvSpPr>
        <xdr:cNvPr id="189" name="楕円 188">
          <a:extLst>
            <a:ext uri="{FF2B5EF4-FFF2-40B4-BE49-F238E27FC236}">
              <a16:creationId xmlns:a16="http://schemas.microsoft.com/office/drawing/2014/main" xmlns="" id="{00000000-0008-0000-0600-0000BD000000}"/>
            </a:ext>
          </a:extLst>
        </xdr:cNvPr>
        <xdr:cNvSpPr/>
      </xdr:nvSpPr>
      <xdr:spPr>
        <a:xfrm>
          <a:off x="4584700" y="1324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124813</xdr:rowOff>
    </xdr:from>
    <xdr:ext cx="469744" cy="259045"/>
    <xdr:sp macro="" textlink="">
      <xdr:nvSpPr>
        <xdr:cNvPr id="190" name="維持補修費該当値テキスト">
          <a:extLst>
            <a:ext uri="{FF2B5EF4-FFF2-40B4-BE49-F238E27FC236}">
              <a16:creationId xmlns:a16="http://schemas.microsoft.com/office/drawing/2014/main" xmlns="" id="{00000000-0008-0000-0600-0000BE000000}"/>
            </a:ext>
          </a:extLst>
        </xdr:cNvPr>
        <xdr:cNvSpPr txBox="1"/>
      </xdr:nvSpPr>
      <xdr:spPr>
        <a:xfrm>
          <a:off x="4686300" y="1315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53581</xdr:rowOff>
    </xdr:from>
    <xdr:to>
      <xdr:col>20</xdr:col>
      <xdr:colOff>38100</xdr:colOff>
      <xdr:row>77</xdr:row>
      <xdr:rowOff>155181</xdr:rowOff>
    </xdr:to>
    <xdr:sp macro="" textlink="">
      <xdr:nvSpPr>
        <xdr:cNvPr id="191" name="楕円 190">
          <a:extLst>
            <a:ext uri="{FF2B5EF4-FFF2-40B4-BE49-F238E27FC236}">
              <a16:creationId xmlns:a16="http://schemas.microsoft.com/office/drawing/2014/main" xmlns="" id="{00000000-0008-0000-0600-0000BF000000}"/>
            </a:ext>
          </a:extLst>
        </xdr:cNvPr>
        <xdr:cNvSpPr/>
      </xdr:nvSpPr>
      <xdr:spPr>
        <a:xfrm>
          <a:off x="3746500" y="1325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146308</xdr:rowOff>
    </xdr:from>
    <xdr:ext cx="469744"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562428" y="1334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50037</xdr:rowOff>
    </xdr:from>
    <xdr:to>
      <xdr:col>15</xdr:col>
      <xdr:colOff>101600</xdr:colOff>
      <xdr:row>77</xdr:row>
      <xdr:rowOff>151637</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2857500" y="132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142764</xdr:rowOff>
    </xdr:from>
    <xdr:ext cx="469744"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673428" y="1334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66897</xdr:rowOff>
    </xdr:from>
    <xdr:to>
      <xdr:col>10</xdr:col>
      <xdr:colOff>165100</xdr:colOff>
      <xdr:row>77</xdr:row>
      <xdr:rowOff>168497</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1968500" y="1326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159624</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784428" y="1336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72213</xdr:rowOff>
    </xdr:from>
    <xdr:to>
      <xdr:col>6</xdr:col>
      <xdr:colOff>38100</xdr:colOff>
      <xdr:row>78</xdr:row>
      <xdr:rowOff>2363</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1079500" y="1327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164940</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895428" y="1336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xmlns=""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xmlns=""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xmlns=""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xmlns=""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xmlns=""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163970</xdr:rowOff>
    </xdr:from>
    <xdr:to>
      <xdr:col>24</xdr:col>
      <xdr:colOff>62865</xdr:colOff>
      <xdr:row>98</xdr:row>
      <xdr:rowOff>15932</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flipV="1">
          <a:off x="4633595" y="15594470"/>
          <a:ext cx="1270" cy="122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19759</xdr:rowOff>
    </xdr:from>
    <xdr:ext cx="534377" cy="259045"/>
    <xdr:sp macro="" textlink="">
      <xdr:nvSpPr>
        <xdr:cNvPr id="224" name="扶助費最小値テキスト">
          <a:extLst>
            <a:ext uri="{FF2B5EF4-FFF2-40B4-BE49-F238E27FC236}">
              <a16:creationId xmlns:a16="http://schemas.microsoft.com/office/drawing/2014/main" xmlns="" id="{00000000-0008-0000-0600-0000E0000000}"/>
            </a:ext>
          </a:extLst>
        </xdr:cNvPr>
        <xdr:cNvSpPr txBox="1"/>
      </xdr:nvSpPr>
      <xdr:spPr>
        <a:xfrm>
          <a:off x="4686300" y="168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15932</xdr:rowOff>
    </xdr:from>
    <xdr:to>
      <xdr:col>24</xdr:col>
      <xdr:colOff>152400</xdr:colOff>
      <xdr:row>98</xdr:row>
      <xdr:rowOff>15932</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4546600" y="1681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110647</xdr:rowOff>
    </xdr:from>
    <xdr:ext cx="599010" cy="259045"/>
    <xdr:sp macro="" textlink="">
      <xdr:nvSpPr>
        <xdr:cNvPr id="226" name="扶助費最大値テキスト">
          <a:extLst>
            <a:ext uri="{FF2B5EF4-FFF2-40B4-BE49-F238E27FC236}">
              <a16:creationId xmlns:a16="http://schemas.microsoft.com/office/drawing/2014/main" xmlns="" id="{00000000-0008-0000-0600-0000E2000000}"/>
            </a:ext>
          </a:extLst>
        </xdr:cNvPr>
        <xdr:cNvSpPr txBox="1"/>
      </xdr:nvSpPr>
      <xdr:spPr>
        <a:xfrm>
          <a:off x="4686300" y="1536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163970</xdr:rowOff>
    </xdr:from>
    <xdr:to>
      <xdr:col>24</xdr:col>
      <xdr:colOff>152400</xdr:colOff>
      <xdr:row>90</xdr:row>
      <xdr:rowOff>163970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4546600" y="1559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19286</xdr:rowOff>
    </xdr:from>
    <xdr:to>
      <xdr:col>24</xdr:col>
      <xdr:colOff>63500</xdr:colOff>
      <xdr:row>95</xdr:row>
      <xdr:rowOff>31762</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flipV="1">
          <a:off x="3797300" y="16307036"/>
          <a:ext cx="838200" cy="1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85177</xdr:rowOff>
    </xdr:from>
    <xdr:ext cx="534377" cy="259045"/>
    <xdr:sp macro="" textlink="">
      <xdr:nvSpPr>
        <xdr:cNvPr id="229" name="扶助費平均値テキスト">
          <a:extLst>
            <a:ext uri="{FF2B5EF4-FFF2-40B4-BE49-F238E27FC236}">
              <a16:creationId xmlns:a16="http://schemas.microsoft.com/office/drawing/2014/main" xmlns="" id="{00000000-0008-0000-0600-0000E5000000}"/>
            </a:ext>
          </a:extLst>
        </xdr:cNvPr>
        <xdr:cNvSpPr txBox="1"/>
      </xdr:nvSpPr>
      <xdr:spPr>
        <a:xfrm>
          <a:off x="4686300" y="16372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106750</xdr:rowOff>
    </xdr:from>
    <xdr:to>
      <xdr:col>24</xdr:col>
      <xdr:colOff>114300</xdr:colOff>
      <xdr:row>96</xdr:row>
      <xdr:rowOff>36900</xdr:rowOff>
    </xdr:to>
    <xdr:sp macro="" textlink="">
      <xdr:nvSpPr>
        <xdr:cNvPr id="230" name="フローチャート: 判断 229">
          <a:extLst>
            <a:ext uri="{FF2B5EF4-FFF2-40B4-BE49-F238E27FC236}">
              <a16:creationId xmlns:a16="http://schemas.microsoft.com/office/drawing/2014/main" xmlns="" id="{00000000-0008-0000-0600-0000E6000000}"/>
            </a:ext>
          </a:extLst>
        </xdr:cNvPr>
        <xdr:cNvSpPr/>
      </xdr:nvSpPr>
      <xdr:spPr>
        <a:xfrm>
          <a:off x="45847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31762</xdr:rowOff>
    </xdr:from>
    <xdr:to>
      <xdr:col>19</xdr:col>
      <xdr:colOff>177800</xdr:colOff>
      <xdr:row>95</xdr:row>
      <xdr:rowOff>90532</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2908300" y="16319512"/>
          <a:ext cx="889000" cy="5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52933</xdr:rowOff>
    </xdr:from>
    <xdr:to>
      <xdr:col>20</xdr:col>
      <xdr:colOff>38100</xdr:colOff>
      <xdr:row>95</xdr:row>
      <xdr:rowOff>154533</xdr:rowOff>
    </xdr:to>
    <xdr:sp macro="" textlink="">
      <xdr:nvSpPr>
        <xdr:cNvPr id="232" name="フローチャート: 判断 231">
          <a:extLst>
            <a:ext uri="{FF2B5EF4-FFF2-40B4-BE49-F238E27FC236}">
              <a16:creationId xmlns:a16="http://schemas.microsoft.com/office/drawing/2014/main" xmlns="" id="{00000000-0008-0000-0600-0000E8000000}"/>
            </a:ext>
          </a:extLst>
        </xdr:cNvPr>
        <xdr:cNvSpPr/>
      </xdr:nvSpPr>
      <xdr:spPr>
        <a:xfrm>
          <a:off x="3746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145660</xdr:rowOff>
    </xdr:from>
    <xdr:ext cx="534377" cy="259045"/>
    <xdr:sp macro="" textlink="">
      <xdr:nvSpPr>
        <xdr:cNvPr id="233" name="テキスト ボックス 232">
          <a:extLst>
            <a:ext uri="{FF2B5EF4-FFF2-40B4-BE49-F238E27FC236}">
              <a16:creationId xmlns:a16="http://schemas.microsoft.com/office/drawing/2014/main" xmlns="" id="{00000000-0008-0000-0600-0000E9000000}"/>
            </a:ext>
          </a:extLst>
        </xdr:cNvPr>
        <xdr:cNvSpPr txBox="1"/>
      </xdr:nvSpPr>
      <xdr:spPr>
        <a:xfrm>
          <a:off x="3530111" y="164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90532</xdr:rowOff>
    </xdr:from>
    <xdr:to>
      <xdr:col>15</xdr:col>
      <xdr:colOff>50800</xdr:colOff>
      <xdr:row>95</xdr:row>
      <xdr:rowOff>165760</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2019300" y="16378282"/>
          <a:ext cx="889000" cy="7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98406</xdr:rowOff>
    </xdr:from>
    <xdr:to>
      <xdr:col>15</xdr:col>
      <xdr:colOff>101600</xdr:colOff>
      <xdr:row>96</xdr:row>
      <xdr:rowOff>28556</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2857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19683</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2641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165760</xdr:rowOff>
    </xdr:from>
    <xdr:to>
      <xdr:col>10</xdr:col>
      <xdr:colOff>114300</xdr:colOff>
      <xdr:row>96</xdr:row>
      <xdr:rowOff>56795</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1130300" y="16453510"/>
          <a:ext cx="889000" cy="6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154546</xdr:rowOff>
    </xdr:from>
    <xdr:to>
      <xdr:col>10</xdr:col>
      <xdr:colOff>165100</xdr:colOff>
      <xdr:row>96</xdr:row>
      <xdr:rowOff>84696</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1968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75823</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1752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48400</xdr:rowOff>
    </xdr:from>
    <xdr:to>
      <xdr:col>6</xdr:col>
      <xdr:colOff>38100</xdr:colOff>
      <xdr:row>96</xdr:row>
      <xdr:rowOff>150000</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1079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141127</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863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139936</xdr:rowOff>
    </xdr:from>
    <xdr:to>
      <xdr:col>24</xdr:col>
      <xdr:colOff>114300</xdr:colOff>
      <xdr:row>95</xdr:row>
      <xdr:rowOff>70086</xdr:rowOff>
    </xdr:to>
    <xdr:sp macro="" textlink="">
      <xdr:nvSpPr>
        <xdr:cNvPr id="247" name="楕円 246">
          <a:extLst>
            <a:ext uri="{FF2B5EF4-FFF2-40B4-BE49-F238E27FC236}">
              <a16:creationId xmlns:a16="http://schemas.microsoft.com/office/drawing/2014/main" xmlns="" id="{00000000-0008-0000-0600-0000F7000000}"/>
            </a:ext>
          </a:extLst>
        </xdr:cNvPr>
        <xdr:cNvSpPr/>
      </xdr:nvSpPr>
      <xdr:spPr>
        <a:xfrm>
          <a:off x="4584700" y="1625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162813</xdr:rowOff>
    </xdr:from>
    <xdr:ext cx="534377" cy="259045"/>
    <xdr:sp macro="" textlink="">
      <xdr:nvSpPr>
        <xdr:cNvPr id="248" name="扶助費該当値テキスト">
          <a:extLst>
            <a:ext uri="{FF2B5EF4-FFF2-40B4-BE49-F238E27FC236}">
              <a16:creationId xmlns:a16="http://schemas.microsoft.com/office/drawing/2014/main" xmlns="" id="{00000000-0008-0000-0600-0000F8000000}"/>
            </a:ext>
          </a:extLst>
        </xdr:cNvPr>
        <xdr:cNvSpPr txBox="1"/>
      </xdr:nvSpPr>
      <xdr:spPr>
        <a:xfrm>
          <a:off x="4686300" y="1610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152412</xdr:rowOff>
    </xdr:from>
    <xdr:to>
      <xdr:col>20</xdr:col>
      <xdr:colOff>38100</xdr:colOff>
      <xdr:row>95</xdr:row>
      <xdr:rowOff>82562</xdr:rowOff>
    </xdr:to>
    <xdr:sp macro="" textlink="">
      <xdr:nvSpPr>
        <xdr:cNvPr id="249" name="楕円 248">
          <a:extLst>
            <a:ext uri="{FF2B5EF4-FFF2-40B4-BE49-F238E27FC236}">
              <a16:creationId xmlns:a16="http://schemas.microsoft.com/office/drawing/2014/main" xmlns="" id="{00000000-0008-0000-0600-0000F9000000}"/>
            </a:ext>
          </a:extLst>
        </xdr:cNvPr>
        <xdr:cNvSpPr/>
      </xdr:nvSpPr>
      <xdr:spPr>
        <a:xfrm>
          <a:off x="3746500" y="1626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99089</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530111" y="1604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39732</xdr:rowOff>
    </xdr:from>
    <xdr:to>
      <xdr:col>15</xdr:col>
      <xdr:colOff>101600</xdr:colOff>
      <xdr:row>95</xdr:row>
      <xdr:rowOff>141332</xdr:rowOff>
    </xdr:to>
    <xdr:sp macro="" textlink="">
      <xdr:nvSpPr>
        <xdr:cNvPr id="251" name="楕円 250">
          <a:extLst>
            <a:ext uri="{FF2B5EF4-FFF2-40B4-BE49-F238E27FC236}">
              <a16:creationId xmlns:a16="http://schemas.microsoft.com/office/drawing/2014/main" xmlns="" id="{00000000-0008-0000-0600-0000FB000000}"/>
            </a:ext>
          </a:extLst>
        </xdr:cNvPr>
        <xdr:cNvSpPr/>
      </xdr:nvSpPr>
      <xdr:spPr>
        <a:xfrm>
          <a:off x="2857500" y="1632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157859</xdr:rowOff>
    </xdr:from>
    <xdr:ext cx="534377"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2641111" y="1610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114960</xdr:rowOff>
    </xdr:from>
    <xdr:to>
      <xdr:col>10</xdr:col>
      <xdr:colOff>165100</xdr:colOff>
      <xdr:row>96</xdr:row>
      <xdr:rowOff>45110</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1968500" y="1640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61637</xdr:rowOff>
    </xdr:from>
    <xdr:ext cx="534377"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1752111" y="1617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5995</xdr:rowOff>
    </xdr:from>
    <xdr:to>
      <xdr:col>6</xdr:col>
      <xdr:colOff>38100</xdr:colOff>
      <xdr:row>96</xdr:row>
      <xdr:rowOff>107595</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1079500" y="1646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124122</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863111" y="162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xmlns=""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xmlns=""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xmlns=""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xmlns=""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xmlns=""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xmlns=""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41973</xdr:rowOff>
    </xdr:from>
    <xdr:to>
      <xdr:col>54</xdr:col>
      <xdr:colOff>189865</xdr:colOff>
      <xdr:row>37</xdr:row>
      <xdr:rowOff>11318</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flipV="1">
          <a:off x="10475595" y="5185473"/>
          <a:ext cx="1270" cy="116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15145</xdr:rowOff>
    </xdr:from>
    <xdr:ext cx="534377" cy="259045"/>
    <xdr:sp macro="" textlink="">
      <xdr:nvSpPr>
        <xdr:cNvPr id="279" name="補助費等最小値テキスト">
          <a:extLst>
            <a:ext uri="{FF2B5EF4-FFF2-40B4-BE49-F238E27FC236}">
              <a16:creationId xmlns:a16="http://schemas.microsoft.com/office/drawing/2014/main" xmlns="" id="{00000000-0008-0000-0600-000017010000}"/>
            </a:ext>
          </a:extLst>
        </xdr:cNvPr>
        <xdr:cNvSpPr txBox="1"/>
      </xdr:nvSpPr>
      <xdr:spPr>
        <a:xfrm>
          <a:off x="10528300" y="63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11318</xdr:rowOff>
    </xdr:from>
    <xdr:to>
      <xdr:col>55</xdr:col>
      <xdr:colOff>88900</xdr:colOff>
      <xdr:row>37</xdr:row>
      <xdr:rowOff>11318</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10388600" y="635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160100</xdr:rowOff>
    </xdr:from>
    <xdr:ext cx="534377" cy="259045"/>
    <xdr:sp macro="" textlink="">
      <xdr:nvSpPr>
        <xdr:cNvPr id="281" name="補助費等最大値テキスト">
          <a:extLst>
            <a:ext uri="{FF2B5EF4-FFF2-40B4-BE49-F238E27FC236}">
              <a16:creationId xmlns:a16="http://schemas.microsoft.com/office/drawing/2014/main" xmlns="" id="{00000000-0008-0000-0600-000019010000}"/>
            </a:ext>
          </a:extLst>
        </xdr:cNvPr>
        <xdr:cNvSpPr txBox="1"/>
      </xdr:nvSpPr>
      <xdr:spPr>
        <a:xfrm>
          <a:off x="10528300" y="496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41973</xdr:rowOff>
    </xdr:from>
    <xdr:to>
      <xdr:col>55</xdr:col>
      <xdr:colOff>88900</xdr:colOff>
      <xdr:row>30</xdr:row>
      <xdr:rowOff>41973</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10388600" y="518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110713</xdr:rowOff>
    </xdr:from>
    <xdr:to>
      <xdr:col>55</xdr:col>
      <xdr:colOff>0</xdr:colOff>
      <xdr:row>34</xdr:row>
      <xdr:rowOff>114440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flipV="1">
          <a:off x="9639300" y="5940013"/>
          <a:ext cx="838200" cy="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63451</xdr:rowOff>
    </xdr:from>
    <xdr:ext cx="534377" cy="259045"/>
    <xdr:sp macro="" textlink="">
      <xdr:nvSpPr>
        <xdr:cNvPr id="284" name="補助費等平均値テキスト">
          <a:extLst>
            <a:ext uri="{FF2B5EF4-FFF2-40B4-BE49-F238E27FC236}">
              <a16:creationId xmlns:a16="http://schemas.microsoft.com/office/drawing/2014/main" xmlns="" id="{00000000-0008-0000-0600-00001C010000}"/>
            </a:ext>
          </a:extLst>
        </xdr:cNvPr>
        <xdr:cNvSpPr txBox="1"/>
      </xdr:nvSpPr>
      <xdr:spPr>
        <a:xfrm>
          <a:off x="10528300" y="5721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40574</xdr:rowOff>
    </xdr:from>
    <xdr:to>
      <xdr:col>55</xdr:col>
      <xdr:colOff>50800</xdr:colOff>
      <xdr:row>34</xdr:row>
      <xdr:rowOff>142174</xdr:rowOff>
    </xdr:to>
    <xdr:sp macro="" textlink="">
      <xdr:nvSpPr>
        <xdr:cNvPr id="285" name="フローチャート: 判断 284">
          <a:extLst>
            <a:ext uri="{FF2B5EF4-FFF2-40B4-BE49-F238E27FC236}">
              <a16:creationId xmlns:a16="http://schemas.microsoft.com/office/drawing/2014/main" xmlns="" id="{00000000-0008-0000-0600-00001D010000}"/>
            </a:ext>
          </a:extLst>
        </xdr:cNvPr>
        <xdr:cNvSpPr/>
      </xdr:nvSpPr>
      <xdr:spPr>
        <a:xfrm>
          <a:off x="10426700" y="58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45951</xdr:rowOff>
    </xdr:from>
    <xdr:to>
      <xdr:col>50</xdr:col>
      <xdr:colOff>114300</xdr:colOff>
      <xdr:row>34</xdr:row>
      <xdr:rowOff>114440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8750300" y="5875251"/>
          <a:ext cx="889000" cy="6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54153</xdr:rowOff>
    </xdr:from>
    <xdr:to>
      <xdr:col>50</xdr:col>
      <xdr:colOff>165100</xdr:colOff>
      <xdr:row>34</xdr:row>
      <xdr:rowOff>155753</xdr:rowOff>
    </xdr:to>
    <xdr:sp macro="" textlink="">
      <xdr:nvSpPr>
        <xdr:cNvPr id="287" name="フローチャート: 判断 286">
          <a:extLst>
            <a:ext uri="{FF2B5EF4-FFF2-40B4-BE49-F238E27FC236}">
              <a16:creationId xmlns:a16="http://schemas.microsoft.com/office/drawing/2014/main" xmlns="" id="{00000000-0008-0000-0600-00001F010000}"/>
            </a:ext>
          </a:extLst>
        </xdr:cNvPr>
        <xdr:cNvSpPr/>
      </xdr:nvSpPr>
      <xdr:spPr>
        <a:xfrm>
          <a:off x="9588500" y="5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830</xdr:rowOff>
    </xdr:from>
    <xdr:ext cx="534377" cy="259045"/>
    <xdr:sp macro="" textlink="">
      <xdr:nvSpPr>
        <xdr:cNvPr id="288" name="テキスト ボックス 287">
          <a:extLst>
            <a:ext uri="{FF2B5EF4-FFF2-40B4-BE49-F238E27FC236}">
              <a16:creationId xmlns:a16="http://schemas.microsoft.com/office/drawing/2014/main" xmlns="" id="{00000000-0008-0000-0600-000020010000}"/>
            </a:ext>
          </a:extLst>
        </xdr:cNvPr>
        <xdr:cNvSpPr txBox="1"/>
      </xdr:nvSpPr>
      <xdr:spPr>
        <a:xfrm>
          <a:off x="9372111" y="5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45951</xdr:rowOff>
    </xdr:from>
    <xdr:to>
      <xdr:col>45</xdr:col>
      <xdr:colOff>177800</xdr:colOff>
      <xdr:row>36</xdr:row>
      <xdr:rowOff>60650</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7861300" y="5875251"/>
          <a:ext cx="889000" cy="35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51730</xdr:rowOff>
    </xdr:from>
    <xdr:to>
      <xdr:col>46</xdr:col>
      <xdr:colOff>38100</xdr:colOff>
      <xdr:row>34</xdr:row>
      <xdr:rowOff>153330</xdr:rowOff>
    </xdr:to>
    <xdr:sp macro="" textlink="">
      <xdr:nvSpPr>
        <xdr:cNvPr id="290" name="フローチャート: 判断 289">
          <a:extLst>
            <a:ext uri="{FF2B5EF4-FFF2-40B4-BE49-F238E27FC236}">
              <a16:creationId xmlns:a16="http://schemas.microsoft.com/office/drawing/2014/main" xmlns="" id="{00000000-0008-0000-0600-000022010000}"/>
            </a:ext>
          </a:extLst>
        </xdr:cNvPr>
        <xdr:cNvSpPr/>
      </xdr:nvSpPr>
      <xdr:spPr>
        <a:xfrm>
          <a:off x="8699500" y="58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144457</xdr:rowOff>
    </xdr:from>
    <xdr:ext cx="534377" cy="259045"/>
    <xdr:sp macro="" textlink="">
      <xdr:nvSpPr>
        <xdr:cNvPr id="291" name="テキスト ボックス 290">
          <a:extLst>
            <a:ext uri="{FF2B5EF4-FFF2-40B4-BE49-F238E27FC236}">
              <a16:creationId xmlns:a16="http://schemas.microsoft.com/office/drawing/2014/main" xmlns="" id="{00000000-0008-0000-0600-000023010000}"/>
            </a:ext>
          </a:extLst>
        </xdr:cNvPr>
        <xdr:cNvSpPr txBox="1"/>
      </xdr:nvSpPr>
      <xdr:spPr>
        <a:xfrm>
          <a:off x="8483111" y="597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45539</xdr:rowOff>
    </xdr:from>
    <xdr:to>
      <xdr:col>41</xdr:col>
      <xdr:colOff>50800</xdr:colOff>
      <xdr:row>36</xdr:row>
      <xdr:rowOff>60650</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6972300" y="6217739"/>
          <a:ext cx="889000" cy="1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69195</xdr:rowOff>
    </xdr:from>
    <xdr:to>
      <xdr:col>41</xdr:col>
      <xdr:colOff>101600</xdr:colOff>
      <xdr:row>34</xdr:row>
      <xdr:rowOff>170795</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7810500" y="58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15872</xdr:rowOff>
    </xdr:from>
    <xdr:ext cx="534377" cy="259045"/>
    <xdr:sp macro="" textlink="">
      <xdr:nvSpPr>
        <xdr:cNvPr id="294" name="テキスト ボックス 293">
          <a:extLst>
            <a:ext uri="{FF2B5EF4-FFF2-40B4-BE49-F238E27FC236}">
              <a16:creationId xmlns:a16="http://schemas.microsoft.com/office/drawing/2014/main" xmlns="" id="{00000000-0008-0000-0600-000026010000}"/>
            </a:ext>
          </a:extLst>
        </xdr:cNvPr>
        <xdr:cNvSpPr txBox="1"/>
      </xdr:nvSpPr>
      <xdr:spPr>
        <a:xfrm>
          <a:off x="7594111" y="567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127556</xdr:rowOff>
    </xdr:from>
    <xdr:to>
      <xdr:col>36</xdr:col>
      <xdr:colOff>165100</xdr:colOff>
      <xdr:row>35</xdr:row>
      <xdr:rowOff>57706</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6921500" y="59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74233</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6705111" y="57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59913</xdr:rowOff>
    </xdr:from>
    <xdr:to>
      <xdr:col>55</xdr:col>
      <xdr:colOff>50800</xdr:colOff>
      <xdr:row>34</xdr:row>
      <xdr:rowOff>161513</xdr:rowOff>
    </xdr:to>
    <xdr:sp macro="" textlink="">
      <xdr:nvSpPr>
        <xdr:cNvPr id="302" name="楕円 301">
          <a:extLst>
            <a:ext uri="{FF2B5EF4-FFF2-40B4-BE49-F238E27FC236}">
              <a16:creationId xmlns:a16="http://schemas.microsoft.com/office/drawing/2014/main" xmlns="" id="{00000000-0008-0000-0600-00002E010000}"/>
            </a:ext>
          </a:extLst>
        </xdr:cNvPr>
        <xdr:cNvSpPr/>
      </xdr:nvSpPr>
      <xdr:spPr>
        <a:xfrm>
          <a:off x="10426700" y="588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38340</xdr:rowOff>
    </xdr:from>
    <xdr:ext cx="534377" cy="259045"/>
    <xdr:sp macro="" textlink="">
      <xdr:nvSpPr>
        <xdr:cNvPr id="303" name="補助費等該当値テキスト">
          <a:extLst>
            <a:ext uri="{FF2B5EF4-FFF2-40B4-BE49-F238E27FC236}">
              <a16:creationId xmlns:a16="http://schemas.microsoft.com/office/drawing/2014/main" xmlns="" id="{00000000-0008-0000-0600-00002F010000}"/>
            </a:ext>
          </a:extLst>
        </xdr:cNvPr>
        <xdr:cNvSpPr txBox="1"/>
      </xdr:nvSpPr>
      <xdr:spPr>
        <a:xfrm>
          <a:off x="10528300" y="586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63640</xdr:rowOff>
    </xdr:from>
    <xdr:to>
      <xdr:col>50</xdr:col>
      <xdr:colOff>165100</xdr:colOff>
      <xdr:row>34</xdr:row>
      <xdr:rowOff>165240</xdr:rowOff>
    </xdr:to>
    <xdr:sp macro="" textlink="">
      <xdr:nvSpPr>
        <xdr:cNvPr id="304" name="楕円 303">
          <a:extLst>
            <a:ext uri="{FF2B5EF4-FFF2-40B4-BE49-F238E27FC236}">
              <a16:creationId xmlns:a16="http://schemas.microsoft.com/office/drawing/2014/main" xmlns="" id="{00000000-0008-0000-0600-000030010000}"/>
            </a:ext>
          </a:extLst>
        </xdr:cNvPr>
        <xdr:cNvSpPr/>
      </xdr:nvSpPr>
      <xdr:spPr>
        <a:xfrm>
          <a:off x="9588500" y="589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156367</xdr:rowOff>
    </xdr:from>
    <xdr:ext cx="534377"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372111" y="598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166601</xdr:rowOff>
    </xdr:from>
    <xdr:to>
      <xdr:col>46</xdr:col>
      <xdr:colOff>38100</xdr:colOff>
      <xdr:row>34</xdr:row>
      <xdr:rowOff>96751</xdr:rowOff>
    </xdr:to>
    <xdr:sp macro="" textlink="">
      <xdr:nvSpPr>
        <xdr:cNvPr id="306" name="楕円 305">
          <a:extLst>
            <a:ext uri="{FF2B5EF4-FFF2-40B4-BE49-F238E27FC236}">
              <a16:creationId xmlns:a16="http://schemas.microsoft.com/office/drawing/2014/main" xmlns="" id="{00000000-0008-0000-0600-000032010000}"/>
            </a:ext>
          </a:extLst>
        </xdr:cNvPr>
        <xdr:cNvSpPr/>
      </xdr:nvSpPr>
      <xdr:spPr>
        <a:xfrm>
          <a:off x="8699500" y="582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113278</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483111" y="559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9850</xdr:rowOff>
    </xdr:from>
    <xdr:to>
      <xdr:col>41</xdr:col>
      <xdr:colOff>101600</xdr:colOff>
      <xdr:row>36</xdr:row>
      <xdr:rowOff>111450</xdr:rowOff>
    </xdr:to>
    <xdr:sp macro="" textlink="">
      <xdr:nvSpPr>
        <xdr:cNvPr id="308" name="楕円 307">
          <a:extLst>
            <a:ext uri="{FF2B5EF4-FFF2-40B4-BE49-F238E27FC236}">
              <a16:creationId xmlns:a16="http://schemas.microsoft.com/office/drawing/2014/main" xmlns="" id="{00000000-0008-0000-0600-000034010000}"/>
            </a:ext>
          </a:extLst>
        </xdr:cNvPr>
        <xdr:cNvSpPr/>
      </xdr:nvSpPr>
      <xdr:spPr>
        <a:xfrm>
          <a:off x="7810500" y="618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102577</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7594111" y="627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166189</xdr:rowOff>
    </xdr:from>
    <xdr:to>
      <xdr:col>36</xdr:col>
      <xdr:colOff>165100</xdr:colOff>
      <xdr:row>36</xdr:row>
      <xdr:rowOff>96339</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6921500" y="616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87466</xdr:rowOff>
    </xdr:from>
    <xdr:ext cx="534377"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6705111" y="62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xmlns=""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xmlns=""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xmlns=""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xmlns=""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xmlns=""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xmlns=""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xmlns=""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xmlns=""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xmlns=""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xmlns=""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27980</xdr:rowOff>
    </xdr:from>
    <xdr:to>
      <xdr:col>54</xdr:col>
      <xdr:colOff>189865</xdr:colOff>
      <xdr:row>58</xdr:row>
      <xdr:rowOff>42480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flipV="1">
          <a:off x="10475595" y="8600480"/>
          <a:ext cx="1270" cy="1386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46307</xdr:rowOff>
    </xdr:from>
    <xdr:ext cx="534377" cy="259045"/>
    <xdr:sp macro="" textlink="">
      <xdr:nvSpPr>
        <xdr:cNvPr id="338" name="普通建設事業費最小値テキスト">
          <a:extLst>
            <a:ext uri="{FF2B5EF4-FFF2-40B4-BE49-F238E27FC236}">
              <a16:creationId xmlns:a16="http://schemas.microsoft.com/office/drawing/2014/main" xmlns="" id="{00000000-0008-0000-0600-000052010000}"/>
            </a:ext>
          </a:extLst>
        </xdr:cNvPr>
        <xdr:cNvSpPr txBox="1"/>
      </xdr:nvSpPr>
      <xdr:spPr>
        <a:xfrm>
          <a:off x="10528300" y="99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42480</xdr:rowOff>
    </xdr:from>
    <xdr:to>
      <xdr:col>55</xdr:col>
      <xdr:colOff>88900</xdr:colOff>
      <xdr:row>58</xdr:row>
      <xdr:rowOff>42480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10388600" y="998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146107</xdr:rowOff>
    </xdr:from>
    <xdr:ext cx="599010" cy="259045"/>
    <xdr:sp macro="" textlink="">
      <xdr:nvSpPr>
        <xdr:cNvPr id="340" name="普通建設事業費最大値テキスト">
          <a:extLst>
            <a:ext uri="{FF2B5EF4-FFF2-40B4-BE49-F238E27FC236}">
              <a16:creationId xmlns:a16="http://schemas.microsoft.com/office/drawing/2014/main" xmlns="" id="{00000000-0008-0000-0600-000054010000}"/>
            </a:ext>
          </a:extLst>
        </xdr:cNvPr>
        <xdr:cNvSpPr txBox="1"/>
      </xdr:nvSpPr>
      <xdr:spPr>
        <a:xfrm>
          <a:off x="10528300" y="837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27980</xdr:rowOff>
    </xdr:from>
    <xdr:to>
      <xdr:col>55</xdr:col>
      <xdr:colOff>88900</xdr:colOff>
      <xdr:row>50</xdr:row>
      <xdr:rowOff>27980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10388600" y="860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149018</xdr:rowOff>
    </xdr:from>
    <xdr:to>
      <xdr:col>55</xdr:col>
      <xdr:colOff>0</xdr:colOff>
      <xdr:row>57</xdr:row>
      <xdr:rowOff>43580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flipV="1">
          <a:off x="9639300" y="9578768"/>
          <a:ext cx="838200" cy="23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50759</xdr:rowOff>
    </xdr:from>
    <xdr:ext cx="534377" cy="259045"/>
    <xdr:sp macro="" textlink="">
      <xdr:nvSpPr>
        <xdr:cNvPr id="343" name="普通建設事業費平均値テキスト">
          <a:extLst>
            <a:ext uri="{FF2B5EF4-FFF2-40B4-BE49-F238E27FC236}">
              <a16:creationId xmlns:a16="http://schemas.microsoft.com/office/drawing/2014/main" xmlns="" id="{00000000-0008-0000-0600-000057010000}"/>
            </a:ext>
          </a:extLst>
        </xdr:cNvPr>
        <xdr:cNvSpPr txBox="1"/>
      </xdr:nvSpPr>
      <xdr:spPr>
        <a:xfrm>
          <a:off x="10528300" y="9651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72332</xdr:rowOff>
    </xdr:from>
    <xdr:to>
      <xdr:col>55</xdr:col>
      <xdr:colOff>50800</xdr:colOff>
      <xdr:row>57</xdr:row>
      <xdr:rowOff>2482</xdr:rowOff>
    </xdr:to>
    <xdr:sp macro="" textlink="">
      <xdr:nvSpPr>
        <xdr:cNvPr id="344" name="フローチャート: 判断 343">
          <a:extLst>
            <a:ext uri="{FF2B5EF4-FFF2-40B4-BE49-F238E27FC236}">
              <a16:creationId xmlns:a16="http://schemas.microsoft.com/office/drawing/2014/main" xmlns="" id="{00000000-0008-0000-0600-000058010000}"/>
            </a:ext>
          </a:extLst>
        </xdr:cNvPr>
        <xdr:cNvSpPr/>
      </xdr:nvSpPr>
      <xdr:spPr>
        <a:xfrm>
          <a:off x="10426700" y="9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43580</xdr:rowOff>
    </xdr:from>
    <xdr:to>
      <xdr:col>50</xdr:col>
      <xdr:colOff>114300</xdr:colOff>
      <xdr:row>57</xdr:row>
      <xdr:rowOff>45821</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8750300" y="9816230"/>
          <a:ext cx="8890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67934</xdr:rowOff>
    </xdr:from>
    <xdr:to>
      <xdr:col>50</xdr:col>
      <xdr:colOff>165100</xdr:colOff>
      <xdr:row>56</xdr:row>
      <xdr:rowOff>169534</xdr:rowOff>
    </xdr:to>
    <xdr:sp macro="" textlink="">
      <xdr:nvSpPr>
        <xdr:cNvPr id="346" name="フローチャート: 判断 345">
          <a:extLst>
            <a:ext uri="{FF2B5EF4-FFF2-40B4-BE49-F238E27FC236}">
              <a16:creationId xmlns:a16="http://schemas.microsoft.com/office/drawing/2014/main" xmlns="" id="{00000000-0008-0000-0600-00005A010000}"/>
            </a:ext>
          </a:extLst>
        </xdr:cNvPr>
        <xdr:cNvSpPr/>
      </xdr:nvSpPr>
      <xdr:spPr>
        <a:xfrm>
          <a:off x="9588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14611</xdr:rowOff>
    </xdr:from>
    <xdr:ext cx="534377" cy="259045"/>
    <xdr:sp macro="" textlink="">
      <xdr:nvSpPr>
        <xdr:cNvPr id="347" name="テキスト ボックス 346">
          <a:extLst>
            <a:ext uri="{FF2B5EF4-FFF2-40B4-BE49-F238E27FC236}">
              <a16:creationId xmlns:a16="http://schemas.microsoft.com/office/drawing/2014/main" xmlns="" id="{00000000-0008-0000-0600-00005B010000}"/>
            </a:ext>
          </a:extLst>
        </xdr:cNvPr>
        <xdr:cNvSpPr txBox="1"/>
      </xdr:nvSpPr>
      <xdr:spPr>
        <a:xfrm>
          <a:off x="9372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28829</xdr:rowOff>
    </xdr:from>
    <xdr:to>
      <xdr:col>45</xdr:col>
      <xdr:colOff>177800</xdr:colOff>
      <xdr:row>57</xdr:row>
      <xdr:rowOff>45821</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7861300" y="9801479"/>
          <a:ext cx="8890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98904</xdr:rowOff>
    </xdr:from>
    <xdr:to>
      <xdr:col>46</xdr:col>
      <xdr:colOff>38100</xdr:colOff>
      <xdr:row>57</xdr:row>
      <xdr:rowOff>29054</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8699500" y="970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45581</xdr:rowOff>
    </xdr:from>
    <xdr:ext cx="534377"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8483111" y="947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82746</xdr:rowOff>
    </xdr:from>
    <xdr:to>
      <xdr:col>41</xdr:col>
      <xdr:colOff>50800</xdr:colOff>
      <xdr:row>57</xdr:row>
      <xdr:rowOff>28829</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6972300" y="9683946"/>
          <a:ext cx="889000" cy="11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88312</xdr:rowOff>
    </xdr:from>
    <xdr:to>
      <xdr:col>41</xdr:col>
      <xdr:colOff>101600</xdr:colOff>
      <xdr:row>57</xdr:row>
      <xdr:rowOff>18462</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7810500" y="968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34989</xdr:rowOff>
    </xdr:from>
    <xdr:ext cx="534377"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7594111" y="946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106731</xdr:rowOff>
    </xdr:from>
    <xdr:to>
      <xdr:col>36</xdr:col>
      <xdr:colOff>165100</xdr:colOff>
      <xdr:row>57</xdr:row>
      <xdr:rowOff>36881</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69215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28008</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6705111" y="980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98218</xdr:rowOff>
    </xdr:from>
    <xdr:to>
      <xdr:col>55</xdr:col>
      <xdr:colOff>50800</xdr:colOff>
      <xdr:row>56</xdr:row>
      <xdr:rowOff>28368</xdr:rowOff>
    </xdr:to>
    <xdr:sp macro="" textlink="">
      <xdr:nvSpPr>
        <xdr:cNvPr id="361" name="楕円 360">
          <a:extLst>
            <a:ext uri="{FF2B5EF4-FFF2-40B4-BE49-F238E27FC236}">
              <a16:creationId xmlns:a16="http://schemas.microsoft.com/office/drawing/2014/main" xmlns="" id="{00000000-0008-0000-0600-000069010000}"/>
            </a:ext>
          </a:extLst>
        </xdr:cNvPr>
        <xdr:cNvSpPr/>
      </xdr:nvSpPr>
      <xdr:spPr>
        <a:xfrm>
          <a:off x="10426700" y="952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121095</xdr:rowOff>
    </xdr:from>
    <xdr:ext cx="534377" cy="259045"/>
    <xdr:sp macro="" textlink="">
      <xdr:nvSpPr>
        <xdr:cNvPr id="362" name="普通建設事業費該当値テキスト">
          <a:extLst>
            <a:ext uri="{FF2B5EF4-FFF2-40B4-BE49-F238E27FC236}">
              <a16:creationId xmlns:a16="http://schemas.microsoft.com/office/drawing/2014/main" xmlns="" id="{00000000-0008-0000-0600-00006A010000}"/>
            </a:ext>
          </a:extLst>
        </xdr:cNvPr>
        <xdr:cNvSpPr txBox="1"/>
      </xdr:nvSpPr>
      <xdr:spPr>
        <a:xfrm>
          <a:off x="10528300" y="93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164230</xdr:rowOff>
    </xdr:from>
    <xdr:to>
      <xdr:col>50</xdr:col>
      <xdr:colOff>165100</xdr:colOff>
      <xdr:row>57</xdr:row>
      <xdr:rowOff>94380</xdr:rowOff>
    </xdr:to>
    <xdr:sp macro="" textlink="">
      <xdr:nvSpPr>
        <xdr:cNvPr id="363" name="楕円 362">
          <a:extLst>
            <a:ext uri="{FF2B5EF4-FFF2-40B4-BE49-F238E27FC236}">
              <a16:creationId xmlns:a16="http://schemas.microsoft.com/office/drawing/2014/main" xmlns="" id="{00000000-0008-0000-0600-00006B010000}"/>
            </a:ext>
          </a:extLst>
        </xdr:cNvPr>
        <xdr:cNvSpPr/>
      </xdr:nvSpPr>
      <xdr:spPr>
        <a:xfrm>
          <a:off x="9588500" y="97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85507</xdr:rowOff>
    </xdr:from>
    <xdr:ext cx="534377"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9372111" y="985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166471</xdr:rowOff>
    </xdr:from>
    <xdr:to>
      <xdr:col>46</xdr:col>
      <xdr:colOff>38100</xdr:colOff>
      <xdr:row>57</xdr:row>
      <xdr:rowOff>96621</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8699500" y="976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87748</xdr:rowOff>
    </xdr:from>
    <xdr:ext cx="534377"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8483111" y="98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149479</xdr:rowOff>
    </xdr:from>
    <xdr:to>
      <xdr:col>41</xdr:col>
      <xdr:colOff>101600</xdr:colOff>
      <xdr:row>57</xdr:row>
      <xdr:rowOff>79629</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7810500" y="975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70756</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7594111" y="98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31946</xdr:rowOff>
    </xdr:from>
    <xdr:to>
      <xdr:col>36</xdr:col>
      <xdr:colOff>165100</xdr:colOff>
      <xdr:row>56</xdr:row>
      <xdr:rowOff>133546</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6921500" y="963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150073</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6705111" y="940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xmlns=""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xmlns=""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xmlns=""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xmlns=""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xmlns=""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79532</xdr:rowOff>
    </xdr:from>
    <xdr:to>
      <xdr:col>54</xdr:col>
      <xdr:colOff>189865</xdr:colOff>
      <xdr:row>78</xdr:row>
      <xdr:rowOff>137162</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flipV="1">
          <a:off x="10475595" y="12081032"/>
          <a:ext cx="1270" cy="142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140989</xdr:rowOff>
    </xdr:from>
    <xdr:ext cx="378565" cy="259045"/>
    <xdr:sp macro="" textlink="">
      <xdr:nvSpPr>
        <xdr:cNvPr id="393" name="普通建設事業費 （ うち新規整備　）最小値テキスト">
          <a:extLst>
            <a:ext uri="{FF2B5EF4-FFF2-40B4-BE49-F238E27FC236}">
              <a16:creationId xmlns:a16="http://schemas.microsoft.com/office/drawing/2014/main" xmlns="" id="{00000000-0008-0000-0600-000089010000}"/>
            </a:ext>
          </a:extLst>
        </xdr:cNvPr>
        <xdr:cNvSpPr txBox="1"/>
      </xdr:nvSpPr>
      <xdr:spPr>
        <a:xfrm>
          <a:off x="10528300" y="1351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137162</xdr:rowOff>
    </xdr:from>
    <xdr:to>
      <xdr:col>55</xdr:col>
      <xdr:colOff>88900</xdr:colOff>
      <xdr:row>78</xdr:row>
      <xdr:rowOff>137162</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10388600" y="1351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26209</xdr:rowOff>
    </xdr:from>
    <xdr:ext cx="534377" cy="259045"/>
    <xdr:sp macro="" textlink="">
      <xdr:nvSpPr>
        <xdr:cNvPr id="395" name="普通建設事業費 （ うち新規整備　）最大値テキスト">
          <a:extLst>
            <a:ext uri="{FF2B5EF4-FFF2-40B4-BE49-F238E27FC236}">
              <a16:creationId xmlns:a16="http://schemas.microsoft.com/office/drawing/2014/main" xmlns="" id="{00000000-0008-0000-0600-00008B010000}"/>
            </a:ext>
          </a:extLst>
        </xdr:cNvPr>
        <xdr:cNvSpPr txBox="1"/>
      </xdr:nvSpPr>
      <xdr:spPr>
        <a:xfrm>
          <a:off x="10528300" y="118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79532</xdr:rowOff>
    </xdr:from>
    <xdr:to>
      <xdr:col>55</xdr:col>
      <xdr:colOff>88900</xdr:colOff>
      <xdr:row>70</xdr:row>
      <xdr:rowOff>79532</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10388600" y="1208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106804</xdr:rowOff>
    </xdr:from>
    <xdr:to>
      <xdr:col>55</xdr:col>
      <xdr:colOff>0</xdr:colOff>
      <xdr:row>78</xdr:row>
      <xdr:rowOff>95397</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flipV="1">
          <a:off x="9639300" y="13308454"/>
          <a:ext cx="838200" cy="16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30898</xdr:rowOff>
    </xdr:from>
    <xdr:ext cx="534377" cy="259045"/>
    <xdr:sp macro="" textlink="">
      <xdr:nvSpPr>
        <xdr:cNvPr id="398" name="普通建設事業費 （ うち新規整備　）平均値テキスト">
          <a:extLst>
            <a:ext uri="{FF2B5EF4-FFF2-40B4-BE49-F238E27FC236}">
              <a16:creationId xmlns:a16="http://schemas.microsoft.com/office/drawing/2014/main" xmlns="" id="{00000000-0008-0000-0600-00008E010000}"/>
            </a:ext>
          </a:extLst>
        </xdr:cNvPr>
        <xdr:cNvSpPr txBox="1"/>
      </xdr:nvSpPr>
      <xdr:spPr>
        <a:xfrm>
          <a:off x="10528300" y="13061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8021</xdr:rowOff>
    </xdr:from>
    <xdr:to>
      <xdr:col>55</xdr:col>
      <xdr:colOff>50800</xdr:colOff>
      <xdr:row>77</xdr:row>
      <xdr:rowOff>109621</xdr:rowOff>
    </xdr:to>
    <xdr:sp macro="" textlink="">
      <xdr:nvSpPr>
        <xdr:cNvPr id="399" name="フローチャート: 判断 398">
          <a:extLst>
            <a:ext uri="{FF2B5EF4-FFF2-40B4-BE49-F238E27FC236}">
              <a16:creationId xmlns:a16="http://schemas.microsoft.com/office/drawing/2014/main" xmlns="" id="{00000000-0008-0000-0600-00008F010000}"/>
            </a:ext>
          </a:extLst>
        </xdr:cNvPr>
        <xdr:cNvSpPr/>
      </xdr:nvSpPr>
      <xdr:spPr>
        <a:xfrm>
          <a:off x="104267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90870</xdr:rowOff>
    </xdr:from>
    <xdr:to>
      <xdr:col>50</xdr:col>
      <xdr:colOff>114300</xdr:colOff>
      <xdr:row>78</xdr:row>
      <xdr:rowOff>95397</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8750300" y="13463970"/>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138460</xdr:rowOff>
    </xdr:from>
    <xdr:to>
      <xdr:col>50</xdr:col>
      <xdr:colOff>165100</xdr:colOff>
      <xdr:row>77</xdr:row>
      <xdr:rowOff>68610</xdr:rowOff>
    </xdr:to>
    <xdr:sp macro="" textlink="">
      <xdr:nvSpPr>
        <xdr:cNvPr id="401" name="フローチャート: 判断 400">
          <a:extLst>
            <a:ext uri="{FF2B5EF4-FFF2-40B4-BE49-F238E27FC236}">
              <a16:creationId xmlns:a16="http://schemas.microsoft.com/office/drawing/2014/main" xmlns="" id="{00000000-0008-0000-0600-000091010000}"/>
            </a:ext>
          </a:extLst>
        </xdr:cNvPr>
        <xdr:cNvSpPr/>
      </xdr:nvSpPr>
      <xdr:spPr>
        <a:xfrm>
          <a:off x="9588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85138</xdr:rowOff>
    </xdr:from>
    <xdr:ext cx="534377"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9372111" y="129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99399</xdr:rowOff>
    </xdr:from>
    <xdr:to>
      <xdr:col>45</xdr:col>
      <xdr:colOff>177800</xdr:colOff>
      <xdr:row>78</xdr:row>
      <xdr:rowOff>90870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7861300" y="13129599"/>
          <a:ext cx="889000" cy="33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139032</xdr:rowOff>
    </xdr:from>
    <xdr:to>
      <xdr:col>46</xdr:col>
      <xdr:colOff>38100</xdr:colOff>
      <xdr:row>77</xdr:row>
      <xdr:rowOff>69182</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8699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85709</xdr:rowOff>
    </xdr:from>
    <xdr:ext cx="534377"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8483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145712</xdr:rowOff>
    </xdr:from>
    <xdr:to>
      <xdr:col>41</xdr:col>
      <xdr:colOff>50800</xdr:colOff>
      <xdr:row>76</xdr:row>
      <xdr:rowOff>99399</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6972300" y="13004462"/>
          <a:ext cx="889000" cy="12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54198</xdr:rowOff>
    </xdr:from>
    <xdr:to>
      <xdr:col>41</xdr:col>
      <xdr:colOff>101600</xdr:colOff>
      <xdr:row>76</xdr:row>
      <xdr:rowOff>155798</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7810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146925</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7594111" y="1317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112629</xdr:rowOff>
    </xdr:from>
    <xdr:to>
      <xdr:col>36</xdr:col>
      <xdr:colOff>165100</xdr:colOff>
      <xdr:row>77</xdr:row>
      <xdr:rowOff>42779</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6921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33906</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6705111" y="132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56004</xdr:rowOff>
    </xdr:from>
    <xdr:to>
      <xdr:col>55</xdr:col>
      <xdr:colOff>50800</xdr:colOff>
      <xdr:row>77</xdr:row>
      <xdr:rowOff>157604</xdr:rowOff>
    </xdr:to>
    <xdr:sp macro="" textlink="">
      <xdr:nvSpPr>
        <xdr:cNvPr id="416" name="楕円 415">
          <a:extLst>
            <a:ext uri="{FF2B5EF4-FFF2-40B4-BE49-F238E27FC236}">
              <a16:creationId xmlns:a16="http://schemas.microsoft.com/office/drawing/2014/main" xmlns="" id="{00000000-0008-0000-0600-0000A0010000}"/>
            </a:ext>
          </a:extLst>
        </xdr:cNvPr>
        <xdr:cNvSpPr/>
      </xdr:nvSpPr>
      <xdr:spPr>
        <a:xfrm>
          <a:off x="10426700" y="1325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34431</xdr:rowOff>
    </xdr:from>
    <xdr:ext cx="469744" cy="259045"/>
    <xdr:sp macro="" textlink="">
      <xdr:nvSpPr>
        <xdr:cNvPr id="417" name="普通建設事業費 （ うち新規整備　）該当値テキスト">
          <a:extLst>
            <a:ext uri="{FF2B5EF4-FFF2-40B4-BE49-F238E27FC236}">
              <a16:creationId xmlns:a16="http://schemas.microsoft.com/office/drawing/2014/main" xmlns="" id="{00000000-0008-0000-0600-0000A1010000}"/>
            </a:ext>
          </a:extLst>
        </xdr:cNvPr>
        <xdr:cNvSpPr txBox="1"/>
      </xdr:nvSpPr>
      <xdr:spPr>
        <a:xfrm>
          <a:off x="10528300" y="1323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44597</xdr:rowOff>
    </xdr:from>
    <xdr:to>
      <xdr:col>50</xdr:col>
      <xdr:colOff>165100</xdr:colOff>
      <xdr:row>78</xdr:row>
      <xdr:rowOff>146197</xdr:rowOff>
    </xdr:to>
    <xdr:sp macro="" textlink="">
      <xdr:nvSpPr>
        <xdr:cNvPr id="418" name="楕円 417">
          <a:extLst>
            <a:ext uri="{FF2B5EF4-FFF2-40B4-BE49-F238E27FC236}">
              <a16:creationId xmlns:a16="http://schemas.microsoft.com/office/drawing/2014/main" xmlns="" id="{00000000-0008-0000-0600-0000A2010000}"/>
            </a:ext>
          </a:extLst>
        </xdr:cNvPr>
        <xdr:cNvSpPr/>
      </xdr:nvSpPr>
      <xdr:spPr>
        <a:xfrm>
          <a:off x="9588500" y="1341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137324</xdr:rowOff>
    </xdr:from>
    <xdr:ext cx="469744"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404428" y="13510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40070</xdr:rowOff>
    </xdr:from>
    <xdr:to>
      <xdr:col>46</xdr:col>
      <xdr:colOff>38100</xdr:colOff>
      <xdr:row>78</xdr:row>
      <xdr:rowOff>141670</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8699500" y="134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132797</xdr:rowOff>
    </xdr:from>
    <xdr:ext cx="469744"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515428" y="1350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48599</xdr:rowOff>
    </xdr:from>
    <xdr:to>
      <xdr:col>41</xdr:col>
      <xdr:colOff>101600</xdr:colOff>
      <xdr:row>76</xdr:row>
      <xdr:rowOff>150199</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7810500" y="1307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166725</xdr:rowOff>
    </xdr:from>
    <xdr:ext cx="534377"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594111" y="1285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94912</xdr:rowOff>
    </xdr:from>
    <xdr:to>
      <xdr:col>36</xdr:col>
      <xdr:colOff>165100</xdr:colOff>
      <xdr:row>76</xdr:row>
      <xdr:rowOff>25062</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6921500" y="1295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41589</xdr:rowOff>
    </xdr:from>
    <xdr:ext cx="534377"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6705111" y="1272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xmlns=""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xmlns=""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145548</xdr:rowOff>
    </xdr:from>
    <xdr:to>
      <xdr:col>54</xdr:col>
      <xdr:colOff>189865</xdr:colOff>
      <xdr:row>98</xdr:row>
      <xdr:rowOff>93980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flipV="1">
          <a:off x="10475595" y="15747498"/>
          <a:ext cx="1270" cy="114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97807</xdr:rowOff>
    </xdr:from>
    <xdr:ext cx="469744" cy="259045"/>
    <xdr:sp macro="" textlink="">
      <xdr:nvSpPr>
        <xdr:cNvPr id="450" name="普通建設事業費 （ うち更新整備　）最小値テキスト">
          <a:extLst>
            <a:ext uri="{FF2B5EF4-FFF2-40B4-BE49-F238E27FC236}">
              <a16:creationId xmlns:a16="http://schemas.microsoft.com/office/drawing/2014/main" xmlns="" id="{00000000-0008-0000-0600-0000C2010000}"/>
            </a:ext>
          </a:extLst>
        </xdr:cNvPr>
        <xdr:cNvSpPr txBox="1"/>
      </xdr:nvSpPr>
      <xdr:spPr>
        <a:xfrm>
          <a:off x="10528300"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93980</xdr:rowOff>
    </xdr:from>
    <xdr:to>
      <xdr:col>55</xdr:col>
      <xdr:colOff>88900</xdr:colOff>
      <xdr:row>98</xdr:row>
      <xdr:rowOff>93980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10388600" y="1689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92225</xdr:rowOff>
    </xdr:from>
    <xdr:ext cx="534377" cy="259045"/>
    <xdr:sp macro="" textlink="">
      <xdr:nvSpPr>
        <xdr:cNvPr id="452" name="普通建設事業費 （ うち更新整備　）最大値テキスト">
          <a:extLst>
            <a:ext uri="{FF2B5EF4-FFF2-40B4-BE49-F238E27FC236}">
              <a16:creationId xmlns:a16="http://schemas.microsoft.com/office/drawing/2014/main" xmlns="" id="{00000000-0008-0000-0600-0000C4010000}"/>
            </a:ext>
          </a:extLst>
        </xdr:cNvPr>
        <xdr:cNvSpPr txBox="1"/>
      </xdr:nvSpPr>
      <xdr:spPr>
        <a:xfrm>
          <a:off x="10528300" y="155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145548</xdr:rowOff>
    </xdr:from>
    <xdr:to>
      <xdr:col>55</xdr:col>
      <xdr:colOff>88900</xdr:colOff>
      <xdr:row>91</xdr:row>
      <xdr:rowOff>145548</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10388600" y="1574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161455</xdr:rowOff>
    </xdr:from>
    <xdr:to>
      <xdr:col>55</xdr:col>
      <xdr:colOff>0</xdr:colOff>
      <xdr:row>96</xdr:row>
      <xdr:rowOff>142787</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9639300" y="16277755"/>
          <a:ext cx="838200" cy="3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11586</xdr:rowOff>
    </xdr:from>
    <xdr:ext cx="534377" cy="259045"/>
    <xdr:sp macro="" textlink="">
      <xdr:nvSpPr>
        <xdr:cNvPr id="455" name="普通建設事業費 （ うち更新整備　）平均値テキスト">
          <a:extLst>
            <a:ext uri="{FF2B5EF4-FFF2-40B4-BE49-F238E27FC236}">
              <a16:creationId xmlns:a16="http://schemas.microsoft.com/office/drawing/2014/main" xmlns="" id="{00000000-0008-0000-0600-0000C7010000}"/>
            </a:ext>
          </a:extLst>
        </xdr:cNvPr>
        <xdr:cNvSpPr txBox="1"/>
      </xdr:nvSpPr>
      <xdr:spPr>
        <a:xfrm>
          <a:off x="10528300" y="16470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33159</xdr:rowOff>
    </xdr:from>
    <xdr:to>
      <xdr:col>55</xdr:col>
      <xdr:colOff>50800</xdr:colOff>
      <xdr:row>96</xdr:row>
      <xdr:rowOff>134759</xdr:rowOff>
    </xdr:to>
    <xdr:sp macro="" textlink="">
      <xdr:nvSpPr>
        <xdr:cNvPr id="456" name="フローチャート: 判断 455">
          <a:extLst>
            <a:ext uri="{FF2B5EF4-FFF2-40B4-BE49-F238E27FC236}">
              <a16:creationId xmlns:a16="http://schemas.microsoft.com/office/drawing/2014/main" xmlns="" id="{00000000-0008-0000-0600-0000C8010000}"/>
            </a:ext>
          </a:extLst>
        </xdr:cNvPr>
        <xdr:cNvSpPr/>
      </xdr:nvSpPr>
      <xdr:spPr>
        <a:xfrm>
          <a:off x="104267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142787</xdr:rowOff>
    </xdr:from>
    <xdr:to>
      <xdr:col>50</xdr:col>
      <xdr:colOff>114300</xdr:colOff>
      <xdr:row>97</xdr:row>
      <xdr:rowOff>27324</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flipV="1">
          <a:off x="8750300" y="16601987"/>
          <a:ext cx="889000" cy="5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61640</xdr:rowOff>
    </xdr:from>
    <xdr:to>
      <xdr:col>50</xdr:col>
      <xdr:colOff>165100</xdr:colOff>
      <xdr:row>96</xdr:row>
      <xdr:rowOff>163240</xdr:rowOff>
    </xdr:to>
    <xdr:sp macro="" textlink="">
      <xdr:nvSpPr>
        <xdr:cNvPr id="458" name="フローチャート: 判断 457">
          <a:extLst>
            <a:ext uri="{FF2B5EF4-FFF2-40B4-BE49-F238E27FC236}">
              <a16:creationId xmlns:a16="http://schemas.microsoft.com/office/drawing/2014/main" xmlns="" id="{00000000-0008-0000-0600-0000CA010000}"/>
            </a:ext>
          </a:extLst>
        </xdr:cNvPr>
        <xdr:cNvSpPr/>
      </xdr:nvSpPr>
      <xdr:spPr>
        <a:xfrm>
          <a:off x="9588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8317</xdr:rowOff>
    </xdr:from>
    <xdr:ext cx="534377"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9372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27324</xdr:rowOff>
    </xdr:from>
    <xdr:to>
      <xdr:col>45</xdr:col>
      <xdr:colOff>177800</xdr:colOff>
      <xdr:row>99</xdr:row>
      <xdr:rowOff>44450</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flipV="1">
          <a:off x="7861300" y="16657974"/>
          <a:ext cx="889000" cy="36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106521</xdr:rowOff>
    </xdr:from>
    <xdr:to>
      <xdr:col>46</xdr:col>
      <xdr:colOff>38100</xdr:colOff>
      <xdr:row>97</xdr:row>
      <xdr:rowOff>36671</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8699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53198</xdr:rowOff>
    </xdr:from>
    <xdr:ext cx="534377"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8483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30487</xdr:rowOff>
    </xdr:from>
    <xdr:to>
      <xdr:col>41</xdr:col>
      <xdr:colOff>50800</xdr:colOff>
      <xdr:row>99</xdr:row>
      <xdr:rowOff>44450</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6972300" y="16832587"/>
          <a:ext cx="889000" cy="18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100595</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7594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125759</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6705111" y="164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110655</xdr:rowOff>
    </xdr:from>
    <xdr:to>
      <xdr:col>55</xdr:col>
      <xdr:colOff>50800</xdr:colOff>
      <xdr:row>95</xdr:row>
      <xdr:rowOff>40805</xdr:rowOff>
    </xdr:to>
    <xdr:sp macro="" textlink="">
      <xdr:nvSpPr>
        <xdr:cNvPr id="473" name="楕円 472">
          <a:extLst>
            <a:ext uri="{FF2B5EF4-FFF2-40B4-BE49-F238E27FC236}">
              <a16:creationId xmlns:a16="http://schemas.microsoft.com/office/drawing/2014/main" xmlns="" id="{00000000-0008-0000-0600-0000D9010000}"/>
            </a:ext>
          </a:extLst>
        </xdr:cNvPr>
        <xdr:cNvSpPr/>
      </xdr:nvSpPr>
      <xdr:spPr>
        <a:xfrm>
          <a:off x="10426700" y="162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133532</xdr:rowOff>
    </xdr:from>
    <xdr:ext cx="534377" cy="259045"/>
    <xdr:sp macro="" textlink="">
      <xdr:nvSpPr>
        <xdr:cNvPr id="474" name="普通建設事業費 （ うち更新整備　）該当値テキスト">
          <a:extLst>
            <a:ext uri="{FF2B5EF4-FFF2-40B4-BE49-F238E27FC236}">
              <a16:creationId xmlns:a16="http://schemas.microsoft.com/office/drawing/2014/main" xmlns="" id="{00000000-0008-0000-0600-0000DA010000}"/>
            </a:ext>
          </a:extLst>
        </xdr:cNvPr>
        <xdr:cNvSpPr txBox="1"/>
      </xdr:nvSpPr>
      <xdr:spPr>
        <a:xfrm>
          <a:off x="10528300" y="1607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91987</xdr:rowOff>
    </xdr:from>
    <xdr:to>
      <xdr:col>50</xdr:col>
      <xdr:colOff>165100</xdr:colOff>
      <xdr:row>97</xdr:row>
      <xdr:rowOff>22137</xdr:rowOff>
    </xdr:to>
    <xdr:sp macro="" textlink="">
      <xdr:nvSpPr>
        <xdr:cNvPr id="475" name="楕円 474">
          <a:extLst>
            <a:ext uri="{FF2B5EF4-FFF2-40B4-BE49-F238E27FC236}">
              <a16:creationId xmlns:a16="http://schemas.microsoft.com/office/drawing/2014/main" xmlns="" id="{00000000-0008-0000-0600-0000DB010000}"/>
            </a:ext>
          </a:extLst>
        </xdr:cNvPr>
        <xdr:cNvSpPr/>
      </xdr:nvSpPr>
      <xdr:spPr>
        <a:xfrm>
          <a:off x="9588500" y="1655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13264</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9372111" y="166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147974</xdr:rowOff>
    </xdr:from>
    <xdr:to>
      <xdr:col>46</xdr:col>
      <xdr:colOff>38100</xdr:colOff>
      <xdr:row>97</xdr:row>
      <xdr:rowOff>78124</xdr:rowOff>
    </xdr:to>
    <xdr:sp macro="" textlink="">
      <xdr:nvSpPr>
        <xdr:cNvPr id="477" name="楕円 476">
          <a:extLst>
            <a:ext uri="{FF2B5EF4-FFF2-40B4-BE49-F238E27FC236}">
              <a16:creationId xmlns:a16="http://schemas.microsoft.com/office/drawing/2014/main" xmlns="" id="{00000000-0008-0000-0600-0000DD010000}"/>
            </a:ext>
          </a:extLst>
        </xdr:cNvPr>
        <xdr:cNvSpPr/>
      </xdr:nvSpPr>
      <xdr:spPr>
        <a:xfrm>
          <a:off x="8699500" y="1660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69251</xdr:rowOff>
    </xdr:from>
    <xdr:ext cx="534377"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8483111" y="1669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165100</xdr:rowOff>
    </xdr:from>
    <xdr:to>
      <xdr:col>41</xdr:col>
      <xdr:colOff>101600</xdr:colOff>
      <xdr:row>99</xdr:row>
      <xdr:rowOff>95250</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7810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86377</xdr:rowOff>
    </xdr:from>
    <xdr:ext cx="249299"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7736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151137</xdr:rowOff>
    </xdr:from>
    <xdr:to>
      <xdr:col>36</xdr:col>
      <xdr:colOff>165100</xdr:colOff>
      <xdr:row>98</xdr:row>
      <xdr:rowOff>81287</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6921500" y="1678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72414</xdr:rowOff>
    </xdr:from>
    <xdr:ext cx="469744"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6737428" y="1687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xmlns=""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166751</xdr:rowOff>
    </xdr:from>
    <xdr:to>
      <xdr:col>85</xdr:col>
      <xdr:colOff>126364</xdr:colOff>
      <xdr:row>39</xdr:row>
      <xdr:rowOff>44450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flipV="1">
          <a:off x="16317595" y="5138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a:extLst>
            <a:ext uri="{FF2B5EF4-FFF2-40B4-BE49-F238E27FC236}">
              <a16:creationId xmlns:a16="http://schemas.microsoft.com/office/drawing/2014/main" xmlns="" id="{00000000-0008-0000-0600-0000F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113428</xdr:rowOff>
    </xdr:from>
    <xdr:ext cx="469744" cy="259045"/>
    <xdr:sp macro="" textlink="">
      <xdr:nvSpPr>
        <xdr:cNvPr id="509" name="災害復旧事業費最大値テキスト">
          <a:extLst>
            <a:ext uri="{FF2B5EF4-FFF2-40B4-BE49-F238E27FC236}">
              <a16:creationId xmlns:a16="http://schemas.microsoft.com/office/drawing/2014/main" xmlns="" id="{00000000-0008-0000-0600-0000FD010000}"/>
            </a:ext>
          </a:extLst>
        </xdr:cNvPr>
        <xdr:cNvSpPr txBox="1"/>
      </xdr:nvSpPr>
      <xdr:spPr>
        <a:xfrm>
          <a:off x="16370300" y="491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166751</xdr:rowOff>
    </xdr:from>
    <xdr:to>
      <xdr:col>86</xdr:col>
      <xdr:colOff>25400</xdr:colOff>
      <xdr:row>29</xdr:row>
      <xdr:rowOff>166751</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6230600" y="51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36830</xdr:rowOff>
    </xdr:from>
    <xdr:to>
      <xdr:col>85</xdr:col>
      <xdr:colOff>127000</xdr:colOff>
      <xdr:row>39</xdr:row>
      <xdr:rowOff>33401</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5481300" y="6551930"/>
          <a:ext cx="838200" cy="16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93870</xdr:rowOff>
    </xdr:from>
    <xdr:ext cx="378565" cy="259045"/>
    <xdr:sp macro="" textlink="">
      <xdr:nvSpPr>
        <xdr:cNvPr id="512" name="災害復旧事業費平均値テキスト">
          <a:extLst>
            <a:ext uri="{FF2B5EF4-FFF2-40B4-BE49-F238E27FC236}">
              <a16:creationId xmlns:a16="http://schemas.microsoft.com/office/drawing/2014/main" xmlns="" id="{00000000-0008-0000-0600-000000020000}"/>
            </a:ext>
          </a:extLst>
        </xdr:cNvPr>
        <xdr:cNvSpPr txBox="1"/>
      </xdr:nvSpPr>
      <xdr:spPr>
        <a:xfrm>
          <a:off x="16370300" y="6266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70993</xdr:rowOff>
    </xdr:from>
    <xdr:to>
      <xdr:col>85</xdr:col>
      <xdr:colOff>177800</xdr:colOff>
      <xdr:row>38</xdr:row>
      <xdr:rowOff>1143</xdr:rowOff>
    </xdr:to>
    <xdr:sp macro="" textlink="">
      <xdr:nvSpPr>
        <xdr:cNvPr id="513" name="フローチャート: 判断 512">
          <a:extLst>
            <a:ext uri="{FF2B5EF4-FFF2-40B4-BE49-F238E27FC236}">
              <a16:creationId xmlns:a16="http://schemas.microsoft.com/office/drawing/2014/main" xmlns="" id="{00000000-0008-0000-0600-000001020000}"/>
            </a:ext>
          </a:extLst>
        </xdr:cNvPr>
        <xdr:cNvSpPr/>
      </xdr:nvSpPr>
      <xdr:spPr>
        <a:xfrm>
          <a:off x="16268700" y="64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33401</xdr:rowOff>
    </xdr:from>
    <xdr:to>
      <xdr:col>81</xdr:col>
      <xdr:colOff>50800</xdr:colOff>
      <xdr:row>39</xdr:row>
      <xdr:rowOff>44450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flipV="1">
          <a:off x="14592300" y="6719951"/>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64516</xdr:rowOff>
    </xdr:from>
    <xdr:to>
      <xdr:col>81</xdr:col>
      <xdr:colOff>101600</xdr:colOff>
      <xdr:row>38</xdr:row>
      <xdr:rowOff>166116</xdr:rowOff>
    </xdr:to>
    <xdr:sp macro="" textlink="">
      <xdr:nvSpPr>
        <xdr:cNvPr id="515" name="フローチャート: 判断 514">
          <a:extLst>
            <a:ext uri="{FF2B5EF4-FFF2-40B4-BE49-F238E27FC236}">
              <a16:creationId xmlns:a16="http://schemas.microsoft.com/office/drawing/2014/main" xmlns="" id="{00000000-0008-0000-0600-000003020000}"/>
            </a:ext>
          </a:extLst>
        </xdr:cNvPr>
        <xdr:cNvSpPr/>
      </xdr:nvSpPr>
      <xdr:spPr>
        <a:xfrm>
          <a:off x="15430500" y="657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11193</xdr:rowOff>
    </xdr:from>
    <xdr:ext cx="378565"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5292017" y="6354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38735</xdr:rowOff>
    </xdr:from>
    <xdr:to>
      <xdr:col>76</xdr:col>
      <xdr:colOff>114300</xdr:colOff>
      <xdr:row>39</xdr:row>
      <xdr:rowOff>44450</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3703300" y="67252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125095</xdr:rowOff>
    </xdr:from>
    <xdr:to>
      <xdr:col>76</xdr:col>
      <xdr:colOff>165100</xdr:colOff>
      <xdr:row>39</xdr:row>
      <xdr:rowOff>55245</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4541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71772</xdr:rowOff>
    </xdr:from>
    <xdr:ext cx="378565"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4403017" y="6415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38735</xdr:rowOff>
    </xdr:from>
    <xdr:to>
      <xdr:col>71</xdr:col>
      <xdr:colOff>177800</xdr:colOff>
      <xdr:row>39</xdr:row>
      <xdr:rowOff>44450</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flipV="1">
          <a:off x="12814300" y="67252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48895</xdr:rowOff>
    </xdr:from>
    <xdr:to>
      <xdr:col>72</xdr:col>
      <xdr:colOff>38100</xdr:colOff>
      <xdr:row>38</xdr:row>
      <xdr:rowOff>150495</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3652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167022</xdr:rowOff>
    </xdr:from>
    <xdr:ext cx="378565"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3514017" y="633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41656</xdr:rowOff>
    </xdr:from>
    <xdr:to>
      <xdr:col>67</xdr:col>
      <xdr:colOff>101600</xdr:colOff>
      <xdr:row>38</xdr:row>
      <xdr:rowOff>143256</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2763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159783</xdr:rowOff>
    </xdr:from>
    <xdr:ext cx="378565"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2625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157480</xdr:rowOff>
    </xdr:from>
    <xdr:to>
      <xdr:col>85</xdr:col>
      <xdr:colOff>177800</xdr:colOff>
      <xdr:row>38</xdr:row>
      <xdr:rowOff>87630</xdr:rowOff>
    </xdr:to>
    <xdr:sp macro="" textlink="">
      <xdr:nvSpPr>
        <xdr:cNvPr id="530" name="楕円 529">
          <a:extLst>
            <a:ext uri="{FF2B5EF4-FFF2-40B4-BE49-F238E27FC236}">
              <a16:creationId xmlns:a16="http://schemas.microsoft.com/office/drawing/2014/main" xmlns="" id="{00000000-0008-0000-0600-000012020000}"/>
            </a:ext>
          </a:extLst>
        </xdr:cNvPr>
        <xdr:cNvSpPr/>
      </xdr:nvSpPr>
      <xdr:spPr>
        <a:xfrm>
          <a:off x="16268700"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135907</xdr:rowOff>
    </xdr:from>
    <xdr:ext cx="378565" cy="259045"/>
    <xdr:sp macro="" textlink="">
      <xdr:nvSpPr>
        <xdr:cNvPr id="531" name="災害復旧事業費該当値テキスト">
          <a:extLst>
            <a:ext uri="{FF2B5EF4-FFF2-40B4-BE49-F238E27FC236}">
              <a16:creationId xmlns:a16="http://schemas.microsoft.com/office/drawing/2014/main" xmlns="" id="{00000000-0008-0000-0600-000013020000}"/>
            </a:ext>
          </a:extLst>
        </xdr:cNvPr>
        <xdr:cNvSpPr txBox="1"/>
      </xdr:nvSpPr>
      <xdr:spPr>
        <a:xfrm>
          <a:off x="16370300"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154051</xdr:rowOff>
    </xdr:from>
    <xdr:to>
      <xdr:col>81</xdr:col>
      <xdr:colOff>101600</xdr:colOff>
      <xdr:row>39</xdr:row>
      <xdr:rowOff>84201</xdr:rowOff>
    </xdr:to>
    <xdr:sp macro="" textlink="">
      <xdr:nvSpPr>
        <xdr:cNvPr id="532" name="楕円 531">
          <a:extLst>
            <a:ext uri="{FF2B5EF4-FFF2-40B4-BE49-F238E27FC236}">
              <a16:creationId xmlns:a16="http://schemas.microsoft.com/office/drawing/2014/main" xmlns="" id="{00000000-0008-0000-0600-000014020000}"/>
            </a:ext>
          </a:extLst>
        </xdr:cNvPr>
        <xdr:cNvSpPr/>
      </xdr:nvSpPr>
      <xdr:spPr>
        <a:xfrm>
          <a:off x="15430500" y="66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75328</xdr:rowOff>
    </xdr:from>
    <xdr:ext cx="313932"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5324333" y="676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4" name="楕円 533">
          <a:extLst>
            <a:ext uri="{FF2B5EF4-FFF2-40B4-BE49-F238E27FC236}">
              <a16:creationId xmlns:a16="http://schemas.microsoft.com/office/drawing/2014/main" xmlns="" id="{00000000-0008-0000-0600-000016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159385</xdr:rowOff>
    </xdr:from>
    <xdr:to>
      <xdr:col>72</xdr:col>
      <xdr:colOff>38100</xdr:colOff>
      <xdr:row>39</xdr:row>
      <xdr:rowOff>89535</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3652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80662</xdr:rowOff>
    </xdr:from>
    <xdr:ext cx="313932"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3546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xmlns=""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xmlns=""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xmlns=""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xmlns=""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xmlns=""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xmlns=""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xmlns=""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xmlns=""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xmlns=""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xmlns=""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xmlns=""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126278</xdr:rowOff>
    </xdr:from>
    <xdr:to>
      <xdr:col>85</xdr:col>
      <xdr:colOff>126364</xdr:colOff>
      <xdr:row>78</xdr:row>
      <xdr:rowOff>151033</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flipV="1">
          <a:off x="16317595" y="11956328"/>
          <a:ext cx="1269" cy="156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154860</xdr:rowOff>
    </xdr:from>
    <xdr:ext cx="534377" cy="259045"/>
    <xdr:sp macro="" textlink="">
      <xdr:nvSpPr>
        <xdr:cNvPr id="616" name="公債費最小値テキスト">
          <a:extLst>
            <a:ext uri="{FF2B5EF4-FFF2-40B4-BE49-F238E27FC236}">
              <a16:creationId xmlns:a16="http://schemas.microsoft.com/office/drawing/2014/main" xmlns="" id="{00000000-0008-0000-0600-000068020000}"/>
            </a:ext>
          </a:extLst>
        </xdr:cNvPr>
        <xdr:cNvSpPr txBox="1"/>
      </xdr:nvSpPr>
      <xdr:spPr>
        <a:xfrm>
          <a:off x="16370300" y="135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151033</xdr:rowOff>
    </xdr:from>
    <xdr:to>
      <xdr:col>86</xdr:col>
      <xdr:colOff>25400</xdr:colOff>
      <xdr:row>78</xdr:row>
      <xdr:rowOff>151033</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35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72955</xdr:rowOff>
    </xdr:from>
    <xdr:ext cx="534377" cy="259045"/>
    <xdr:sp macro="" textlink="">
      <xdr:nvSpPr>
        <xdr:cNvPr id="618" name="公債費最大値テキスト">
          <a:extLst>
            <a:ext uri="{FF2B5EF4-FFF2-40B4-BE49-F238E27FC236}">
              <a16:creationId xmlns:a16="http://schemas.microsoft.com/office/drawing/2014/main" xmlns="" id="{00000000-0008-0000-0600-00006A020000}"/>
            </a:ext>
          </a:extLst>
        </xdr:cNvPr>
        <xdr:cNvSpPr txBox="1"/>
      </xdr:nvSpPr>
      <xdr:spPr>
        <a:xfrm>
          <a:off x="16370300" y="117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126278</xdr:rowOff>
    </xdr:from>
    <xdr:to>
      <xdr:col>86</xdr:col>
      <xdr:colOff>25400</xdr:colOff>
      <xdr:row>69</xdr:row>
      <xdr:rowOff>126278</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195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57437</xdr:rowOff>
    </xdr:from>
    <xdr:to>
      <xdr:col>85</xdr:col>
      <xdr:colOff>127000</xdr:colOff>
      <xdr:row>76</xdr:row>
      <xdr:rowOff>94143</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5481300" y="13087637"/>
          <a:ext cx="838200" cy="3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114716</xdr:rowOff>
    </xdr:from>
    <xdr:ext cx="534377" cy="259045"/>
    <xdr:sp macro="" textlink="">
      <xdr:nvSpPr>
        <xdr:cNvPr id="621" name="公債費平均値テキスト">
          <a:extLst>
            <a:ext uri="{FF2B5EF4-FFF2-40B4-BE49-F238E27FC236}">
              <a16:creationId xmlns:a16="http://schemas.microsoft.com/office/drawing/2014/main" xmlns="" id="{00000000-0008-0000-0600-00006D020000}"/>
            </a:ext>
          </a:extLst>
        </xdr:cNvPr>
        <xdr:cNvSpPr txBox="1"/>
      </xdr:nvSpPr>
      <xdr:spPr>
        <a:xfrm>
          <a:off x="16370300" y="1280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91839</xdr:rowOff>
    </xdr:from>
    <xdr:to>
      <xdr:col>85</xdr:col>
      <xdr:colOff>177800</xdr:colOff>
      <xdr:row>76</xdr:row>
      <xdr:rowOff>21989</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62687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57437</xdr:rowOff>
    </xdr:from>
    <xdr:to>
      <xdr:col>81</xdr:col>
      <xdr:colOff>50800</xdr:colOff>
      <xdr:row>76</xdr:row>
      <xdr:rowOff>63871</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flipV="1">
          <a:off x="14592300" y="13087637"/>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35048</xdr:rowOff>
    </xdr:from>
    <xdr:to>
      <xdr:col>81</xdr:col>
      <xdr:colOff>101600</xdr:colOff>
      <xdr:row>75</xdr:row>
      <xdr:rowOff>136648</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5430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153175</xdr:rowOff>
    </xdr:from>
    <xdr:ext cx="534377"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5214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23995</xdr:rowOff>
    </xdr:from>
    <xdr:to>
      <xdr:col>76</xdr:col>
      <xdr:colOff>114300</xdr:colOff>
      <xdr:row>76</xdr:row>
      <xdr:rowOff>63871</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a:off x="13703300" y="13054195"/>
          <a:ext cx="889000" cy="3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19438</xdr:rowOff>
    </xdr:from>
    <xdr:to>
      <xdr:col>76</xdr:col>
      <xdr:colOff>165100</xdr:colOff>
      <xdr:row>75</xdr:row>
      <xdr:rowOff>121038</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4541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137565</xdr:rowOff>
    </xdr:from>
    <xdr:ext cx="534377"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4325111" y="126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5642</xdr:rowOff>
    </xdr:from>
    <xdr:to>
      <xdr:col>71</xdr:col>
      <xdr:colOff>177800</xdr:colOff>
      <xdr:row>76</xdr:row>
      <xdr:rowOff>23995</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2814300" y="12864392"/>
          <a:ext cx="889000" cy="18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136678</xdr:rowOff>
    </xdr:from>
    <xdr:to>
      <xdr:col>72</xdr:col>
      <xdr:colOff>38100</xdr:colOff>
      <xdr:row>75</xdr:row>
      <xdr:rowOff>66828</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3652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83355</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3436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77927</xdr:rowOff>
    </xdr:from>
    <xdr:to>
      <xdr:col>67</xdr:col>
      <xdr:colOff>101600</xdr:colOff>
      <xdr:row>75</xdr:row>
      <xdr:rowOff>8077</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2763500" y="1276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24604</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2547111" y="125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43343</xdr:rowOff>
    </xdr:from>
    <xdr:to>
      <xdr:col>85</xdr:col>
      <xdr:colOff>177800</xdr:colOff>
      <xdr:row>76</xdr:row>
      <xdr:rowOff>144943</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6268700" y="1307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21770</xdr:rowOff>
    </xdr:from>
    <xdr:ext cx="534377" cy="259045"/>
    <xdr:sp macro="" textlink="">
      <xdr:nvSpPr>
        <xdr:cNvPr id="640" name="公債費該当値テキスト">
          <a:extLst>
            <a:ext uri="{FF2B5EF4-FFF2-40B4-BE49-F238E27FC236}">
              <a16:creationId xmlns:a16="http://schemas.microsoft.com/office/drawing/2014/main" xmlns="" id="{00000000-0008-0000-0600-000080020000}"/>
            </a:ext>
          </a:extLst>
        </xdr:cNvPr>
        <xdr:cNvSpPr txBox="1"/>
      </xdr:nvSpPr>
      <xdr:spPr>
        <a:xfrm>
          <a:off x="16370300" y="1305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6637</xdr:rowOff>
    </xdr:from>
    <xdr:to>
      <xdr:col>81</xdr:col>
      <xdr:colOff>101600</xdr:colOff>
      <xdr:row>76</xdr:row>
      <xdr:rowOff>108237</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5430500" y="1303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99364</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5214111" y="1312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13071</xdr:rowOff>
    </xdr:from>
    <xdr:to>
      <xdr:col>76</xdr:col>
      <xdr:colOff>165100</xdr:colOff>
      <xdr:row>76</xdr:row>
      <xdr:rowOff>114671</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4541500" y="1304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105798</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4325111" y="1313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144645</xdr:rowOff>
    </xdr:from>
    <xdr:to>
      <xdr:col>72</xdr:col>
      <xdr:colOff>38100</xdr:colOff>
      <xdr:row>76</xdr:row>
      <xdr:rowOff>74795</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3652500" y="130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65922</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3436111" y="1309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126292</xdr:rowOff>
    </xdr:from>
    <xdr:to>
      <xdr:col>67</xdr:col>
      <xdr:colOff>101600</xdr:colOff>
      <xdr:row>75</xdr:row>
      <xdr:rowOff>56442</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2763500" y="1281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47569</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2547111" y="1290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xmlns=""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58395</xdr:rowOff>
    </xdr:from>
    <xdr:to>
      <xdr:col>85</xdr:col>
      <xdr:colOff>126364</xdr:colOff>
      <xdr:row>99</xdr:row>
      <xdr:rowOff>43726</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flipV="1">
          <a:off x="16317595" y="15660345"/>
          <a:ext cx="1269" cy="1356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47553</xdr:rowOff>
    </xdr:from>
    <xdr:ext cx="313932" cy="259045"/>
    <xdr:sp macro="" textlink="">
      <xdr:nvSpPr>
        <xdr:cNvPr id="673" name="積立金最小値テキスト">
          <a:extLst>
            <a:ext uri="{FF2B5EF4-FFF2-40B4-BE49-F238E27FC236}">
              <a16:creationId xmlns:a16="http://schemas.microsoft.com/office/drawing/2014/main" xmlns="" id="{00000000-0008-0000-0600-0000A1020000}"/>
            </a:ext>
          </a:extLst>
        </xdr:cNvPr>
        <xdr:cNvSpPr txBox="1"/>
      </xdr:nvSpPr>
      <xdr:spPr>
        <a:xfrm>
          <a:off x="16370300" y="170211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43726</xdr:rowOff>
    </xdr:from>
    <xdr:to>
      <xdr:col>86</xdr:col>
      <xdr:colOff>25400</xdr:colOff>
      <xdr:row>99</xdr:row>
      <xdr:rowOff>43726</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7017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5072</xdr:rowOff>
    </xdr:from>
    <xdr:ext cx="534377" cy="259045"/>
    <xdr:sp macro="" textlink="">
      <xdr:nvSpPr>
        <xdr:cNvPr id="675" name="積立金最大値テキスト">
          <a:extLst>
            <a:ext uri="{FF2B5EF4-FFF2-40B4-BE49-F238E27FC236}">
              <a16:creationId xmlns:a16="http://schemas.microsoft.com/office/drawing/2014/main" xmlns="" id="{00000000-0008-0000-0600-0000A3020000}"/>
            </a:ext>
          </a:extLst>
        </xdr:cNvPr>
        <xdr:cNvSpPr txBox="1"/>
      </xdr:nvSpPr>
      <xdr:spPr>
        <a:xfrm>
          <a:off x="16370300" y="1543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58395</xdr:rowOff>
    </xdr:from>
    <xdr:to>
      <xdr:col>86</xdr:col>
      <xdr:colOff>25400</xdr:colOff>
      <xdr:row>91</xdr:row>
      <xdr:rowOff>58395</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6230600" y="1566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45746</xdr:rowOff>
    </xdr:from>
    <xdr:to>
      <xdr:col>85</xdr:col>
      <xdr:colOff>127000</xdr:colOff>
      <xdr:row>97</xdr:row>
      <xdr:rowOff>46659</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5481300" y="16676396"/>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29227</xdr:rowOff>
    </xdr:from>
    <xdr:ext cx="469744" cy="259045"/>
    <xdr:sp macro="" textlink="">
      <xdr:nvSpPr>
        <xdr:cNvPr id="678" name="積立金平均値テキスト">
          <a:extLst>
            <a:ext uri="{FF2B5EF4-FFF2-40B4-BE49-F238E27FC236}">
              <a16:creationId xmlns:a16="http://schemas.microsoft.com/office/drawing/2014/main" xmlns="" id="{00000000-0008-0000-0600-0000A6020000}"/>
            </a:ext>
          </a:extLst>
        </xdr:cNvPr>
        <xdr:cNvSpPr txBox="1"/>
      </xdr:nvSpPr>
      <xdr:spPr>
        <a:xfrm>
          <a:off x="16370300" y="16659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50800</xdr:rowOff>
    </xdr:from>
    <xdr:to>
      <xdr:col>85</xdr:col>
      <xdr:colOff>177800</xdr:colOff>
      <xdr:row>97</xdr:row>
      <xdr:rowOff>152400</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62687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54508</xdr:rowOff>
    </xdr:from>
    <xdr:to>
      <xdr:col>81</xdr:col>
      <xdr:colOff>50800</xdr:colOff>
      <xdr:row>97</xdr:row>
      <xdr:rowOff>45746</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4592300" y="16513708"/>
          <a:ext cx="889000" cy="16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138545</xdr:rowOff>
    </xdr:from>
    <xdr:to>
      <xdr:col>81</xdr:col>
      <xdr:colOff>101600</xdr:colOff>
      <xdr:row>98</xdr:row>
      <xdr:rowOff>68695</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5430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59822</xdr:rowOff>
    </xdr:from>
    <xdr:ext cx="469744"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5246428" y="1686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52832</xdr:rowOff>
    </xdr:from>
    <xdr:to>
      <xdr:col>76</xdr:col>
      <xdr:colOff>114300</xdr:colOff>
      <xdr:row>96</xdr:row>
      <xdr:rowOff>54508</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3703300" y="16340582"/>
          <a:ext cx="889000" cy="17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119532</xdr:rowOff>
    </xdr:from>
    <xdr:to>
      <xdr:col>76</xdr:col>
      <xdr:colOff>165100</xdr:colOff>
      <xdr:row>98</xdr:row>
      <xdr:rowOff>49682</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4541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40809</xdr:rowOff>
    </xdr:from>
    <xdr:ext cx="469744"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357428" y="1684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52832</xdr:rowOff>
    </xdr:from>
    <xdr:to>
      <xdr:col>71</xdr:col>
      <xdr:colOff>177800</xdr:colOff>
      <xdr:row>98</xdr:row>
      <xdr:rowOff>33058</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flipV="1">
          <a:off x="12814300" y="16340582"/>
          <a:ext cx="889000" cy="49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57658</xdr:rowOff>
    </xdr:from>
    <xdr:to>
      <xdr:col>72</xdr:col>
      <xdr:colOff>38100</xdr:colOff>
      <xdr:row>97</xdr:row>
      <xdr:rowOff>159258</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3652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150385</xdr:rowOff>
    </xdr:from>
    <xdr:ext cx="469744"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468428" y="167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114464</xdr:rowOff>
    </xdr:from>
    <xdr:to>
      <xdr:col>67</xdr:col>
      <xdr:colOff>101600</xdr:colOff>
      <xdr:row>98</xdr:row>
      <xdr:rowOff>44614</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2763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61141</xdr:rowOff>
    </xdr:from>
    <xdr:ext cx="469744"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2579428"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167309</xdr:rowOff>
    </xdr:from>
    <xdr:to>
      <xdr:col>85</xdr:col>
      <xdr:colOff>177800</xdr:colOff>
      <xdr:row>97</xdr:row>
      <xdr:rowOff>97459</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6268700" y="1662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18736</xdr:rowOff>
    </xdr:from>
    <xdr:ext cx="469744" cy="259045"/>
    <xdr:sp macro="" textlink="">
      <xdr:nvSpPr>
        <xdr:cNvPr id="697" name="積立金該当値テキスト">
          <a:extLst>
            <a:ext uri="{FF2B5EF4-FFF2-40B4-BE49-F238E27FC236}">
              <a16:creationId xmlns:a16="http://schemas.microsoft.com/office/drawing/2014/main" xmlns="" id="{00000000-0008-0000-0600-0000B9020000}"/>
            </a:ext>
          </a:extLst>
        </xdr:cNvPr>
        <xdr:cNvSpPr txBox="1"/>
      </xdr:nvSpPr>
      <xdr:spPr>
        <a:xfrm>
          <a:off x="16370300" y="16477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166396</xdr:rowOff>
    </xdr:from>
    <xdr:to>
      <xdr:col>81</xdr:col>
      <xdr:colOff>101600</xdr:colOff>
      <xdr:row>97</xdr:row>
      <xdr:rowOff>96546</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5430500" y="166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113073</xdr:rowOff>
    </xdr:from>
    <xdr:ext cx="469744"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46428" y="1640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3708</xdr:rowOff>
    </xdr:from>
    <xdr:to>
      <xdr:col>76</xdr:col>
      <xdr:colOff>165100</xdr:colOff>
      <xdr:row>96</xdr:row>
      <xdr:rowOff>105308</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4541500" y="1646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121835</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4325111" y="1623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2032</xdr:rowOff>
    </xdr:from>
    <xdr:to>
      <xdr:col>72</xdr:col>
      <xdr:colOff>38100</xdr:colOff>
      <xdr:row>95</xdr:row>
      <xdr:rowOff>103632</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3652500" y="1628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120159</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3436111" y="1606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153708</xdr:rowOff>
    </xdr:from>
    <xdr:to>
      <xdr:col>67</xdr:col>
      <xdr:colOff>101600</xdr:colOff>
      <xdr:row>98</xdr:row>
      <xdr:rowOff>83858</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2763500" y="1678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74985</xdr:rowOff>
    </xdr:from>
    <xdr:ext cx="469744"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579428" y="16877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xmlns=""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21971</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flipV="1">
          <a:off x="22159595" y="5336921"/>
          <a:ext cx="1269" cy="1448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xmlns=""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140098</xdr:rowOff>
    </xdr:from>
    <xdr:ext cx="469744" cy="259045"/>
    <xdr:sp macro="" textlink="">
      <xdr:nvSpPr>
        <xdr:cNvPr id="734" name="投資及び出資金最大値テキスト">
          <a:extLst>
            <a:ext uri="{FF2B5EF4-FFF2-40B4-BE49-F238E27FC236}">
              <a16:creationId xmlns:a16="http://schemas.microsoft.com/office/drawing/2014/main" xmlns="" id="{00000000-0008-0000-0600-0000DE020000}"/>
            </a:ext>
          </a:extLst>
        </xdr:cNvPr>
        <xdr:cNvSpPr txBox="1"/>
      </xdr:nvSpPr>
      <xdr:spPr>
        <a:xfrm>
          <a:off x="22212300" y="511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21971</xdr:rowOff>
    </xdr:from>
    <xdr:to>
      <xdr:col>116</xdr:col>
      <xdr:colOff>152400</xdr:colOff>
      <xdr:row>31</xdr:row>
      <xdr:rowOff>21971</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2072600" y="533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61648</xdr:rowOff>
    </xdr:from>
    <xdr:ext cx="469744" cy="259045"/>
    <xdr:sp macro="" textlink="">
      <xdr:nvSpPr>
        <xdr:cNvPr id="737" name="投資及び出資金平均値テキスト">
          <a:extLst>
            <a:ext uri="{FF2B5EF4-FFF2-40B4-BE49-F238E27FC236}">
              <a16:creationId xmlns:a16="http://schemas.microsoft.com/office/drawing/2014/main" xmlns="" id="{00000000-0008-0000-0600-0000E1020000}"/>
            </a:ext>
          </a:extLst>
        </xdr:cNvPr>
        <xdr:cNvSpPr txBox="1"/>
      </xdr:nvSpPr>
      <xdr:spPr>
        <a:xfrm>
          <a:off x="22212300" y="6405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38771</xdr:rowOff>
    </xdr:from>
    <xdr:to>
      <xdr:col>116</xdr:col>
      <xdr:colOff>114300</xdr:colOff>
      <xdr:row>38</xdr:row>
      <xdr:rowOff>140371</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21107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28321</xdr:rowOff>
    </xdr:from>
    <xdr:to>
      <xdr:col>112</xdr:col>
      <xdr:colOff>38100</xdr:colOff>
      <xdr:row>38</xdr:row>
      <xdr:rowOff>129921</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1272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146448</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1088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3665</xdr:rowOff>
    </xdr:from>
    <xdr:to>
      <xdr:col>107</xdr:col>
      <xdr:colOff>101600</xdr:colOff>
      <xdr:row>38</xdr:row>
      <xdr:rowOff>105265</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0383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121792</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199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113464</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10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14676</xdr:rowOff>
    </xdr:from>
    <xdr:ext cx="378565"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467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xmlns=""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xmlns=""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126860</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22159595" y="8870810"/>
          <a:ext cx="1269" cy="128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xmlns=""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73537</xdr:rowOff>
    </xdr:from>
    <xdr:ext cx="534377" cy="259045"/>
    <xdr:sp macro="" textlink="">
      <xdr:nvSpPr>
        <xdr:cNvPr id="791" name="貸付金最大値テキスト">
          <a:extLst>
            <a:ext uri="{FF2B5EF4-FFF2-40B4-BE49-F238E27FC236}">
              <a16:creationId xmlns:a16="http://schemas.microsoft.com/office/drawing/2014/main" xmlns="" id="{00000000-0008-0000-0600-000017030000}"/>
            </a:ext>
          </a:extLst>
        </xdr:cNvPr>
        <xdr:cNvSpPr txBox="1"/>
      </xdr:nvSpPr>
      <xdr:spPr>
        <a:xfrm>
          <a:off x="22212300" y="86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126860</xdr:rowOff>
    </xdr:from>
    <xdr:to>
      <xdr:col>116</xdr:col>
      <xdr:colOff>152400</xdr:colOff>
      <xdr:row>51</xdr:row>
      <xdr:rowOff>126860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8870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72263</xdr:rowOff>
    </xdr:from>
    <xdr:to>
      <xdr:col>116</xdr:col>
      <xdr:colOff>63500</xdr:colOff>
      <xdr:row>58</xdr:row>
      <xdr:rowOff>76492</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flipV="1">
          <a:off x="21323300" y="10016363"/>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145914</xdr:rowOff>
    </xdr:from>
    <xdr:ext cx="469744" cy="259045"/>
    <xdr:sp macro="" textlink="">
      <xdr:nvSpPr>
        <xdr:cNvPr id="794" name="貸付金平均値テキスト">
          <a:extLst>
            <a:ext uri="{FF2B5EF4-FFF2-40B4-BE49-F238E27FC236}">
              <a16:creationId xmlns:a16="http://schemas.microsoft.com/office/drawing/2014/main" xmlns="" id="{00000000-0008-0000-0600-00001A030000}"/>
            </a:ext>
          </a:extLst>
        </xdr:cNvPr>
        <xdr:cNvSpPr txBox="1"/>
      </xdr:nvSpPr>
      <xdr:spPr>
        <a:xfrm>
          <a:off x="22212300" y="974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123037</xdr:rowOff>
    </xdr:from>
    <xdr:to>
      <xdr:col>116</xdr:col>
      <xdr:colOff>114300</xdr:colOff>
      <xdr:row>58</xdr:row>
      <xdr:rowOff>53187</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2110700" y="989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76492</xdr:rowOff>
    </xdr:from>
    <xdr:to>
      <xdr:col>111</xdr:col>
      <xdr:colOff>177800</xdr:colOff>
      <xdr:row>58</xdr:row>
      <xdr:rowOff>77292</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20434300" y="10020592"/>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89129</xdr:rowOff>
    </xdr:from>
    <xdr:to>
      <xdr:col>112</xdr:col>
      <xdr:colOff>38100</xdr:colOff>
      <xdr:row>58</xdr:row>
      <xdr:rowOff>19279</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1272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35806</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1088428" y="963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77292</xdr:rowOff>
    </xdr:from>
    <xdr:to>
      <xdr:col>107</xdr:col>
      <xdr:colOff>50800</xdr:colOff>
      <xdr:row>58</xdr:row>
      <xdr:rowOff>77788</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flipV="1">
          <a:off x="19545300" y="10021392"/>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63297</xdr:rowOff>
    </xdr:from>
    <xdr:to>
      <xdr:col>107</xdr:col>
      <xdr:colOff>101600</xdr:colOff>
      <xdr:row>57</xdr:row>
      <xdr:rowOff>164897</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0383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9974</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199428" y="961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72149</xdr:rowOff>
    </xdr:from>
    <xdr:to>
      <xdr:col>102</xdr:col>
      <xdr:colOff>114300</xdr:colOff>
      <xdr:row>58</xdr:row>
      <xdr:rowOff>77788</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a:off x="18656300" y="10016249"/>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13805</xdr:rowOff>
    </xdr:from>
    <xdr:to>
      <xdr:col>102</xdr:col>
      <xdr:colOff>165100</xdr:colOff>
      <xdr:row>57</xdr:row>
      <xdr:rowOff>115405</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9494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131932</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9310428" y="956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4242</xdr:rowOff>
    </xdr:from>
    <xdr:to>
      <xdr:col>98</xdr:col>
      <xdr:colOff>38100</xdr:colOff>
      <xdr:row>57</xdr:row>
      <xdr:rowOff>105842</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8605500" y="977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122369</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8421428" y="955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21463</xdr:rowOff>
    </xdr:from>
    <xdr:to>
      <xdr:col>116</xdr:col>
      <xdr:colOff>114300</xdr:colOff>
      <xdr:row>58</xdr:row>
      <xdr:rowOff>123063</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2110700" y="996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171340</xdr:rowOff>
    </xdr:from>
    <xdr:ext cx="469744" cy="259045"/>
    <xdr:sp macro="" textlink="">
      <xdr:nvSpPr>
        <xdr:cNvPr id="813" name="貸付金該当値テキスト">
          <a:extLst>
            <a:ext uri="{FF2B5EF4-FFF2-40B4-BE49-F238E27FC236}">
              <a16:creationId xmlns:a16="http://schemas.microsoft.com/office/drawing/2014/main" xmlns="" id="{00000000-0008-0000-0600-00002D030000}"/>
            </a:ext>
          </a:extLst>
        </xdr:cNvPr>
        <xdr:cNvSpPr txBox="1"/>
      </xdr:nvSpPr>
      <xdr:spPr>
        <a:xfrm>
          <a:off x="22212300" y="994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25692</xdr:rowOff>
    </xdr:from>
    <xdr:to>
      <xdr:col>112</xdr:col>
      <xdr:colOff>38100</xdr:colOff>
      <xdr:row>58</xdr:row>
      <xdr:rowOff>127292</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1272500" y="99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118419</xdr:rowOff>
    </xdr:from>
    <xdr:ext cx="469744"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088428" y="1006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26492</xdr:rowOff>
    </xdr:from>
    <xdr:to>
      <xdr:col>107</xdr:col>
      <xdr:colOff>101600</xdr:colOff>
      <xdr:row>58</xdr:row>
      <xdr:rowOff>128092</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0383500" y="997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119219</xdr:rowOff>
    </xdr:from>
    <xdr:ext cx="469744"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199428" y="1006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26988</xdr:rowOff>
    </xdr:from>
    <xdr:to>
      <xdr:col>102</xdr:col>
      <xdr:colOff>165100</xdr:colOff>
      <xdr:row>58</xdr:row>
      <xdr:rowOff>128588</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9494500" y="9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119715</xdr:rowOff>
    </xdr:from>
    <xdr:ext cx="469744"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9310428" y="1006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21349</xdr:rowOff>
    </xdr:from>
    <xdr:to>
      <xdr:col>98</xdr:col>
      <xdr:colOff>38100</xdr:colOff>
      <xdr:row>58</xdr:row>
      <xdr:rowOff>122949</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8605500" y="99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114076</xdr:rowOff>
    </xdr:from>
    <xdr:ext cx="469744"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8421428" y="100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xmlns=""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4102</xdr:rowOff>
    </xdr:from>
    <xdr:to>
      <xdr:col>116</xdr:col>
      <xdr:colOff>62864</xdr:colOff>
      <xdr:row>78</xdr:row>
      <xdr:rowOff>16103</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22159595" y="12177052"/>
          <a:ext cx="1269"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19930</xdr:rowOff>
    </xdr:from>
    <xdr:ext cx="534377" cy="259045"/>
    <xdr:sp macro="" textlink="">
      <xdr:nvSpPr>
        <xdr:cNvPr id="847" name="繰出金最小値テキスト">
          <a:extLst>
            <a:ext uri="{FF2B5EF4-FFF2-40B4-BE49-F238E27FC236}">
              <a16:creationId xmlns:a16="http://schemas.microsoft.com/office/drawing/2014/main" xmlns="" id="{00000000-0008-0000-0600-00004F030000}"/>
            </a:ext>
          </a:extLst>
        </xdr:cNvPr>
        <xdr:cNvSpPr txBox="1"/>
      </xdr:nvSpPr>
      <xdr:spPr>
        <a:xfrm>
          <a:off x="22212300" y="1339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xdr:rowOff>
    </xdr:from>
    <xdr:to>
      <xdr:col>116</xdr:col>
      <xdr:colOff>152400</xdr:colOff>
      <xdr:row>78</xdr:row>
      <xdr:rowOff>16103</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2072600" y="1338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122229</xdr:rowOff>
    </xdr:from>
    <xdr:ext cx="534377" cy="259045"/>
    <xdr:sp macro="" textlink="">
      <xdr:nvSpPr>
        <xdr:cNvPr id="849" name="繰出金最大値テキスト">
          <a:extLst>
            <a:ext uri="{FF2B5EF4-FFF2-40B4-BE49-F238E27FC236}">
              <a16:creationId xmlns:a16="http://schemas.microsoft.com/office/drawing/2014/main" xmlns="" id="{00000000-0008-0000-0600-000051030000}"/>
            </a:ext>
          </a:extLst>
        </xdr:cNvPr>
        <xdr:cNvSpPr txBox="1"/>
      </xdr:nvSpPr>
      <xdr:spPr>
        <a:xfrm>
          <a:off x="22212300" y="119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4102</xdr:rowOff>
    </xdr:from>
    <xdr:to>
      <xdr:col>116</xdr:col>
      <xdr:colOff>152400</xdr:colOff>
      <xdr:row>71</xdr:row>
      <xdr:rowOff>4102</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2072600" y="1217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136958</xdr:rowOff>
    </xdr:from>
    <xdr:to>
      <xdr:col>116</xdr:col>
      <xdr:colOff>63500</xdr:colOff>
      <xdr:row>76</xdr:row>
      <xdr:rowOff>140576</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21323300" y="13167158"/>
          <a:ext cx="838200" cy="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69372</xdr:rowOff>
    </xdr:from>
    <xdr:ext cx="534377" cy="259045"/>
    <xdr:sp macro="" textlink="">
      <xdr:nvSpPr>
        <xdr:cNvPr id="852" name="繰出金平均値テキスト">
          <a:extLst>
            <a:ext uri="{FF2B5EF4-FFF2-40B4-BE49-F238E27FC236}">
              <a16:creationId xmlns:a16="http://schemas.microsoft.com/office/drawing/2014/main" xmlns="" id="{00000000-0008-0000-0600-000054030000}"/>
            </a:ext>
          </a:extLst>
        </xdr:cNvPr>
        <xdr:cNvSpPr txBox="1"/>
      </xdr:nvSpPr>
      <xdr:spPr>
        <a:xfrm>
          <a:off x="22212300" y="12928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46495</xdr:rowOff>
    </xdr:from>
    <xdr:to>
      <xdr:col>116</xdr:col>
      <xdr:colOff>114300</xdr:colOff>
      <xdr:row>76</xdr:row>
      <xdr:rowOff>148095</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21107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140576</xdr:rowOff>
    </xdr:from>
    <xdr:to>
      <xdr:col>111</xdr:col>
      <xdr:colOff>177800</xdr:colOff>
      <xdr:row>77</xdr:row>
      <xdr:rowOff>16142</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20434300" y="13170776"/>
          <a:ext cx="889000" cy="4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27330</xdr:rowOff>
    </xdr:from>
    <xdr:to>
      <xdr:col>112</xdr:col>
      <xdr:colOff>38100</xdr:colOff>
      <xdr:row>76</xdr:row>
      <xdr:rowOff>128930</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1272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145457</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1056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88456</xdr:rowOff>
    </xdr:from>
    <xdr:to>
      <xdr:col>107</xdr:col>
      <xdr:colOff>50800</xdr:colOff>
      <xdr:row>77</xdr:row>
      <xdr:rowOff>16142</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a:off x="19545300" y="12775756"/>
          <a:ext cx="889000" cy="44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156414</xdr:rowOff>
    </xdr:from>
    <xdr:to>
      <xdr:col>107</xdr:col>
      <xdr:colOff>101600</xdr:colOff>
      <xdr:row>76</xdr:row>
      <xdr:rowOff>86564</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0383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103090</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0167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88456</xdr:rowOff>
    </xdr:from>
    <xdr:to>
      <xdr:col>102</xdr:col>
      <xdr:colOff>114300</xdr:colOff>
      <xdr:row>74</xdr:row>
      <xdr:rowOff>121488</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flipV="1">
          <a:off x="18656300" y="12775756"/>
          <a:ext cx="889000" cy="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18750</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9278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31399</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8389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86158</xdr:rowOff>
    </xdr:from>
    <xdr:to>
      <xdr:col>116</xdr:col>
      <xdr:colOff>114300</xdr:colOff>
      <xdr:row>77</xdr:row>
      <xdr:rowOff>16308</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2110700" y="1311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64585</xdr:rowOff>
    </xdr:from>
    <xdr:ext cx="534377" cy="259045"/>
    <xdr:sp macro="" textlink="">
      <xdr:nvSpPr>
        <xdr:cNvPr id="871" name="繰出金該当値テキスト">
          <a:extLst>
            <a:ext uri="{FF2B5EF4-FFF2-40B4-BE49-F238E27FC236}">
              <a16:creationId xmlns:a16="http://schemas.microsoft.com/office/drawing/2014/main" xmlns="" id="{00000000-0008-0000-0600-000067030000}"/>
            </a:ext>
          </a:extLst>
        </xdr:cNvPr>
        <xdr:cNvSpPr txBox="1"/>
      </xdr:nvSpPr>
      <xdr:spPr>
        <a:xfrm>
          <a:off x="22212300" y="1309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89776</xdr:rowOff>
    </xdr:from>
    <xdr:to>
      <xdr:col>112</xdr:col>
      <xdr:colOff>38100</xdr:colOff>
      <xdr:row>77</xdr:row>
      <xdr:rowOff>19926</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1272500" y="131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11053</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1056111" y="1321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136792</xdr:rowOff>
    </xdr:from>
    <xdr:to>
      <xdr:col>107</xdr:col>
      <xdr:colOff>101600</xdr:colOff>
      <xdr:row>77</xdr:row>
      <xdr:rowOff>66942</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0383500" y="1316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58069</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0167111" y="1325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37656</xdr:rowOff>
    </xdr:from>
    <xdr:to>
      <xdr:col>102</xdr:col>
      <xdr:colOff>165100</xdr:colOff>
      <xdr:row>74</xdr:row>
      <xdr:rowOff>139256</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19494500" y="127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155783</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9278111" y="125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70688</xdr:rowOff>
    </xdr:from>
    <xdr:to>
      <xdr:col>98</xdr:col>
      <xdr:colOff>38100</xdr:colOff>
      <xdr:row>75</xdr:row>
      <xdr:rowOff>838</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18605500" y="12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17365</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389111" y="1253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xmlns=""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xmlns=""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xmlns=""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xmlns=""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xmlns=""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xmlns=""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xmlns=""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・人件費は住民一人当たり</a:t>
          </a:r>
          <a:r>
            <a:rPr kumimoji="1" lang="en-US" altLang="ja-JP" sz="1100">
              <a:solidFill>
                <a:schemeClr val="dk1"/>
              </a:solidFill>
              <a:effectLst/>
              <a:latin typeface="+mn-lt"/>
              <a:ea typeface="+mn-ea"/>
              <a:cs typeface="+mn-cs"/>
            </a:rPr>
            <a:t>66,322</a:t>
          </a:r>
          <a:r>
            <a:rPr kumimoji="1" lang="ja-JP" altLang="ja-JP" sz="1100">
              <a:solidFill>
                <a:schemeClr val="dk1"/>
              </a:solidFill>
              <a:effectLst/>
              <a:latin typeface="+mn-lt"/>
              <a:ea typeface="+mn-ea"/>
              <a:cs typeface="+mn-cs"/>
            </a:rPr>
            <a:t>円となっているが、これは、旧足柄消防組合の合算により</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年度に増加に転じた後、主に福祉部門の業務量増加への対応などにより、類似団体と比較して一人当たりコストが高い状況となっている。今後も適正な定員管理に取り組んでまいりたい。</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普通建設事業費</a:t>
          </a:r>
          <a:r>
            <a:rPr kumimoji="1" lang="ja-JP" altLang="ja-JP" sz="1100">
              <a:solidFill>
                <a:schemeClr val="dk1"/>
              </a:solidFill>
              <a:effectLst/>
              <a:latin typeface="+mn-lt"/>
              <a:ea typeface="+mn-ea"/>
              <a:cs typeface="+mn-cs"/>
            </a:rPr>
            <a:t>は、大規模事業の進展により、類似団体と比較して一人当たりコストが高い状況となっている。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神奈川県小田原市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191,557
189,249
113.81
75,837,275
72,159,057
2,958,289
38,128,053
52,117,087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39007</xdr:rowOff>
    </xdr:from>
    <xdr:to>
      <xdr:col>24</xdr:col>
      <xdr:colOff>62865</xdr:colOff>
      <xdr:row>39</xdr:row>
      <xdr:rowOff>77107</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353957"/>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80934</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7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77107</xdr:rowOff>
    </xdr:from>
    <xdr:to>
      <xdr:col>24</xdr:col>
      <xdr:colOff>152400</xdr:colOff>
      <xdr:row>39</xdr:row>
      <xdr:rowOff>77107</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76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157134</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1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39007</xdr:rowOff>
    </xdr:from>
    <xdr:to>
      <xdr:col>24</xdr:col>
      <xdr:colOff>152400</xdr:colOff>
      <xdr:row>31</xdr:row>
      <xdr:rowOff>39007</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37374</xdr:rowOff>
    </xdr:from>
    <xdr:to>
      <xdr:col>24</xdr:col>
      <xdr:colOff>63500</xdr:colOff>
      <xdr:row>34</xdr:row>
      <xdr:rowOff>64589</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3797300" y="5866674"/>
          <a:ext cx="8382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40113</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212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61686</xdr:rowOff>
    </xdr:from>
    <xdr:to>
      <xdr:col>24</xdr:col>
      <xdr:colOff>114300</xdr:colOff>
      <xdr:row>36</xdr:row>
      <xdr:rowOff>163286</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23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64589</xdr:rowOff>
    </xdr:from>
    <xdr:to>
      <xdr:col>19</xdr:col>
      <xdr:colOff>177800</xdr:colOff>
      <xdr:row>34</xdr:row>
      <xdr:rowOff>96157</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908300" y="5893889"/>
          <a:ext cx="889000" cy="3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60597</xdr:rowOff>
    </xdr:from>
    <xdr:to>
      <xdr:col>20</xdr:col>
      <xdr:colOff>38100</xdr:colOff>
      <xdr:row>36</xdr:row>
      <xdr:rowOff>162197</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153324</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632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147864</xdr:rowOff>
    </xdr:from>
    <xdr:to>
      <xdr:col>15</xdr:col>
      <xdr:colOff>50800</xdr:colOff>
      <xdr:row>34</xdr:row>
      <xdr:rowOff>96157</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2019300" y="58057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50800</xdr:rowOff>
    </xdr:from>
    <xdr:to>
      <xdr:col>15</xdr:col>
      <xdr:colOff>101600</xdr:colOff>
      <xdr:row>36</xdr:row>
      <xdr:rowOff>152400</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143527</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147864</xdr:rowOff>
    </xdr:from>
    <xdr:to>
      <xdr:col>10</xdr:col>
      <xdr:colOff>114300</xdr:colOff>
      <xdr:row>34</xdr:row>
      <xdr:rowOff>104866</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flipV="1">
          <a:off x="1130300" y="5805714"/>
          <a:ext cx="889000" cy="12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25219</xdr:rowOff>
    </xdr:from>
    <xdr:to>
      <xdr:col>10</xdr:col>
      <xdr:colOff>165100</xdr:colOff>
      <xdr:row>35</xdr:row>
      <xdr:rowOff>126819</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117946</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86178</xdr:rowOff>
    </xdr:from>
    <xdr:to>
      <xdr:col>6</xdr:col>
      <xdr:colOff>38100</xdr:colOff>
      <xdr:row>36</xdr:row>
      <xdr:rowOff>16328</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7455</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158024</xdr:rowOff>
    </xdr:from>
    <xdr:to>
      <xdr:col>24</xdr:col>
      <xdr:colOff>114300</xdr:colOff>
      <xdr:row>34</xdr:row>
      <xdr:rowOff>88174</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58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9451</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66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13789</xdr:rowOff>
    </xdr:from>
    <xdr:to>
      <xdr:col>20</xdr:col>
      <xdr:colOff>38100</xdr:colOff>
      <xdr:row>34</xdr:row>
      <xdr:rowOff>115389</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584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131916</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561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45357</xdr:rowOff>
    </xdr:from>
    <xdr:to>
      <xdr:col>15</xdr:col>
      <xdr:colOff>101600</xdr:colOff>
      <xdr:row>34</xdr:row>
      <xdr:rowOff>146957</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58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163484</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564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97064</xdr:rowOff>
    </xdr:from>
    <xdr:to>
      <xdr:col>10</xdr:col>
      <xdr:colOff>165100</xdr:colOff>
      <xdr:row>34</xdr:row>
      <xdr:rowOff>27214</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57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43741</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553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54066</xdr:rowOff>
    </xdr:from>
    <xdr:to>
      <xdr:col>6</xdr:col>
      <xdr:colOff>38100</xdr:colOff>
      <xdr:row>34</xdr:row>
      <xdr:rowOff>155666</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58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743</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565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xmlns="" id="{00000000-0008-0000-07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a:extLst>
            <a:ext uri="{FF2B5EF4-FFF2-40B4-BE49-F238E27FC236}">
              <a16:creationId xmlns:a16="http://schemas.microsoft.com/office/drawing/2014/main" xmlns="" id="{00000000-0008-0000-0700-000074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xmlns=""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21383</xdr:rowOff>
    </xdr:from>
    <xdr:to>
      <xdr:col>24</xdr:col>
      <xdr:colOff>62865</xdr:colOff>
      <xdr:row>58</xdr:row>
      <xdr:rowOff>119094</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4633595" y="8593883"/>
          <a:ext cx="1270" cy="146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122921</xdr:rowOff>
    </xdr:from>
    <xdr:ext cx="534377" cy="259045"/>
    <xdr:sp macro="" textlink="">
      <xdr:nvSpPr>
        <xdr:cNvPr id="119" name="総務費最小値テキスト">
          <a:extLst>
            <a:ext uri="{FF2B5EF4-FFF2-40B4-BE49-F238E27FC236}">
              <a16:creationId xmlns:a16="http://schemas.microsoft.com/office/drawing/2014/main" xmlns="" id="{00000000-0008-0000-0700-000077000000}"/>
            </a:ext>
          </a:extLst>
        </xdr:cNvPr>
        <xdr:cNvSpPr txBox="1"/>
      </xdr:nvSpPr>
      <xdr:spPr>
        <a:xfrm>
          <a:off x="4686300" y="100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119094</xdr:rowOff>
    </xdr:from>
    <xdr:to>
      <xdr:col>24</xdr:col>
      <xdr:colOff>152400</xdr:colOff>
      <xdr:row>58</xdr:row>
      <xdr:rowOff>119094</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4546600" y="100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139510</xdr:rowOff>
    </xdr:from>
    <xdr:ext cx="534377" cy="259045"/>
    <xdr:sp macro="" textlink="">
      <xdr:nvSpPr>
        <xdr:cNvPr id="121" name="総務費最大値テキスト">
          <a:extLst>
            <a:ext uri="{FF2B5EF4-FFF2-40B4-BE49-F238E27FC236}">
              <a16:creationId xmlns:a16="http://schemas.microsoft.com/office/drawing/2014/main" xmlns="" id="{00000000-0008-0000-0700-000079000000}"/>
            </a:ext>
          </a:extLst>
        </xdr:cNvPr>
        <xdr:cNvSpPr txBox="1"/>
      </xdr:nvSpPr>
      <xdr:spPr>
        <a:xfrm>
          <a:off x="4686300" y="83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69,623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21383</xdr:rowOff>
    </xdr:from>
    <xdr:to>
      <xdr:col>24</xdr:col>
      <xdr:colOff>152400</xdr:colOff>
      <xdr:row>50</xdr:row>
      <xdr:rowOff>21383</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a:off x="4546600" y="859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82942</xdr:rowOff>
    </xdr:from>
    <xdr:to>
      <xdr:col>24</xdr:col>
      <xdr:colOff>63500</xdr:colOff>
      <xdr:row>55</xdr:row>
      <xdr:rowOff>83138</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3797300" y="9512692"/>
          <a:ext cx="8382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106091</xdr:rowOff>
    </xdr:from>
    <xdr:ext cx="534377" cy="259045"/>
    <xdr:sp macro="" textlink="">
      <xdr:nvSpPr>
        <xdr:cNvPr id="124" name="総務費平均値テキスト">
          <a:extLst>
            <a:ext uri="{FF2B5EF4-FFF2-40B4-BE49-F238E27FC236}">
              <a16:creationId xmlns:a16="http://schemas.microsoft.com/office/drawing/2014/main" xmlns="" id="{00000000-0008-0000-0700-00007C000000}"/>
            </a:ext>
          </a:extLst>
        </xdr:cNvPr>
        <xdr:cNvSpPr txBox="1"/>
      </xdr:nvSpPr>
      <xdr:spPr>
        <a:xfrm>
          <a:off x="4686300" y="9535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127664</xdr:rowOff>
    </xdr:from>
    <xdr:to>
      <xdr:col>24</xdr:col>
      <xdr:colOff>114300</xdr:colOff>
      <xdr:row>56</xdr:row>
      <xdr:rowOff>57814</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4584700" y="95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67920</xdr:rowOff>
    </xdr:from>
    <xdr:to>
      <xdr:col>19</xdr:col>
      <xdr:colOff>177800</xdr:colOff>
      <xdr:row>55</xdr:row>
      <xdr:rowOff>82942</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2908300" y="9154770"/>
          <a:ext cx="889000" cy="35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31717</xdr:rowOff>
    </xdr:from>
    <xdr:to>
      <xdr:col>20</xdr:col>
      <xdr:colOff>38100</xdr:colOff>
      <xdr:row>56</xdr:row>
      <xdr:rowOff>133317</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3746500" y="963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124444</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3530111" y="972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112496</xdr:rowOff>
    </xdr:from>
    <xdr:to>
      <xdr:col>15</xdr:col>
      <xdr:colOff>50800</xdr:colOff>
      <xdr:row>53</xdr:row>
      <xdr:rowOff>67920</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a:off x="2019300" y="9027896"/>
          <a:ext cx="889000" cy="12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35995</xdr:rowOff>
    </xdr:from>
    <xdr:to>
      <xdr:col>15</xdr:col>
      <xdr:colOff>101600</xdr:colOff>
      <xdr:row>56</xdr:row>
      <xdr:rowOff>137595</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28575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128722</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641111" y="972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112496</xdr:rowOff>
    </xdr:from>
    <xdr:to>
      <xdr:col>10</xdr:col>
      <xdr:colOff>114300</xdr:colOff>
      <xdr:row>55</xdr:row>
      <xdr:rowOff>46692</xdr:rowOff>
    </xdr:to>
    <xdr:cxnSp macro="">
      <xdr:nvCxnSpPr>
        <xdr:cNvPr id="132" name="直線コネクタ 131">
          <a:extLst>
            <a:ext uri="{FF2B5EF4-FFF2-40B4-BE49-F238E27FC236}">
              <a16:creationId xmlns:a16="http://schemas.microsoft.com/office/drawing/2014/main" xmlns="" id="{00000000-0008-0000-0700-000084000000}"/>
            </a:ext>
          </a:extLst>
        </xdr:cNvPr>
        <xdr:cNvCxnSpPr/>
      </xdr:nvCxnSpPr>
      <xdr:spPr>
        <a:xfrm flipV="1">
          <a:off x="1130300" y="9027896"/>
          <a:ext cx="889000" cy="44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63623</xdr:rowOff>
    </xdr:from>
    <xdr:to>
      <xdr:col>10</xdr:col>
      <xdr:colOff>165100</xdr:colOff>
      <xdr:row>55</xdr:row>
      <xdr:rowOff>165223</xdr:rowOff>
    </xdr:to>
    <xdr:sp macro="" textlink="">
      <xdr:nvSpPr>
        <xdr:cNvPr id="133" name="フローチャート: 判断 132">
          <a:extLst>
            <a:ext uri="{FF2B5EF4-FFF2-40B4-BE49-F238E27FC236}">
              <a16:creationId xmlns:a16="http://schemas.microsoft.com/office/drawing/2014/main" xmlns="" id="{00000000-0008-0000-0700-000085000000}"/>
            </a:ext>
          </a:extLst>
        </xdr:cNvPr>
        <xdr:cNvSpPr/>
      </xdr:nvSpPr>
      <xdr:spPr>
        <a:xfrm>
          <a:off x="1968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156350</xdr:rowOff>
    </xdr:from>
    <xdr:ext cx="534377"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1752111" y="958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23684</xdr:rowOff>
    </xdr:from>
    <xdr:to>
      <xdr:col>6</xdr:col>
      <xdr:colOff>38100</xdr:colOff>
      <xdr:row>56</xdr:row>
      <xdr:rowOff>125284</xdr:rowOff>
    </xdr:to>
    <xdr:sp macro="" textlink="">
      <xdr:nvSpPr>
        <xdr:cNvPr id="135" name="フローチャート: 判断 134">
          <a:extLst>
            <a:ext uri="{FF2B5EF4-FFF2-40B4-BE49-F238E27FC236}">
              <a16:creationId xmlns:a16="http://schemas.microsoft.com/office/drawing/2014/main" xmlns="" id="{00000000-0008-0000-0700-000087000000}"/>
            </a:ext>
          </a:extLst>
        </xdr:cNvPr>
        <xdr:cNvSpPr/>
      </xdr:nvSpPr>
      <xdr:spPr>
        <a:xfrm>
          <a:off x="1079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116411</xdr:rowOff>
    </xdr:from>
    <xdr:ext cx="534377"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863111" y="97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32338</xdr:rowOff>
    </xdr:from>
    <xdr:to>
      <xdr:col>24</xdr:col>
      <xdr:colOff>114300</xdr:colOff>
      <xdr:row>55</xdr:row>
      <xdr:rowOff>133938</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4584700" y="946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55215</xdr:rowOff>
    </xdr:from>
    <xdr:ext cx="534377" cy="259045"/>
    <xdr:sp macro="" textlink="">
      <xdr:nvSpPr>
        <xdr:cNvPr id="143" name="総務費該当値テキスト">
          <a:extLst>
            <a:ext uri="{FF2B5EF4-FFF2-40B4-BE49-F238E27FC236}">
              <a16:creationId xmlns:a16="http://schemas.microsoft.com/office/drawing/2014/main" xmlns="" id="{00000000-0008-0000-0700-00008F000000}"/>
            </a:ext>
          </a:extLst>
        </xdr:cNvPr>
        <xdr:cNvSpPr txBox="1"/>
      </xdr:nvSpPr>
      <xdr:spPr>
        <a:xfrm>
          <a:off x="4686300" y="931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32142</xdr:rowOff>
    </xdr:from>
    <xdr:to>
      <xdr:col>20</xdr:col>
      <xdr:colOff>38100</xdr:colOff>
      <xdr:row>55</xdr:row>
      <xdr:rowOff>133742</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3746500" y="94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150269</xdr:rowOff>
    </xdr:from>
    <xdr:ext cx="534377"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3530111" y="9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17120</xdr:rowOff>
    </xdr:from>
    <xdr:to>
      <xdr:col>15</xdr:col>
      <xdr:colOff>101600</xdr:colOff>
      <xdr:row>53</xdr:row>
      <xdr:rowOff>118720</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2857500" y="910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135247</xdr:rowOff>
    </xdr:from>
    <xdr:ext cx="534377"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2641111" y="88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61696</xdr:rowOff>
    </xdr:from>
    <xdr:to>
      <xdr:col>10</xdr:col>
      <xdr:colOff>165100</xdr:colOff>
      <xdr:row>52</xdr:row>
      <xdr:rowOff>163296</xdr:rowOff>
    </xdr:to>
    <xdr:sp macro="" textlink="">
      <xdr:nvSpPr>
        <xdr:cNvPr id="148" name="楕円 147">
          <a:extLst>
            <a:ext uri="{FF2B5EF4-FFF2-40B4-BE49-F238E27FC236}">
              <a16:creationId xmlns:a16="http://schemas.microsoft.com/office/drawing/2014/main" xmlns="" id="{00000000-0008-0000-0700-000094000000}"/>
            </a:ext>
          </a:extLst>
        </xdr:cNvPr>
        <xdr:cNvSpPr/>
      </xdr:nvSpPr>
      <xdr:spPr>
        <a:xfrm>
          <a:off x="1968500" y="897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8373</xdr:rowOff>
    </xdr:from>
    <xdr:ext cx="534377" cy="259045"/>
    <xdr:sp macro="" textlink="">
      <xdr:nvSpPr>
        <xdr:cNvPr id="149" name="テキスト ボックス 148">
          <a:extLst>
            <a:ext uri="{FF2B5EF4-FFF2-40B4-BE49-F238E27FC236}">
              <a16:creationId xmlns:a16="http://schemas.microsoft.com/office/drawing/2014/main" xmlns="" id="{00000000-0008-0000-0700-000095000000}"/>
            </a:ext>
          </a:extLst>
        </xdr:cNvPr>
        <xdr:cNvSpPr txBox="1"/>
      </xdr:nvSpPr>
      <xdr:spPr>
        <a:xfrm>
          <a:off x="1752111" y="875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167342</xdr:rowOff>
    </xdr:from>
    <xdr:to>
      <xdr:col>6</xdr:col>
      <xdr:colOff>38100</xdr:colOff>
      <xdr:row>55</xdr:row>
      <xdr:rowOff>97492</xdr:rowOff>
    </xdr:to>
    <xdr:sp macro="" textlink="">
      <xdr:nvSpPr>
        <xdr:cNvPr id="150" name="楕円 149">
          <a:extLst>
            <a:ext uri="{FF2B5EF4-FFF2-40B4-BE49-F238E27FC236}">
              <a16:creationId xmlns:a16="http://schemas.microsoft.com/office/drawing/2014/main" xmlns="" id="{00000000-0008-0000-0700-000096000000}"/>
            </a:ext>
          </a:extLst>
        </xdr:cNvPr>
        <xdr:cNvSpPr/>
      </xdr:nvSpPr>
      <xdr:spPr>
        <a:xfrm>
          <a:off x="1079500" y="94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114019</xdr:rowOff>
    </xdr:from>
    <xdr:ext cx="534377" cy="259045"/>
    <xdr:sp macro="" textlink="">
      <xdr:nvSpPr>
        <xdr:cNvPr id="151" name="テキスト ボックス 150">
          <a:extLst>
            <a:ext uri="{FF2B5EF4-FFF2-40B4-BE49-F238E27FC236}">
              <a16:creationId xmlns:a16="http://schemas.microsoft.com/office/drawing/2014/main" xmlns="" id="{00000000-0008-0000-0700-000097000000}"/>
            </a:ext>
          </a:extLst>
        </xdr:cNvPr>
        <xdr:cNvSpPr txBox="1"/>
      </xdr:nvSpPr>
      <xdr:spPr>
        <a:xfrm>
          <a:off x="863111" y="920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xmlns=""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xmlns=""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xmlns=""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69367</xdr:rowOff>
    </xdr:from>
    <xdr:to>
      <xdr:col>24</xdr:col>
      <xdr:colOff>62865</xdr:colOff>
      <xdr:row>79</xdr:row>
      <xdr:rowOff>99180</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4633595" y="12242317"/>
          <a:ext cx="1270" cy="140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103007</xdr:rowOff>
    </xdr:from>
    <xdr:ext cx="599010" cy="259045"/>
    <xdr:sp macro="" textlink="">
      <xdr:nvSpPr>
        <xdr:cNvPr id="177" name="民生費最小値テキスト">
          <a:extLst>
            <a:ext uri="{FF2B5EF4-FFF2-40B4-BE49-F238E27FC236}">
              <a16:creationId xmlns:a16="http://schemas.microsoft.com/office/drawing/2014/main" xmlns="" id="{00000000-0008-0000-0700-0000B1000000}"/>
            </a:ext>
          </a:extLst>
        </xdr:cNvPr>
        <xdr:cNvSpPr txBox="1"/>
      </xdr:nvSpPr>
      <xdr:spPr>
        <a:xfrm>
          <a:off x="4686300" y="1364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99180</xdr:rowOff>
    </xdr:from>
    <xdr:to>
      <xdr:col>24</xdr:col>
      <xdr:colOff>152400</xdr:colOff>
      <xdr:row>79</xdr:row>
      <xdr:rowOff>99180</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4546600" y="136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16044</xdr:rowOff>
    </xdr:from>
    <xdr:ext cx="599010" cy="259045"/>
    <xdr:sp macro="" textlink="">
      <xdr:nvSpPr>
        <xdr:cNvPr id="179" name="民生費最大値テキスト">
          <a:extLst>
            <a:ext uri="{FF2B5EF4-FFF2-40B4-BE49-F238E27FC236}">
              <a16:creationId xmlns:a16="http://schemas.microsoft.com/office/drawing/2014/main" xmlns="" id="{00000000-0008-0000-0700-0000B3000000}"/>
            </a:ext>
          </a:extLst>
        </xdr:cNvPr>
        <xdr:cNvSpPr txBox="1"/>
      </xdr:nvSpPr>
      <xdr:spPr>
        <a:xfrm>
          <a:off x="4686300" y="1201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190,692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69367</xdr:rowOff>
    </xdr:from>
    <xdr:to>
      <xdr:col>24</xdr:col>
      <xdr:colOff>152400</xdr:colOff>
      <xdr:row>71</xdr:row>
      <xdr:rowOff>69367</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4546600" y="12242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136919</xdr:rowOff>
    </xdr:from>
    <xdr:to>
      <xdr:col>24</xdr:col>
      <xdr:colOff>63500</xdr:colOff>
      <xdr:row>76</xdr:row>
      <xdr:rowOff>158198</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3797300" y="13167119"/>
          <a:ext cx="838200" cy="2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67327</xdr:rowOff>
    </xdr:from>
    <xdr:ext cx="599010" cy="259045"/>
    <xdr:sp macro="" textlink="">
      <xdr:nvSpPr>
        <xdr:cNvPr id="182" name="民生費平均値テキスト">
          <a:extLst>
            <a:ext uri="{FF2B5EF4-FFF2-40B4-BE49-F238E27FC236}">
              <a16:creationId xmlns:a16="http://schemas.microsoft.com/office/drawing/2014/main" xmlns="" id="{00000000-0008-0000-0700-0000B6000000}"/>
            </a:ext>
          </a:extLst>
        </xdr:cNvPr>
        <xdr:cNvSpPr txBox="1"/>
      </xdr:nvSpPr>
      <xdr:spPr>
        <a:xfrm>
          <a:off x="4686300" y="13097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88900</xdr:rowOff>
    </xdr:from>
    <xdr:to>
      <xdr:col>24</xdr:col>
      <xdr:colOff>114300</xdr:colOff>
      <xdr:row>77</xdr:row>
      <xdr:rowOff>19050</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45847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158198</xdr:rowOff>
    </xdr:from>
    <xdr:to>
      <xdr:col>19</xdr:col>
      <xdr:colOff>177800</xdr:colOff>
      <xdr:row>77</xdr:row>
      <xdr:rowOff>71196</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908300" y="13188398"/>
          <a:ext cx="889000" cy="8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5442</xdr:rowOff>
    </xdr:from>
    <xdr:to>
      <xdr:col>20</xdr:col>
      <xdr:colOff>38100</xdr:colOff>
      <xdr:row>76</xdr:row>
      <xdr:rowOff>107042</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3746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123569</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3497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71196</xdr:rowOff>
    </xdr:from>
    <xdr:to>
      <xdr:col>15</xdr:col>
      <xdr:colOff>50800</xdr:colOff>
      <xdr:row>77</xdr:row>
      <xdr:rowOff>120841</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2019300" y="13272846"/>
          <a:ext cx="889000" cy="4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66839</xdr:rowOff>
    </xdr:from>
    <xdr:to>
      <xdr:col>15</xdr:col>
      <xdr:colOff>101600</xdr:colOff>
      <xdr:row>76</xdr:row>
      <xdr:rowOff>168439</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2857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13517</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2608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120841</xdr:rowOff>
    </xdr:from>
    <xdr:to>
      <xdr:col>10</xdr:col>
      <xdr:colOff>114300</xdr:colOff>
      <xdr:row>77</xdr:row>
      <xdr:rowOff>166046</xdr:rowOff>
    </xdr:to>
    <xdr:cxnSp macro="">
      <xdr:nvCxnSpPr>
        <xdr:cNvPr id="190" name="直線コネクタ 189">
          <a:extLst>
            <a:ext uri="{FF2B5EF4-FFF2-40B4-BE49-F238E27FC236}">
              <a16:creationId xmlns:a16="http://schemas.microsoft.com/office/drawing/2014/main" xmlns="" id="{00000000-0008-0000-0700-0000BE000000}"/>
            </a:ext>
          </a:extLst>
        </xdr:cNvPr>
        <xdr:cNvCxnSpPr/>
      </xdr:nvCxnSpPr>
      <xdr:spPr>
        <a:xfrm flipV="1">
          <a:off x="1130300" y="13322491"/>
          <a:ext cx="889000" cy="4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138601</xdr:rowOff>
    </xdr:from>
    <xdr:to>
      <xdr:col>10</xdr:col>
      <xdr:colOff>165100</xdr:colOff>
      <xdr:row>77</xdr:row>
      <xdr:rowOff>68751</xdr:rowOff>
    </xdr:to>
    <xdr:sp macro="" textlink="">
      <xdr:nvSpPr>
        <xdr:cNvPr id="191" name="フローチャート: 判断 190">
          <a:extLst>
            <a:ext uri="{FF2B5EF4-FFF2-40B4-BE49-F238E27FC236}">
              <a16:creationId xmlns:a16="http://schemas.microsoft.com/office/drawing/2014/main" xmlns="" id="{00000000-0008-0000-0700-0000BF000000}"/>
            </a:ext>
          </a:extLst>
        </xdr:cNvPr>
        <xdr:cNvSpPr/>
      </xdr:nvSpPr>
      <xdr:spPr>
        <a:xfrm>
          <a:off x="1968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85279</xdr:rowOff>
    </xdr:from>
    <xdr:ext cx="59901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1719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57925</xdr:rowOff>
    </xdr:from>
    <xdr:to>
      <xdr:col>6</xdr:col>
      <xdr:colOff>38100</xdr:colOff>
      <xdr:row>77</xdr:row>
      <xdr:rowOff>159525</xdr:rowOff>
    </xdr:to>
    <xdr:sp macro="" textlink="">
      <xdr:nvSpPr>
        <xdr:cNvPr id="193" name="フローチャート: 判断 192">
          <a:extLst>
            <a:ext uri="{FF2B5EF4-FFF2-40B4-BE49-F238E27FC236}">
              <a16:creationId xmlns:a16="http://schemas.microsoft.com/office/drawing/2014/main" xmlns="" id="{00000000-0008-0000-0700-0000C1000000}"/>
            </a:ext>
          </a:extLst>
        </xdr:cNvPr>
        <xdr:cNvSpPr/>
      </xdr:nvSpPr>
      <xdr:spPr>
        <a:xfrm>
          <a:off x="1079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4602</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830795" y="1303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86119</xdr:rowOff>
    </xdr:from>
    <xdr:to>
      <xdr:col>24</xdr:col>
      <xdr:colOff>114300</xdr:colOff>
      <xdr:row>77</xdr:row>
      <xdr:rowOff>16269</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4584700" y="131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108996</xdr:rowOff>
    </xdr:from>
    <xdr:ext cx="599010" cy="259045"/>
    <xdr:sp macro="" textlink="">
      <xdr:nvSpPr>
        <xdr:cNvPr id="201" name="民生費該当値テキスト">
          <a:extLst>
            <a:ext uri="{FF2B5EF4-FFF2-40B4-BE49-F238E27FC236}">
              <a16:creationId xmlns:a16="http://schemas.microsoft.com/office/drawing/2014/main" xmlns="" id="{00000000-0008-0000-0700-0000C9000000}"/>
            </a:ext>
          </a:extLst>
        </xdr:cNvPr>
        <xdr:cNvSpPr txBox="1"/>
      </xdr:nvSpPr>
      <xdr:spPr>
        <a:xfrm>
          <a:off x="4686300" y="1296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107398</xdr:rowOff>
    </xdr:from>
    <xdr:to>
      <xdr:col>20</xdr:col>
      <xdr:colOff>38100</xdr:colOff>
      <xdr:row>77</xdr:row>
      <xdr:rowOff>37548</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3746500" y="1313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28675</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3497795" y="1323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20396</xdr:rowOff>
    </xdr:from>
    <xdr:to>
      <xdr:col>15</xdr:col>
      <xdr:colOff>101600</xdr:colOff>
      <xdr:row>77</xdr:row>
      <xdr:rowOff>121996</xdr:rowOff>
    </xdr:to>
    <xdr:sp macro="" textlink="">
      <xdr:nvSpPr>
        <xdr:cNvPr id="204" name="楕円 203">
          <a:extLst>
            <a:ext uri="{FF2B5EF4-FFF2-40B4-BE49-F238E27FC236}">
              <a16:creationId xmlns:a16="http://schemas.microsoft.com/office/drawing/2014/main" xmlns="" id="{00000000-0008-0000-0700-0000CC000000}"/>
            </a:ext>
          </a:extLst>
        </xdr:cNvPr>
        <xdr:cNvSpPr/>
      </xdr:nvSpPr>
      <xdr:spPr>
        <a:xfrm>
          <a:off x="2857500" y="1322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113123</xdr:rowOff>
    </xdr:from>
    <xdr:ext cx="599010"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2608795" y="1331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70041</xdr:rowOff>
    </xdr:from>
    <xdr:to>
      <xdr:col>10</xdr:col>
      <xdr:colOff>165100</xdr:colOff>
      <xdr:row>78</xdr:row>
      <xdr:rowOff>191</xdr:rowOff>
    </xdr:to>
    <xdr:sp macro="" textlink="">
      <xdr:nvSpPr>
        <xdr:cNvPr id="206" name="楕円 205">
          <a:extLst>
            <a:ext uri="{FF2B5EF4-FFF2-40B4-BE49-F238E27FC236}">
              <a16:creationId xmlns:a16="http://schemas.microsoft.com/office/drawing/2014/main" xmlns="" id="{00000000-0008-0000-0700-0000CE000000}"/>
            </a:ext>
          </a:extLst>
        </xdr:cNvPr>
        <xdr:cNvSpPr/>
      </xdr:nvSpPr>
      <xdr:spPr>
        <a:xfrm>
          <a:off x="1968500" y="1327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162768</xdr:rowOff>
    </xdr:from>
    <xdr:ext cx="599010" cy="259045"/>
    <xdr:sp macro="" textlink="">
      <xdr:nvSpPr>
        <xdr:cNvPr id="207" name="テキスト ボックス 206">
          <a:extLst>
            <a:ext uri="{FF2B5EF4-FFF2-40B4-BE49-F238E27FC236}">
              <a16:creationId xmlns:a16="http://schemas.microsoft.com/office/drawing/2014/main" xmlns="" id="{00000000-0008-0000-0700-0000CF000000}"/>
            </a:ext>
          </a:extLst>
        </xdr:cNvPr>
        <xdr:cNvSpPr txBox="1"/>
      </xdr:nvSpPr>
      <xdr:spPr>
        <a:xfrm>
          <a:off x="1719795" y="1336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115246</xdr:rowOff>
    </xdr:from>
    <xdr:to>
      <xdr:col>6</xdr:col>
      <xdr:colOff>38100</xdr:colOff>
      <xdr:row>78</xdr:row>
      <xdr:rowOff>45396</xdr:rowOff>
    </xdr:to>
    <xdr:sp macro="" textlink="">
      <xdr:nvSpPr>
        <xdr:cNvPr id="208" name="楕円 207">
          <a:extLst>
            <a:ext uri="{FF2B5EF4-FFF2-40B4-BE49-F238E27FC236}">
              <a16:creationId xmlns:a16="http://schemas.microsoft.com/office/drawing/2014/main" xmlns="" id="{00000000-0008-0000-0700-0000D0000000}"/>
            </a:ext>
          </a:extLst>
        </xdr:cNvPr>
        <xdr:cNvSpPr/>
      </xdr:nvSpPr>
      <xdr:spPr>
        <a:xfrm>
          <a:off x="1079500" y="1331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36523</xdr:rowOff>
    </xdr:from>
    <xdr:ext cx="599010" cy="259045"/>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830795" y="13409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xmlns=""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a:extLst>
            <a:ext uri="{FF2B5EF4-FFF2-40B4-BE49-F238E27FC236}">
              <a16:creationId xmlns:a16="http://schemas.microsoft.com/office/drawing/2014/main" xmlns="" id="{00000000-0008-0000-0700-0000E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a:extLst>
            <a:ext uri="{FF2B5EF4-FFF2-40B4-BE49-F238E27FC236}">
              <a16:creationId xmlns:a16="http://schemas.microsoft.com/office/drawing/2014/main" xmlns="" id="{00000000-0008-0000-0700-0000E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121469</xdr:rowOff>
    </xdr:from>
    <xdr:to>
      <xdr:col>24</xdr:col>
      <xdr:colOff>62865</xdr:colOff>
      <xdr:row>98</xdr:row>
      <xdr:rowOff>98580</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4633595" y="15551969"/>
          <a:ext cx="1270" cy="134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102407</xdr:rowOff>
    </xdr:from>
    <xdr:ext cx="534377" cy="259045"/>
    <xdr:sp macro="" textlink="">
      <xdr:nvSpPr>
        <xdr:cNvPr id="239" name="衛生費最小値テキスト">
          <a:extLst>
            <a:ext uri="{FF2B5EF4-FFF2-40B4-BE49-F238E27FC236}">
              <a16:creationId xmlns:a16="http://schemas.microsoft.com/office/drawing/2014/main" xmlns="" id="{00000000-0008-0000-0700-0000EF000000}"/>
            </a:ext>
          </a:extLst>
        </xdr:cNvPr>
        <xdr:cNvSpPr txBox="1"/>
      </xdr:nvSpPr>
      <xdr:spPr>
        <a:xfrm>
          <a:off x="4686300" y="169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98580</xdr:rowOff>
    </xdr:from>
    <xdr:to>
      <xdr:col>24</xdr:col>
      <xdr:colOff>152400</xdr:colOff>
      <xdr:row>98</xdr:row>
      <xdr:rowOff>98580</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4546600" y="1690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68146</xdr:rowOff>
    </xdr:from>
    <xdr:ext cx="534377" cy="259045"/>
    <xdr:sp macro="" textlink="">
      <xdr:nvSpPr>
        <xdr:cNvPr id="241" name="衛生費最大値テキスト">
          <a:extLst>
            <a:ext uri="{FF2B5EF4-FFF2-40B4-BE49-F238E27FC236}">
              <a16:creationId xmlns:a16="http://schemas.microsoft.com/office/drawing/2014/main" xmlns="" id="{00000000-0008-0000-0700-0000F1000000}"/>
            </a:ext>
          </a:extLst>
        </xdr:cNvPr>
        <xdr:cNvSpPr txBox="1"/>
      </xdr:nvSpPr>
      <xdr:spPr>
        <a:xfrm>
          <a:off x="4686300" y="153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121469</xdr:rowOff>
    </xdr:from>
    <xdr:to>
      <xdr:col>24</xdr:col>
      <xdr:colOff>152400</xdr:colOff>
      <xdr:row>90</xdr:row>
      <xdr:rowOff>121469</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a:off x="4546600" y="1555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157187</xdr:rowOff>
    </xdr:from>
    <xdr:to>
      <xdr:col>24</xdr:col>
      <xdr:colOff>63500</xdr:colOff>
      <xdr:row>94</xdr:row>
      <xdr:rowOff>150901</xdr:rowOff>
    </xdr:to>
    <xdr:cxnSp macro="">
      <xdr:nvCxnSpPr>
        <xdr:cNvPr id="243" name="直線コネクタ 242">
          <a:extLst>
            <a:ext uri="{FF2B5EF4-FFF2-40B4-BE49-F238E27FC236}">
              <a16:creationId xmlns:a16="http://schemas.microsoft.com/office/drawing/2014/main" xmlns="" id="{00000000-0008-0000-0700-0000F3000000}"/>
            </a:ext>
          </a:extLst>
        </xdr:cNvPr>
        <xdr:cNvCxnSpPr/>
      </xdr:nvCxnSpPr>
      <xdr:spPr>
        <a:xfrm flipV="1">
          <a:off x="3797300" y="15759137"/>
          <a:ext cx="838200" cy="50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114419</xdr:rowOff>
    </xdr:from>
    <xdr:ext cx="534377" cy="259045"/>
    <xdr:sp macro="" textlink="">
      <xdr:nvSpPr>
        <xdr:cNvPr id="244" name="衛生費平均値テキスト">
          <a:extLst>
            <a:ext uri="{FF2B5EF4-FFF2-40B4-BE49-F238E27FC236}">
              <a16:creationId xmlns:a16="http://schemas.microsoft.com/office/drawing/2014/main" xmlns="" id="{00000000-0008-0000-0700-0000F4000000}"/>
            </a:ext>
          </a:extLst>
        </xdr:cNvPr>
        <xdr:cNvSpPr txBox="1"/>
      </xdr:nvSpPr>
      <xdr:spPr>
        <a:xfrm>
          <a:off x="4686300" y="16402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135992</xdr:rowOff>
    </xdr:from>
    <xdr:to>
      <xdr:col>24</xdr:col>
      <xdr:colOff>114300</xdr:colOff>
      <xdr:row>96</xdr:row>
      <xdr:rowOff>66142</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4584700" y="164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150901</xdr:rowOff>
    </xdr:from>
    <xdr:to>
      <xdr:col>19</xdr:col>
      <xdr:colOff>177800</xdr:colOff>
      <xdr:row>95</xdr:row>
      <xdr:rowOff>148816</xdr:rowOff>
    </xdr:to>
    <xdr:cxnSp macro="">
      <xdr:nvCxnSpPr>
        <xdr:cNvPr id="246" name="直線コネクタ 245">
          <a:extLst>
            <a:ext uri="{FF2B5EF4-FFF2-40B4-BE49-F238E27FC236}">
              <a16:creationId xmlns:a16="http://schemas.microsoft.com/office/drawing/2014/main" xmlns="" id="{00000000-0008-0000-0700-0000F6000000}"/>
            </a:ext>
          </a:extLst>
        </xdr:cNvPr>
        <xdr:cNvCxnSpPr/>
      </xdr:nvCxnSpPr>
      <xdr:spPr>
        <a:xfrm flipV="1">
          <a:off x="2908300" y="16267201"/>
          <a:ext cx="889000" cy="16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156394</xdr:rowOff>
    </xdr:from>
    <xdr:to>
      <xdr:col>20</xdr:col>
      <xdr:colOff>38100</xdr:colOff>
      <xdr:row>96</xdr:row>
      <xdr:rowOff>86544</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3746500" y="164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77671</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3530111" y="16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148816</xdr:rowOff>
    </xdr:from>
    <xdr:to>
      <xdr:col>15</xdr:col>
      <xdr:colOff>50800</xdr:colOff>
      <xdr:row>96</xdr:row>
      <xdr:rowOff>19571</xdr:rowOff>
    </xdr:to>
    <xdr:cxnSp macro="">
      <xdr:nvCxnSpPr>
        <xdr:cNvPr id="249" name="直線コネクタ 248">
          <a:extLst>
            <a:ext uri="{FF2B5EF4-FFF2-40B4-BE49-F238E27FC236}">
              <a16:creationId xmlns:a16="http://schemas.microsoft.com/office/drawing/2014/main" xmlns="" id="{00000000-0008-0000-0700-0000F9000000}"/>
            </a:ext>
          </a:extLst>
        </xdr:cNvPr>
        <xdr:cNvCxnSpPr/>
      </xdr:nvCxnSpPr>
      <xdr:spPr>
        <a:xfrm flipV="1">
          <a:off x="2019300" y="16436566"/>
          <a:ext cx="889000" cy="4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139306</xdr:rowOff>
    </xdr:from>
    <xdr:to>
      <xdr:col>15</xdr:col>
      <xdr:colOff>101600</xdr:colOff>
      <xdr:row>96</xdr:row>
      <xdr:rowOff>69456</xdr:rowOff>
    </xdr:to>
    <xdr:sp macro="" textlink="">
      <xdr:nvSpPr>
        <xdr:cNvPr id="250" name="フローチャート: 判断 249">
          <a:extLst>
            <a:ext uri="{FF2B5EF4-FFF2-40B4-BE49-F238E27FC236}">
              <a16:creationId xmlns:a16="http://schemas.microsoft.com/office/drawing/2014/main" xmlns="" id="{00000000-0008-0000-0700-0000FA000000}"/>
            </a:ext>
          </a:extLst>
        </xdr:cNvPr>
        <xdr:cNvSpPr/>
      </xdr:nvSpPr>
      <xdr:spPr>
        <a:xfrm>
          <a:off x="2857500" y="164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60583</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641111" y="1651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19571</xdr:rowOff>
    </xdr:from>
    <xdr:to>
      <xdr:col>10</xdr:col>
      <xdr:colOff>114300</xdr:colOff>
      <xdr:row>96</xdr:row>
      <xdr:rowOff>30314</xdr:rowOff>
    </xdr:to>
    <xdr:cxnSp macro="">
      <xdr:nvCxnSpPr>
        <xdr:cNvPr id="252" name="直線コネクタ 251">
          <a:extLst>
            <a:ext uri="{FF2B5EF4-FFF2-40B4-BE49-F238E27FC236}">
              <a16:creationId xmlns:a16="http://schemas.microsoft.com/office/drawing/2014/main" xmlns="" id="{00000000-0008-0000-0700-0000FC000000}"/>
            </a:ext>
          </a:extLst>
        </xdr:cNvPr>
        <xdr:cNvCxnSpPr/>
      </xdr:nvCxnSpPr>
      <xdr:spPr>
        <a:xfrm flipV="1">
          <a:off x="1130300" y="16478771"/>
          <a:ext cx="8890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7289</xdr:rowOff>
    </xdr:from>
    <xdr:to>
      <xdr:col>10</xdr:col>
      <xdr:colOff>165100</xdr:colOff>
      <xdr:row>96</xdr:row>
      <xdr:rowOff>108889</xdr:rowOff>
    </xdr:to>
    <xdr:sp macro="" textlink="">
      <xdr:nvSpPr>
        <xdr:cNvPr id="253" name="フローチャート: 判断 252">
          <a:extLst>
            <a:ext uri="{FF2B5EF4-FFF2-40B4-BE49-F238E27FC236}">
              <a16:creationId xmlns:a16="http://schemas.microsoft.com/office/drawing/2014/main" xmlns="" id="{00000000-0008-0000-0700-0000FD000000}"/>
            </a:ext>
          </a:extLst>
        </xdr:cNvPr>
        <xdr:cNvSpPr/>
      </xdr:nvSpPr>
      <xdr:spPr>
        <a:xfrm>
          <a:off x="1968500" y="164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100016</xdr:rowOff>
    </xdr:from>
    <xdr:ext cx="534377"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1752111" y="1655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49067</xdr:rowOff>
    </xdr:from>
    <xdr:to>
      <xdr:col>6</xdr:col>
      <xdr:colOff>38100</xdr:colOff>
      <xdr:row>96</xdr:row>
      <xdr:rowOff>150667</xdr:rowOff>
    </xdr:to>
    <xdr:sp macro="" textlink="">
      <xdr:nvSpPr>
        <xdr:cNvPr id="255" name="フローチャート: 判断 254">
          <a:extLst>
            <a:ext uri="{FF2B5EF4-FFF2-40B4-BE49-F238E27FC236}">
              <a16:creationId xmlns:a16="http://schemas.microsoft.com/office/drawing/2014/main" xmlns="" id="{00000000-0008-0000-0700-0000FF000000}"/>
            </a:ext>
          </a:extLst>
        </xdr:cNvPr>
        <xdr:cNvSpPr/>
      </xdr:nvSpPr>
      <xdr:spPr>
        <a:xfrm>
          <a:off x="1079500" y="165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141794</xdr:rowOff>
    </xdr:from>
    <xdr:ext cx="534377"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863111" y="166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106387</xdr:rowOff>
    </xdr:from>
    <xdr:to>
      <xdr:col>24</xdr:col>
      <xdr:colOff>114300</xdr:colOff>
      <xdr:row>92</xdr:row>
      <xdr:rowOff>36537</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4584700" y="157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129264</xdr:rowOff>
    </xdr:from>
    <xdr:ext cx="534377" cy="259045"/>
    <xdr:sp macro="" textlink="">
      <xdr:nvSpPr>
        <xdr:cNvPr id="263" name="衛生費該当値テキスト">
          <a:extLst>
            <a:ext uri="{FF2B5EF4-FFF2-40B4-BE49-F238E27FC236}">
              <a16:creationId xmlns:a16="http://schemas.microsoft.com/office/drawing/2014/main" xmlns="" id="{00000000-0008-0000-0700-000007010000}"/>
            </a:ext>
          </a:extLst>
        </xdr:cNvPr>
        <xdr:cNvSpPr txBox="1"/>
      </xdr:nvSpPr>
      <xdr:spPr>
        <a:xfrm>
          <a:off x="4686300" y="1555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100101</xdr:rowOff>
    </xdr:from>
    <xdr:to>
      <xdr:col>20</xdr:col>
      <xdr:colOff>38100</xdr:colOff>
      <xdr:row>95</xdr:row>
      <xdr:rowOff>30251</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3746500" y="1621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46778</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3530111" y="159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98016</xdr:rowOff>
    </xdr:from>
    <xdr:to>
      <xdr:col>15</xdr:col>
      <xdr:colOff>101600</xdr:colOff>
      <xdr:row>96</xdr:row>
      <xdr:rowOff>28166</xdr:rowOff>
    </xdr:to>
    <xdr:sp macro="" textlink="">
      <xdr:nvSpPr>
        <xdr:cNvPr id="266" name="楕円 265">
          <a:extLst>
            <a:ext uri="{FF2B5EF4-FFF2-40B4-BE49-F238E27FC236}">
              <a16:creationId xmlns:a16="http://schemas.microsoft.com/office/drawing/2014/main" xmlns="" id="{00000000-0008-0000-0700-00000A010000}"/>
            </a:ext>
          </a:extLst>
        </xdr:cNvPr>
        <xdr:cNvSpPr/>
      </xdr:nvSpPr>
      <xdr:spPr>
        <a:xfrm>
          <a:off x="2857500" y="1638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44693</xdr:rowOff>
    </xdr:from>
    <xdr:ext cx="534377"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2641111" y="1616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140221</xdr:rowOff>
    </xdr:from>
    <xdr:to>
      <xdr:col>10</xdr:col>
      <xdr:colOff>165100</xdr:colOff>
      <xdr:row>96</xdr:row>
      <xdr:rowOff>70371</xdr:rowOff>
    </xdr:to>
    <xdr:sp macro="" textlink="">
      <xdr:nvSpPr>
        <xdr:cNvPr id="268" name="楕円 267">
          <a:extLst>
            <a:ext uri="{FF2B5EF4-FFF2-40B4-BE49-F238E27FC236}">
              <a16:creationId xmlns:a16="http://schemas.microsoft.com/office/drawing/2014/main" xmlns="" id="{00000000-0008-0000-0700-00000C010000}"/>
            </a:ext>
          </a:extLst>
        </xdr:cNvPr>
        <xdr:cNvSpPr/>
      </xdr:nvSpPr>
      <xdr:spPr>
        <a:xfrm>
          <a:off x="1968500" y="164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86898</xdr:rowOff>
    </xdr:from>
    <xdr:ext cx="534377"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1752111" y="1620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150964</xdr:rowOff>
    </xdr:from>
    <xdr:to>
      <xdr:col>6</xdr:col>
      <xdr:colOff>38100</xdr:colOff>
      <xdr:row>96</xdr:row>
      <xdr:rowOff>81114</xdr:rowOff>
    </xdr:to>
    <xdr:sp macro="" textlink="">
      <xdr:nvSpPr>
        <xdr:cNvPr id="270" name="楕円 269">
          <a:extLst>
            <a:ext uri="{FF2B5EF4-FFF2-40B4-BE49-F238E27FC236}">
              <a16:creationId xmlns:a16="http://schemas.microsoft.com/office/drawing/2014/main" xmlns="" id="{00000000-0008-0000-0700-00000E010000}"/>
            </a:ext>
          </a:extLst>
        </xdr:cNvPr>
        <xdr:cNvSpPr/>
      </xdr:nvSpPr>
      <xdr:spPr>
        <a:xfrm>
          <a:off x="1079500" y="1643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97641</xdr:rowOff>
    </xdr:from>
    <xdr:ext cx="534377"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863111" y="1621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a:extLst>
            <a:ext uri="{FF2B5EF4-FFF2-40B4-BE49-F238E27FC236}">
              <a16:creationId xmlns:a16="http://schemas.microsoft.com/office/drawing/2014/main" xmlns="" id="{00000000-0008-0000-0700-00001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a:extLst>
            <a:ext uri="{FF2B5EF4-FFF2-40B4-BE49-F238E27FC236}">
              <a16:creationId xmlns:a16="http://schemas.microsoft.com/office/drawing/2014/main" xmlns="" id="{00000000-0008-0000-0700-00001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a:extLst>
            <a:ext uri="{FF2B5EF4-FFF2-40B4-BE49-F238E27FC236}">
              <a16:creationId xmlns:a16="http://schemas.microsoft.com/office/drawing/2014/main" xmlns="" id="{00000000-0008-0000-0700-00001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a:extLst>
            <a:ext uri="{FF2B5EF4-FFF2-40B4-BE49-F238E27FC236}">
              <a16:creationId xmlns:a16="http://schemas.microsoft.com/office/drawing/2014/main" xmlns="" id="{00000000-0008-0000-0700-00001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労働費グラフ枠">
          <a:extLst>
            <a:ext uri="{FF2B5EF4-FFF2-40B4-BE49-F238E27FC236}">
              <a16:creationId xmlns:a16="http://schemas.microsoft.com/office/drawing/2014/main" xmlns="" id="{00000000-0008-0000-0700-00002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77978</xdr:rowOff>
    </xdr:from>
    <xdr:to>
      <xdr:col>54</xdr:col>
      <xdr:colOff>189865</xdr:colOff>
      <xdr:row>39</xdr:row>
      <xdr:rowOff>68181</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flipV="1">
          <a:off x="10475595" y="5221478"/>
          <a:ext cx="127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72008</xdr:rowOff>
    </xdr:from>
    <xdr:ext cx="313932" cy="259045"/>
    <xdr:sp macro="" textlink="">
      <xdr:nvSpPr>
        <xdr:cNvPr id="298" name="労働費最小値テキスト">
          <a:extLst>
            <a:ext uri="{FF2B5EF4-FFF2-40B4-BE49-F238E27FC236}">
              <a16:creationId xmlns:a16="http://schemas.microsoft.com/office/drawing/2014/main" xmlns="" id="{00000000-0008-0000-0700-00002A010000}"/>
            </a:ext>
          </a:extLst>
        </xdr:cNvPr>
        <xdr:cNvSpPr txBox="1"/>
      </xdr:nvSpPr>
      <xdr:spPr>
        <a:xfrm>
          <a:off x="10528300" y="6758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68181</xdr:rowOff>
    </xdr:from>
    <xdr:to>
      <xdr:col>55</xdr:col>
      <xdr:colOff>88900</xdr:colOff>
      <xdr:row>39</xdr:row>
      <xdr:rowOff>68181</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10388600" y="6754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24655</xdr:rowOff>
    </xdr:from>
    <xdr:ext cx="469744" cy="259045"/>
    <xdr:sp macro="" textlink="">
      <xdr:nvSpPr>
        <xdr:cNvPr id="300" name="労働費最大値テキスト">
          <a:extLst>
            <a:ext uri="{FF2B5EF4-FFF2-40B4-BE49-F238E27FC236}">
              <a16:creationId xmlns:a16="http://schemas.microsoft.com/office/drawing/2014/main" xmlns="" id="{00000000-0008-0000-0700-00002C010000}"/>
            </a:ext>
          </a:extLst>
        </xdr:cNvPr>
        <xdr:cNvSpPr txBox="1"/>
      </xdr:nvSpPr>
      <xdr:spPr>
        <a:xfrm>
          <a:off x="10528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77978</xdr:rowOff>
    </xdr:from>
    <xdr:to>
      <xdr:col>55</xdr:col>
      <xdr:colOff>88900</xdr:colOff>
      <xdr:row>30</xdr:row>
      <xdr:rowOff>77978</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10388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145252</xdr:rowOff>
    </xdr:from>
    <xdr:to>
      <xdr:col>55</xdr:col>
      <xdr:colOff>0</xdr:colOff>
      <xdr:row>37</xdr:row>
      <xdr:rowOff>145905</xdr:rowOff>
    </xdr:to>
    <xdr:cxnSp macro="">
      <xdr:nvCxnSpPr>
        <xdr:cNvPr id="302" name="直線コネクタ 301">
          <a:extLst>
            <a:ext uri="{FF2B5EF4-FFF2-40B4-BE49-F238E27FC236}">
              <a16:creationId xmlns:a16="http://schemas.microsoft.com/office/drawing/2014/main" xmlns="" id="{00000000-0008-0000-0700-00002E010000}"/>
            </a:ext>
          </a:extLst>
        </xdr:cNvPr>
        <xdr:cNvCxnSpPr/>
      </xdr:nvCxnSpPr>
      <xdr:spPr>
        <a:xfrm flipV="1">
          <a:off x="9639300" y="6488902"/>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73532</xdr:rowOff>
    </xdr:from>
    <xdr:ext cx="378565" cy="259045"/>
    <xdr:sp macro="" textlink="">
      <xdr:nvSpPr>
        <xdr:cNvPr id="303" name="労働費平均値テキスト">
          <a:extLst>
            <a:ext uri="{FF2B5EF4-FFF2-40B4-BE49-F238E27FC236}">
              <a16:creationId xmlns:a16="http://schemas.microsoft.com/office/drawing/2014/main" xmlns="" id="{00000000-0008-0000-0700-00002F010000}"/>
            </a:ext>
          </a:extLst>
        </xdr:cNvPr>
        <xdr:cNvSpPr txBox="1"/>
      </xdr:nvSpPr>
      <xdr:spPr>
        <a:xfrm>
          <a:off x="10528300" y="641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95105</xdr:rowOff>
    </xdr:from>
    <xdr:to>
      <xdr:col>55</xdr:col>
      <xdr:colOff>50800</xdr:colOff>
      <xdr:row>38</xdr:row>
      <xdr:rowOff>25255</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104267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145905</xdr:rowOff>
    </xdr:from>
    <xdr:to>
      <xdr:col>50</xdr:col>
      <xdr:colOff>114300</xdr:colOff>
      <xdr:row>37</xdr:row>
      <xdr:rowOff>147211</xdr:rowOff>
    </xdr:to>
    <xdr:cxnSp macro="">
      <xdr:nvCxnSpPr>
        <xdr:cNvPr id="305" name="直線コネクタ 304">
          <a:extLst>
            <a:ext uri="{FF2B5EF4-FFF2-40B4-BE49-F238E27FC236}">
              <a16:creationId xmlns:a16="http://schemas.microsoft.com/office/drawing/2014/main" xmlns="" id="{00000000-0008-0000-0700-000031010000}"/>
            </a:ext>
          </a:extLst>
        </xdr:cNvPr>
        <xdr:cNvCxnSpPr/>
      </xdr:nvCxnSpPr>
      <xdr:spPr>
        <a:xfrm flipV="1">
          <a:off x="8750300" y="6489555"/>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72572</xdr:rowOff>
    </xdr:from>
    <xdr:to>
      <xdr:col>50</xdr:col>
      <xdr:colOff>165100</xdr:colOff>
      <xdr:row>38</xdr:row>
      <xdr:rowOff>2722</xdr:rowOff>
    </xdr:to>
    <xdr:sp macro="" textlink="">
      <xdr:nvSpPr>
        <xdr:cNvPr id="306" name="フローチャート: 判断 305">
          <a:extLst>
            <a:ext uri="{FF2B5EF4-FFF2-40B4-BE49-F238E27FC236}">
              <a16:creationId xmlns:a16="http://schemas.microsoft.com/office/drawing/2014/main" xmlns="" id="{00000000-0008-0000-0700-000032010000}"/>
            </a:ext>
          </a:extLst>
        </xdr:cNvPr>
        <xdr:cNvSpPr/>
      </xdr:nvSpPr>
      <xdr:spPr>
        <a:xfrm>
          <a:off x="9588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19249</xdr:rowOff>
    </xdr:from>
    <xdr:ext cx="378565"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50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129250</xdr:rowOff>
    </xdr:from>
    <xdr:to>
      <xdr:col>45</xdr:col>
      <xdr:colOff>177800</xdr:colOff>
      <xdr:row>37</xdr:row>
      <xdr:rowOff>147211</xdr:rowOff>
    </xdr:to>
    <xdr:cxnSp macro="">
      <xdr:nvCxnSpPr>
        <xdr:cNvPr id="308" name="直線コネクタ 307">
          <a:extLst>
            <a:ext uri="{FF2B5EF4-FFF2-40B4-BE49-F238E27FC236}">
              <a16:creationId xmlns:a16="http://schemas.microsoft.com/office/drawing/2014/main" xmlns="" id="{00000000-0008-0000-0700-000034010000}"/>
            </a:ext>
          </a:extLst>
        </xdr:cNvPr>
        <xdr:cNvCxnSpPr/>
      </xdr:nvCxnSpPr>
      <xdr:spPr>
        <a:xfrm>
          <a:off x="7861300" y="647290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33383</xdr:rowOff>
    </xdr:from>
    <xdr:to>
      <xdr:col>46</xdr:col>
      <xdr:colOff>38100</xdr:colOff>
      <xdr:row>37</xdr:row>
      <xdr:rowOff>134983</xdr:rowOff>
    </xdr:to>
    <xdr:sp macro="" textlink="">
      <xdr:nvSpPr>
        <xdr:cNvPr id="309" name="フローチャート: 判断 308">
          <a:extLst>
            <a:ext uri="{FF2B5EF4-FFF2-40B4-BE49-F238E27FC236}">
              <a16:creationId xmlns:a16="http://schemas.microsoft.com/office/drawing/2014/main" xmlns="" id="{00000000-0008-0000-0700-000035010000}"/>
            </a:ext>
          </a:extLst>
        </xdr:cNvPr>
        <xdr:cNvSpPr/>
      </xdr:nvSpPr>
      <xdr:spPr>
        <a:xfrm>
          <a:off x="8699500" y="637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151510</xdr:rowOff>
    </xdr:from>
    <xdr:ext cx="469744"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515428" y="615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76345</xdr:rowOff>
    </xdr:from>
    <xdr:to>
      <xdr:col>41</xdr:col>
      <xdr:colOff>50800</xdr:colOff>
      <xdr:row>37</xdr:row>
      <xdr:rowOff>129250</xdr:rowOff>
    </xdr:to>
    <xdr:cxnSp macro="">
      <xdr:nvCxnSpPr>
        <xdr:cNvPr id="311" name="直線コネクタ 310">
          <a:extLst>
            <a:ext uri="{FF2B5EF4-FFF2-40B4-BE49-F238E27FC236}">
              <a16:creationId xmlns:a16="http://schemas.microsoft.com/office/drawing/2014/main" xmlns="" id="{00000000-0008-0000-0700-000037010000}"/>
            </a:ext>
          </a:extLst>
        </xdr:cNvPr>
        <xdr:cNvCxnSpPr/>
      </xdr:nvCxnSpPr>
      <xdr:spPr>
        <a:xfrm>
          <a:off x="6972300" y="6419995"/>
          <a:ext cx="889000" cy="5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115679</xdr:rowOff>
    </xdr:from>
    <xdr:to>
      <xdr:col>41</xdr:col>
      <xdr:colOff>101600</xdr:colOff>
      <xdr:row>37</xdr:row>
      <xdr:rowOff>45829</xdr:rowOff>
    </xdr:to>
    <xdr:sp macro="" textlink="">
      <xdr:nvSpPr>
        <xdr:cNvPr id="312" name="フローチャート: 判断 311">
          <a:extLst>
            <a:ext uri="{FF2B5EF4-FFF2-40B4-BE49-F238E27FC236}">
              <a16:creationId xmlns:a16="http://schemas.microsoft.com/office/drawing/2014/main" xmlns="" id="{00000000-0008-0000-0700-000038010000}"/>
            </a:ext>
          </a:extLst>
        </xdr:cNvPr>
        <xdr:cNvSpPr/>
      </xdr:nvSpPr>
      <xdr:spPr>
        <a:xfrm>
          <a:off x="7810500" y="628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62356</xdr:rowOff>
    </xdr:from>
    <xdr:ext cx="469744"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7626428" y="606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73551</xdr:rowOff>
    </xdr:from>
    <xdr:to>
      <xdr:col>36</xdr:col>
      <xdr:colOff>165100</xdr:colOff>
      <xdr:row>37</xdr:row>
      <xdr:rowOff>3701</xdr:rowOff>
    </xdr:to>
    <xdr:sp macro="" textlink="">
      <xdr:nvSpPr>
        <xdr:cNvPr id="314" name="フローチャート: 判断 313">
          <a:extLst>
            <a:ext uri="{FF2B5EF4-FFF2-40B4-BE49-F238E27FC236}">
              <a16:creationId xmlns:a16="http://schemas.microsoft.com/office/drawing/2014/main" xmlns="" id="{00000000-0008-0000-0700-00003A010000}"/>
            </a:ext>
          </a:extLst>
        </xdr:cNvPr>
        <xdr:cNvSpPr/>
      </xdr:nvSpPr>
      <xdr:spPr>
        <a:xfrm>
          <a:off x="6921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20228</xdr:rowOff>
    </xdr:from>
    <xdr:ext cx="469744"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6737428" y="602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94452</xdr:rowOff>
    </xdr:from>
    <xdr:to>
      <xdr:col>55</xdr:col>
      <xdr:colOff>50800</xdr:colOff>
      <xdr:row>38</xdr:row>
      <xdr:rowOff>24602</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10426700" y="643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117329</xdr:rowOff>
    </xdr:from>
    <xdr:ext cx="378565" cy="259045"/>
    <xdr:sp macro="" textlink="">
      <xdr:nvSpPr>
        <xdr:cNvPr id="322" name="労働費該当値テキスト">
          <a:extLst>
            <a:ext uri="{FF2B5EF4-FFF2-40B4-BE49-F238E27FC236}">
              <a16:creationId xmlns:a16="http://schemas.microsoft.com/office/drawing/2014/main" xmlns="" id="{00000000-0008-0000-0700-000042010000}"/>
            </a:ext>
          </a:extLst>
        </xdr:cNvPr>
        <xdr:cNvSpPr txBox="1"/>
      </xdr:nvSpPr>
      <xdr:spPr>
        <a:xfrm>
          <a:off x="10528300" y="6289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95105</xdr:rowOff>
    </xdr:from>
    <xdr:to>
      <xdr:col>50</xdr:col>
      <xdr:colOff>165100</xdr:colOff>
      <xdr:row>38</xdr:row>
      <xdr:rowOff>25255</xdr:rowOff>
    </xdr:to>
    <xdr:sp macro="" textlink="">
      <xdr:nvSpPr>
        <xdr:cNvPr id="323" name="楕円 322">
          <a:extLst>
            <a:ext uri="{FF2B5EF4-FFF2-40B4-BE49-F238E27FC236}">
              <a16:creationId xmlns:a16="http://schemas.microsoft.com/office/drawing/2014/main" xmlns="" id="{00000000-0008-0000-0700-000043010000}"/>
            </a:ext>
          </a:extLst>
        </xdr:cNvPr>
        <xdr:cNvSpPr/>
      </xdr:nvSpPr>
      <xdr:spPr>
        <a:xfrm>
          <a:off x="9588500" y="643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16382</xdr:rowOff>
    </xdr:from>
    <xdr:ext cx="378565"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9450017" y="6531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96411</xdr:rowOff>
    </xdr:from>
    <xdr:to>
      <xdr:col>46</xdr:col>
      <xdr:colOff>38100</xdr:colOff>
      <xdr:row>38</xdr:row>
      <xdr:rowOff>26561</xdr:rowOff>
    </xdr:to>
    <xdr:sp macro="" textlink="">
      <xdr:nvSpPr>
        <xdr:cNvPr id="325" name="楕円 324">
          <a:extLst>
            <a:ext uri="{FF2B5EF4-FFF2-40B4-BE49-F238E27FC236}">
              <a16:creationId xmlns:a16="http://schemas.microsoft.com/office/drawing/2014/main" xmlns="" id="{00000000-0008-0000-0700-000045010000}"/>
            </a:ext>
          </a:extLst>
        </xdr:cNvPr>
        <xdr:cNvSpPr/>
      </xdr:nvSpPr>
      <xdr:spPr>
        <a:xfrm>
          <a:off x="8699500" y="644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17688</xdr:rowOff>
    </xdr:from>
    <xdr:ext cx="378565"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8561017" y="6532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78450</xdr:rowOff>
    </xdr:from>
    <xdr:to>
      <xdr:col>41</xdr:col>
      <xdr:colOff>101600</xdr:colOff>
      <xdr:row>38</xdr:row>
      <xdr:rowOff>8599</xdr:rowOff>
    </xdr:to>
    <xdr:sp macro="" textlink="">
      <xdr:nvSpPr>
        <xdr:cNvPr id="327" name="楕円 326">
          <a:extLst>
            <a:ext uri="{FF2B5EF4-FFF2-40B4-BE49-F238E27FC236}">
              <a16:creationId xmlns:a16="http://schemas.microsoft.com/office/drawing/2014/main" xmlns="" id="{00000000-0008-0000-0700-000047010000}"/>
            </a:ext>
          </a:extLst>
        </xdr:cNvPr>
        <xdr:cNvSpPr/>
      </xdr:nvSpPr>
      <xdr:spPr>
        <a:xfrm>
          <a:off x="7810500" y="64221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171176</xdr:rowOff>
    </xdr:from>
    <xdr:ext cx="378565"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7672017" y="651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25545</xdr:rowOff>
    </xdr:from>
    <xdr:to>
      <xdr:col>36</xdr:col>
      <xdr:colOff>165100</xdr:colOff>
      <xdr:row>37</xdr:row>
      <xdr:rowOff>127145</xdr:rowOff>
    </xdr:to>
    <xdr:sp macro="" textlink="">
      <xdr:nvSpPr>
        <xdr:cNvPr id="329" name="楕円 328">
          <a:extLst>
            <a:ext uri="{FF2B5EF4-FFF2-40B4-BE49-F238E27FC236}">
              <a16:creationId xmlns:a16="http://schemas.microsoft.com/office/drawing/2014/main" xmlns="" id="{00000000-0008-0000-0700-000049010000}"/>
            </a:ext>
          </a:extLst>
        </xdr:cNvPr>
        <xdr:cNvSpPr/>
      </xdr:nvSpPr>
      <xdr:spPr>
        <a:xfrm>
          <a:off x="6921500" y="63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118272</xdr:rowOff>
    </xdr:from>
    <xdr:ext cx="469744"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737428" y="646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a:extLst>
            <a:ext uri="{FF2B5EF4-FFF2-40B4-BE49-F238E27FC236}">
              <a16:creationId xmlns:a16="http://schemas.microsoft.com/office/drawing/2014/main" xmlns="" id="{00000000-0008-0000-0700-00004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a:extLst>
            <a:ext uri="{FF2B5EF4-FFF2-40B4-BE49-F238E27FC236}">
              <a16:creationId xmlns:a16="http://schemas.microsoft.com/office/drawing/2014/main" xmlns="" id="{00000000-0008-0000-0700-00004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a:extLst>
            <a:ext uri="{FF2B5EF4-FFF2-40B4-BE49-F238E27FC236}">
              <a16:creationId xmlns:a16="http://schemas.microsoft.com/office/drawing/2014/main" xmlns="" id="{00000000-0008-0000-0700-00004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a:extLst>
            <a:ext uri="{FF2B5EF4-FFF2-40B4-BE49-F238E27FC236}">
              <a16:creationId xmlns:a16="http://schemas.microsoft.com/office/drawing/2014/main" xmlns="" id="{00000000-0008-0000-0700-00004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a:extLst>
            <a:ext uri="{FF2B5EF4-FFF2-40B4-BE49-F238E27FC236}">
              <a16:creationId xmlns:a16="http://schemas.microsoft.com/office/drawing/2014/main" xmlns="" id="{00000000-0008-0000-0700-00005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a:extLst>
            <a:ext uri="{FF2B5EF4-FFF2-40B4-BE49-F238E27FC236}">
              <a16:creationId xmlns:a16="http://schemas.microsoft.com/office/drawing/2014/main" xmlns="" id="{00000000-0008-0000-0700-00005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a:extLst>
            <a:ext uri="{FF2B5EF4-FFF2-40B4-BE49-F238E27FC236}">
              <a16:creationId xmlns:a16="http://schemas.microsoft.com/office/drawing/2014/main" xmlns="" id="{00000000-0008-0000-0700-00005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8" name="テキスト ボックス 347">
          <a:extLst>
            <a:ext uri="{FF2B5EF4-FFF2-40B4-BE49-F238E27FC236}">
              <a16:creationId xmlns:a16="http://schemas.microsoft.com/office/drawing/2014/main" xmlns="" id="{00000000-0008-0000-0700-00005C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xmlns=""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94391</xdr:rowOff>
    </xdr:from>
    <xdr:to>
      <xdr:col>54</xdr:col>
      <xdr:colOff>189865</xdr:colOff>
      <xdr:row>58</xdr:row>
      <xdr:rowOff>131516</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flipV="1">
          <a:off x="10475595" y="8838341"/>
          <a:ext cx="1270" cy="123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135343</xdr:rowOff>
    </xdr:from>
    <xdr:ext cx="378565" cy="259045"/>
    <xdr:sp macro="" textlink="">
      <xdr:nvSpPr>
        <xdr:cNvPr id="353" name="農林水産業費最小値テキスト">
          <a:extLst>
            <a:ext uri="{FF2B5EF4-FFF2-40B4-BE49-F238E27FC236}">
              <a16:creationId xmlns:a16="http://schemas.microsoft.com/office/drawing/2014/main" xmlns="" id="{00000000-0008-0000-0700-000061010000}"/>
            </a:ext>
          </a:extLst>
        </xdr:cNvPr>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131516</xdr:rowOff>
    </xdr:from>
    <xdr:to>
      <xdr:col>55</xdr:col>
      <xdr:colOff>88900</xdr:colOff>
      <xdr:row>58</xdr:row>
      <xdr:rowOff>131516</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41068</xdr:rowOff>
    </xdr:from>
    <xdr:ext cx="534377" cy="259045"/>
    <xdr:sp macro="" textlink="">
      <xdr:nvSpPr>
        <xdr:cNvPr id="355" name="農林水産業費最大値テキスト">
          <a:extLst>
            <a:ext uri="{FF2B5EF4-FFF2-40B4-BE49-F238E27FC236}">
              <a16:creationId xmlns:a16="http://schemas.microsoft.com/office/drawing/2014/main" xmlns="" id="{00000000-0008-0000-0700-000063010000}"/>
            </a:ext>
          </a:extLst>
        </xdr:cNvPr>
        <xdr:cNvSpPr txBox="1"/>
      </xdr:nvSpPr>
      <xdr:spPr>
        <a:xfrm>
          <a:off x="10528300" y="86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94391</xdr:rowOff>
    </xdr:from>
    <xdr:to>
      <xdr:col>55</xdr:col>
      <xdr:colOff>88900</xdr:colOff>
      <xdr:row>51</xdr:row>
      <xdr:rowOff>94391</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10388600" y="88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155748</xdr:rowOff>
    </xdr:from>
    <xdr:to>
      <xdr:col>55</xdr:col>
      <xdr:colOff>0</xdr:colOff>
      <xdr:row>57</xdr:row>
      <xdr:rowOff>78390</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flipV="1">
          <a:off x="9639300" y="9756948"/>
          <a:ext cx="838200" cy="9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1902</xdr:rowOff>
    </xdr:from>
    <xdr:ext cx="469744" cy="259045"/>
    <xdr:sp macro="" textlink="">
      <xdr:nvSpPr>
        <xdr:cNvPr id="358" name="農林水産業費平均値テキスト">
          <a:extLst>
            <a:ext uri="{FF2B5EF4-FFF2-40B4-BE49-F238E27FC236}">
              <a16:creationId xmlns:a16="http://schemas.microsoft.com/office/drawing/2014/main" xmlns="" id="{00000000-0008-0000-0700-000066010000}"/>
            </a:ext>
          </a:extLst>
        </xdr:cNvPr>
        <xdr:cNvSpPr txBox="1"/>
      </xdr:nvSpPr>
      <xdr:spPr>
        <a:xfrm>
          <a:off x="10528300" y="9774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23475</xdr:rowOff>
    </xdr:from>
    <xdr:to>
      <xdr:col>55</xdr:col>
      <xdr:colOff>50800</xdr:colOff>
      <xdr:row>57</xdr:row>
      <xdr:rowOff>125075</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104267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78390</xdr:rowOff>
    </xdr:from>
    <xdr:to>
      <xdr:col>50</xdr:col>
      <xdr:colOff>114300</xdr:colOff>
      <xdr:row>57</xdr:row>
      <xdr:rowOff>96175</xdr:rowOff>
    </xdr:to>
    <xdr:cxnSp macro="">
      <xdr:nvCxnSpPr>
        <xdr:cNvPr id="360" name="直線コネクタ 359">
          <a:extLst>
            <a:ext uri="{FF2B5EF4-FFF2-40B4-BE49-F238E27FC236}">
              <a16:creationId xmlns:a16="http://schemas.microsoft.com/office/drawing/2014/main" xmlns="" id="{00000000-0008-0000-0700-000068010000}"/>
            </a:ext>
          </a:extLst>
        </xdr:cNvPr>
        <xdr:cNvCxnSpPr/>
      </xdr:nvCxnSpPr>
      <xdr:spPr>
        <a:xfrm flipV="1">
          <a:off x="8750300" y="9851040"/>
          <a:ext cx="8890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30835</xdr:rowOff>
    </xdr:from>
    <xdr:to>
      <xdr:col>50</xdr:col>
      <xdr:colOff>165100</xdr:colOff>
      <xdr:row>57</xdr:row>
      <xdr:rowOff>132435</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9588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123562</xdr:rowOff>
    </xdr:from>
    <xdr:ext cx="469744"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04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96175</xdr:rowOff>
    </xdr:from>
    <xdr:to>
      <xdr:col>45</xdr:col>
      <xdr:colOff>177800</xdr:colOff>
      <xdr:row>57</xdr:row>
      <xdr:rowOff>153919</xdr:rowOff>
    </xdr:to>
    <xdr:cxnSp macro="">
      <xdr:nvCxnSpPr>
        <xdr:cNvPr id="363" name="直線コネクタ 362">
          <a:extLst>
            <a:ext uri="{FF2B5EF4-FFF2-40B4-BE49-F238E27FC236}">
              <a16:creationId xmlns:a16="http://schemas.microsoft.com/office/drawing/2014/main" xmlns="" id="{00000000-0008-0000-0700-00006B010000}"/>
            </a:ext>
          </a:extLst>
        </xdr:cNvPr>
        <xdr:cNvCxnSpPr/>
      </xdr:nvCxnSpPr>
      <xdr:spPr>
        <a:xfrm flipV="1">
          <a:off x="7861300" y="9868825"/>
          <a:ext cx="889000" cy="5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18948</xdr:rowOff>
    </xdr:from>
    <xdr:to>
      <xdr:col>46</xdr:col>
      <xdr:colOff>38100</xdr:colOff>
      <xdr:row>57</xdr:row>
      <xdr:rowOff>120548</xdr:rowOff>
    </xdr:to>
    <xdr:sp macro="" textlink="">
      <xdr:nvSpPr>
        <xdr:cNvPr id="364" name="フローチャート: 判断 363">
          <a:extLst>
            <a:ext uri="{FF2B5EF4-FFF2-40B4-BE49-F238E27FC236}">
              <a16:creationId xmlns:a16="http://schemas.microsoft.com/office/drawing/2014/main" xmlns="" id="{00000000-0008-0000-0700-00006C010000}"/>
            </a:ext>
          </a:extLst>
        </xdr:cNvPr>
        <xdr:cNvSpPr/>
      </xdr:nvSpPr>
      <xdr:spPr>
        <a:xfrm>
          <a:off x="8699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137075</xdr:rowOff>
    </xdr:from>
    <xdr:ext cx="469744"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515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140477</xdr:rowOff>
    </xdr:from>
    <xdr:to>
      <xdr:col>41</xdr:col>
      <xdr:colOff>50800</xdr:colOff>
      <xdr:row>57</xdr:row>
      <xdr:rowOff>153919</xdr:rowOff>
    </xdr:to>
    <xdr:cxnSp macro="">
      <xdr:nvCxnSpPr>
        <xdr:cNvPr id="366" name="直線コネクタ 365">
          <a:extLst>
            <a:ext uri="{FF2B5EF4-FFF2-40B4-BE49-F238E27FC236}">
              <a16:creationId xmlns:a16="http://schemas.microsoft.com/office/drawing/2014/main" xmlns="" id="{00000000-0008-0000-0700-00006E010000}"/>
            </a:ext>
          </a:extLst>
        </xdr:cNvPr>
        <xdr:cNvCxnSpPr/>
      </xdr:nvCxnSpPr>
      <xdr:spPr>
        <a:xfrm>
          <a:off x="6972300" y="9913127"/>
          <a:ext cx="889000" cy="1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67" name="フローチャート: 判断 366">
          <a:extLst>
            <a:ext uri="{FF2B5EF4-FFF2-40B4-BE49-F238E27FC236}">
              <a16:creationId xmlns:a16="http://schemas.microsoft.com/office/drawing/2014/main" xmlns="" id="{00000000-0008-0000-0700-00006F010000}"/>
            </a:ext>
          </a:extLst>
        </xdr:cNvPr>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106489</xdr:rowOff>
    </xdr:from>
    <xdr:ext cx="469744"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7626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69" name="フローチャート: 判断 368">
          <a:extLst>
            <a:ext uri="{FF2B5EF4-FFF2-40B4-BE49-F238E27FC236}">
              <a16:creationId xmlns:a16="http://schemas.microsoft.com/office/drawing/2014/main" xmlns="" id="{00000000-0008-0000-0700-000071010000}"/>
            </a:ext>
          </a:extLst>
        </xdr:cNvPr>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139270</xdr:rowOff>
    </xdr:from>
    <xdr:ext cx="469744"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6737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104948</xdr:rowOff>
    </xdr:from>
    <xdr:to>
      <xdr:col>55</xdr:col>
      <xdr:colOff>50800</xdr:colOff>
      <xdr:row>57</xdr:row>
      <xdr:rowOff>35098</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10426700" y="970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127825</xdr:rowOff>
    </xdr:from>
    <xdr:ext cx="469744" cy="259045"/>
    <xdr:sp macro="" textlink="">
      <xdr:nvSpPr>
        <xdr:cNvPr id="377" name="農林水産業費該当値テキスト">
          <a:extLst>
            <a:ext uri="{FF2B5EF4-FFF2-40B4-BE49-F238E27FC236}">
              <a16:creationId xmlns:a16="http://schemas.microsoft.com/office/drawing/2014/main" xmlns="" id="{00000000-0008-0000-0700-000079010000}"/>
            </a:ext>
          </a:extLst>
        </xdr:cNvPr>
        <xdr:cNvSpPr txBox="1"/>
      </xdr:nvSpPr>
      <xdr:spPr>
        <a:xfrm>
          <a:off x="10528300" y="955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27590</xdr:rowOff>
    </xdr:from>
    <xdr:to>
      <xdr:col>50</xdr:col>
      <xdr:colOff>165100</xdr:colOff>
      <xdr:row>57</xdr:row>
      <xdr:rowOff>129190</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9588500" y="980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145717</xdr:rowOff>
    </xdr:from>
    <xdr:ext cx="469744"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9404428" y="957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45375</xdr:rowOff>
    </xdr:from>
    <xdr:to>
      <xdr:col>46</xdr:col>
      <xdr:colOff>38100</xdr:colOff>
      <xdr:row>57</xdr:row>
      <xdr:rowOff>146975</xdr:rowOff>
    </xdr:to>
    <xdr:sp macro="" textlink="">
      <xdr:nvSpPr>
        <xdr:cNvPr id="380" name="楕円 379">
          <a:extLst>
            <a:ext uri="{FF2B5EF4-FFF2-40B4-BE49-F238E27FC236}">
              <a16:creationId xmlns:a16="http://schemas.microsoft.com/office/drawing/2014/main" xmlns="" id="{00000000-0008-0000-0700-00007C010000}"/>
            </a:ext>
          </a:extLst>
        </xdr:cNvPr>
        <xdr:cNvSpPr/>
      </xdr:nvSpPr>
      <xdr:spPr>
        <a:xfrm>
          <a:off x="8699500" y="981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138102</xdr:rowOff>
    </xdr:from>
    <xdr:ext cx="469744"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8515428" y="991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103119</xdr:rowOff>
    </xdr:from>
    <xdr:to>
      <xdr:col>41</xdr:col>
      <xdr:colOff>101600</xdr:colOff>
      <xdr:row>58</xdr:row>
      <xdr:rowOff>33269</xdr:rowOff>
    </xdr:to>
    <xdr:sp macro="" textlink="">
      <xdr:nvSpPr>
        <xdr:cNvPr id="382" name="楕円 381">
          <a:extLst>
            <a:ext uri="{FF2B5EF4-FFF2-40B4-BE49-F238E27FC236}">
              <a16:creationId xmlns:a16="http://schemas.microsoft.com/office/drawing/2014/main" xmlns="" id="{00000000-0008-0000-0700-00007E010000}"/>
            </a:ext>
          </a:extLst>
        </xdr:cNvPr>
        <xdr:cNvSpPr/>
      </xdr:nvSpPr>
      <xdr:spPr>
        <a:xfrm>
          <a:off x="7810500" y="987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24396</xdr:rowOff>
    </xdr:from>
    <xdr:ext cx="469744"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7626428" y="996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89677</xdr:rowOff>
    </xdr:from>
    <xdr:to>
      <xdr:col>36</xdr:col>
      <xdr:colOff>165100</xdr:colOff>
      <xdr:row>58</xdr:row>
      <xdr:rowOff>19827</xdr:rowOff>
    </xdr:to>
    <xdr:sp macro="" textlink="">
      <xdr:nvSpPr>
        <xdr:cNvPr id="384" name="楕円 383">
          <a:extLst>
            <a:ext uri="{FF2B5EF4-FFF2-40B4-BE49-F238E27FC236}">
              <a16:creationId xmlns:a16="http://schemas.microsoft.com/office/drawing/2014/main" xmlns="" id="{00000000-0008-0000-0700-000080010000}"/>
            </a:ext>
          </a:extLst>
        </xdr:cNvPr>
        <xdr:cNvSpPr/>
      </xdr:nvSpPr>
      <xdr:spPr>
        <a:xfrm>
          <a:off x="6921500" y="986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10954</xdr:rowOff>
    </xdr:from>
    <xdr:ext cx="469744"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737428" y="995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xmlns=""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xmlns=""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xmlns=""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xmlns=""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xmlns=""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xmlns=""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101204</xdr:rowOff>
    </xdr:from>
    <xdr:to>
      <xdr:col>54</xdr:col>
      <xdr:colOff>189865</xdr:colOff>
      <xdr:row>78</xdr:row>
      <xdr:rowOff>103856</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10475595" y="12274154"/>
          <a:ext cx="1270" cy="1202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107683</xdr:rowOff>
    </xdr:from>
    <xdr:ext cx="378565" cy="259045"/>
    <xdr:sp macro="" textlink="">
      <xdr:nvSpPr>
        <xdr:cNvPr id="408" name="商工費最小値テキスト">
          <a:extLst>
            <a:ext uri="{FF2B5EF4-FFF2-40B4-BE49-F238E27FC236}">
              <a16:creationId xmlns:a16="http://schemas.microsoft.com/office/drawing/2014/main" xmlns="" id="{00000000-0008-0000-0700-000098010000}"/>
            </a:ext>
          </a:extLst>
        </xdr:cNvPr>
        <xdr:cNvSpPr txBox="1"/>
      </xdr:nvSpPr>
      <xdr:spPr>
        <a:xfrm>
          <a:off x="10528300" y="1348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103856</xdr:rowOff>
    </xdr:from>
    <xdr:to>
      <xdr:col>55</xdr:col>
      <xdr:colOff>88900</xdr:colOff>
      <xdr:row>78</xdr:row>
      <xdr:rowOff>103856</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10388600" y="1347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47881</xdr:rowOff>
    </xdr:from>
    <xdr:ext cx="534377" cy="259045"/>
    <xdr:sp macro="" textlink="">
      <xdr:nvSpPr>
        <xdr:cNvPr id="410" name="商工費最大値テキスト">
          <a:extLst>
            <a:ext uri="{FF2B5EF4-FFF2-40B4-BE49-F238E27FC236}">
              <a16:creationId xmlns:a16="http://schemas.microsoft.com/office/drawing/2014/main" xmlns="" id="{00000000-0008-0000-0700-00009A010000}"/>
            </a:ext>
          </a:extLst>
        </xdr:cNvPr>
        <xdr:cNvSpPr txBox="1"/>
      </xdr:nvSpPr>
      <xdr:spPr>
        <a:xfrm>
          <a:off x="10528300" y="1204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101204</xdr:rowOff>
    </xdr:from>
    <xdr:to>
      <xdr:col>55</xdr:col>
      <xdr:colOff>88900</xdr:colOff>
      <xdr:row>71</xdr:row>
      <xdr:rowOff>101204</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10388600" y="1227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42134</xdr:rowOff>
    </xdr:from>
    <xdr:to>
      <xdr:col>55</xdr:col>
      <xdr:colOff>0</xdr:colOff>
      <xdr:row>77</xdr:row>
      <xdr:rowOff>63257</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flipV="1">
          <a:off x="9639300" y="13243784"/>
          <a:ext cx="8382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107890</xdr:rowOff>
    </xdr:from>
    <xdr:ext cx="469744" cy="259045"/>
    <xdr:sp macro="" textlink="">
      <xdr:nvSpPr>
        <xdr:cNvPr id="413" name="商工費平均値テキスト">
          <a:extLst>
            <a:ext uri="{FF2B5EF4-FFF2-40B4-BE49-F238E27FC236}">
              <a16:creationId xmlns:a16="http://schemas.microsoft.com/office/drawing/2014/main" xmlns="" id="{00000000-0008-0000-0700-00009D010000}"/>
            </a:ext>
          </a:extLst>
        </xdr:cNvPr>
        <xdr:cNvSpPr txBox="1"/>
      </xdr:nvSpPr>
      <xdr:spPr>
        <a:xfrm>
          <a:off x="10528300" y="12966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85013</xdr:rowOff>
    </xdr:from>
    <xdr:to>
      <xdr:col>55</xdr:col>
      <xdr:colOff>50800</xdr:colOff>
      <xdr:row>77</xdr:row>
      <xdr:rowOff>15163</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104267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63257</xdr:rowOff>
    </xdr:from>
    <xdr:to>
      <xdr:col>50</xdr:col>
      <xdr:colOff>114300</xdr:colOff>
      <xdr:row>77</xdr:row>
      <xdr:rowOff>74000</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flipV="1">
          <a:off x="8750300" y="13264907"/>
          <a:ext cx="8890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50495</xdr:rowOff>
    </xdr:from>
    <xdr:to>
      <xdr:col>50</xdr:col>
      <xdr:colOff>165100</xdr:colOff>
      <xdr:row>76</xdr:row>
      <xdr:rowOff>152095</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9588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168622</xdr:rowOff>
    </xdr:from>
    <xdr:ext cx="469744"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404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74000</xdr:rowOff>
    </xdr:from>
    <xdr:to>
      <xdr:col>45</xdr:col>
      <xdr:colOff>177800</xdr:colOff>
      <xdr:row>77</xdr:row>
      <xdr:rowOff>82733</xdr:rowOff>
    </xdr:to>
    <xdr:cxnSp macro="">
      <xdr:nvCxnSpPr>
        <xdr:cNvPr id="418" name="直線コネクタ 417">
          <a:extLst>
            <a:ext uri="{FF2B5EF4-FFF2-40B4-BE49-F238E27FC236}">
              <a16:creationId xmlns:a16="http://schemas.microsoft.com/office/drawing/2014/main" xmlns="" id="{00000000-0008-0000-0700-0000A2010000}"/>
            </a:ext>
          </a:extLst>
        </xdr:cNvPr>
        <xdr:cNvCxnSpPr/>
      </xdr:nvCxnSpPr>
      <xdr:spPr>
        <a:xfrm flipV="1">
          <a:off x="7861300" y="13275650"/>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13554</xdr:rowOff>
    </xdr:from>
    <xdr:to>
      <xdr:col>46</xdr:col>
      <xdr:colOff>38100</xdr:colOff>
      <xdr:row>76</xdr:row>
      <xdr:rowOff>115154</xdr:rowOff>
    </xdr:to>
    <xdr:sp macro="" textlink="">
      <xdr:nvSpPr>
        <xdr:cNvPr id="419" name="フローチャート: 判断 418">
          <a:extLst>
            <a:ext uri="{FF2B5EF4-FFF2-40B4-BE49-F238E27FC236}">
              <a16:creationId xmlns:a16="http://schemas.microsoft.com/office/drawing/2014/main" xmlns="" id="{00000000-0008-0000-0700-0000A3010000}"/>
            </a:ext>
          </a:extLst>
        </xdr:cNvPr>
        <xdr:cNvSpPr/>
      </xdr:nvSpPr>
      <xdr:spPr>
        <a:xfrm>
          <a:off x="8699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131680</xdr:rowOff>
    </xdr:from>
    <xdr:ext cx="469744"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15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82733</xdr:rowOff>
    </xdr:from>
    <xdr:to>
      <xdr:col>41</xdr:col>
      <xdr:colOff>50800</xdr:colOff>
      <xdr:row>77</xdr:row>
      <xdr:rowOff>92015</xdr:rowOff>
    </xdr:to>
    <xdr:cxnSp macro="">
      <xdr:nvCxnSpPr>
        <xdr:cNvPr id="421" name="直線コネクタ 420">
          <a:extLst>
            <a:ext uri="{FF2B5EF4-FFF2-40B4-BE49-F238E27FC236}">
              <a16:creationId xmlns:a16="http://schemas.microsoft.com/office/drawing/2014/main" xmlns="" id="{00000000-0008-0000-0700-0000A5010000}"/>
            </a:ext>
          </a:extLst>
        </xdr:cNvPr>
        <xdr:cNvCxnSpPr/>
      </xdr:nvCxnSpPr>
      <xdr:spPr>
        <a:xfrm flipV="1">
          <a:off x="6972300" y="13284383"/>
          <a:ext cx="8890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95941</xdr:rowOff>
    </xdr:from>
    <xdr:to>
      <xdr:col>41</xdr:col>
      <xdr:colOff>101600</xdr:colOff>
      <xdr:row>76</xdr:row>
      <xdr:rowOff>26091</xdr:rowOff>
    </xdr:to>
    <xdr:sp macro="" textlink="">
      <xdr:nvSpPr>
        <xdr:cNvPr id="422" name="フローチャート: 判断 421">
          <a:extLst>
            <a:ext uri="{FF2B5EF4-FFF2-40B4-BE49-F238E27FC236}">
              <a16:creationId xmlns:a16="http://schemas.microsoft.com/office/drawing/2014/main" xmlns="" id="{00000000-0008-0000-0700-0000A6010000}"/>
            </a:ext>
          </a:extLst>
        </xdr:cNvPr>
        <xdr:cNvSpPr/>
      </xdr:nvSpPr>
      <xdr:spPr>
        <a:xfrm>
          <a:off x="7810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42618</xdr:rowOff>
    </xdr:from>
    <xdr:ext cx="534377"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7594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138598</xdr:rowOff>
    </xdr:from>
    <xdr:to>
      <xdr:col>36</xdr:col>
      <xdr:colOff>165100</xdr:colOff>
      <xdr:row>76</xdr:row>
      <xdr:rowOff>68748</xdr:rowOff>
    </xdr:to>
    <xdr:sp macro="" textlink="">
      <xdr:nvSpPr>
        <xdr:cNvPr id="424" name="フローチャート: 判断 423">
          <a:extLst>
            <a:ext uri="{FF2B5EF4-FFF2-40B4-BE49-F238E27FC236}">
              <a16:creationId xmlns:a16="http://schemas.microsoft.com/office/drawing/2014/main" xmlns="" id="{00000000-0008-0000-0700-0000A8010000}"/>
            </a:ext>
          </a:extLst>
        </xdr:cNvPr>
        <xdr:cNvSpPr/>
      </xdr:nvSpPr>
      <xdr:spPr>
        <a:xfrm>
          <a:off x="6921500" y="129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85275</xdr:rowOff>
    </xdr:from>
    <xdr:ext cx="534377"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6705111" y="127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162784</xdr:rowOff>
    </xdr:from>
    <xdr:to>
      <xdr:col>55</xdr:col>
      <xdr:colOff>50800</xdr:colOff>
      <xdr:row>77</xdr:row>
      <xdr:rowOff>92934</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10426700" y="1319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141211</xdr:rowOff>
    </xdr:from>
    <xdr:ext cx="469744" cy="259045"/>
    <xdr:sp macro="" textlink="">
      <xdr:nvSpPr>
        <xdr:cNvPr id="432" name="商工費該当値テキスト">
          <a:extLst>
            <a:ext uri="{FF2B5EF4-FFF2-40B4-BE49-F238E27FC236}">
              <a16:creationId xmlns:a16="http://schemas.microsoft.com/office/drawing/2014/main" xmlns="" id="{00000000-0008-0000-0700-0000B0010000}"/>
            </a:ext>
          </a:extLst>
        </xdr:cNvPr>
        <xdr:cNvSpPr txBox="1"/>
      </xdr:nvSpPr>
      <xdr:spPr>
        <a:xfrm>
          <a:off x="10528300" y="1317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12457</xdr:rowOff>
    </xdr:from>
    <xdr:to>
      <xdr:col>50</xdr:col>
      <xdr:colOff>165100</xdr:colOff>
      <xdr:row>77</xdr:row>
      <xdr:rowOff>114057</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9588500" y="1321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105184</xdr:rowOff>
    </xdr:from>
    <xdr:ext cx="469744"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9404428" y="1330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23200</xdr:rowOff>
    </xdr:from>
    <xdr:to>
      <xdr:col>46</xdr:col>
      <xdr:colOff>38100</xdr:colOff>
      <xdr:row>77</xdr:row>
      <xdr:rowOff>124800</xdr:rowOff>
    </xdr:to>
    <xdr:sp macro="" textlink="">
      <xdr:nvSpPr>
        <xdr:cNvPr id="435" name="楕円 434">
          <a:extLst>
            <a:ext uri="{FF2B5EF4-FFF2-40B4-BE49-F238E27FC236}">
              <a16:creationId xmlns:a16="http://schemas.microsoft.com/office/drawing/2014/main" xmlns="" id="{00000000-0008-0000-0700-0000B3010000}"/>
            </a:ext>
          </a:extLst>
        </xdr:cNvPr>
        <xdr:cNvSpPr/>
      </xdr:nvSpPr>
      <xdr:spPr>
        <a:xfrm>
          <a:off x="8699500" y="1322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115927</xdr:rowOff>
    </xdr:from>
    <xdr:ext cx="469744"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8515428" y="1331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31933</xdr:rowOff>
    </xdr:from>
    <xdr:to>
      <xdr:col>41</xdr:col>
      <xdr:colOff>101600</xdr:colOff>
      <xdr:row>77</xdr:row>
      <xdr:rowOff>133533</xdr:rowOff>
    </xdr:to>
    <xdr:sp macro="" textlink="">
      <xdr:nvSpPr>
        <xdr:cNvPr id="437" name="楕円 436">
          <a:extLst>
            <a:ext uri="{FF2B5EF4-FFF2-40B4-BE49-F238E27FC236}">
              <a16:creationId xmlns:a16="http://schemas.microsoft.com/office/drawing/2014/main" xmlns="" id="{00000000-0008-0000-0700-0000B5010000}"/>
            </a:ext>
          </a:extLst>
        </xdr:cNvPr>
        <xdr:cNvSpPr/>
      </xdr:nvSpPr>
      <xdr:spPr>
        <a:xfrm>
          <a:off x="7810500" y="132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124660</xdr:rowOff>
    </xdr:from>
    <xdr:ext cx="469744"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7626428" y="1332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41215</xdr:rowOff>
    </xdr:from>
    <xdr:to>
      <xdr:col>36</xdr:col>
      <xdr:colOff>165100</xdr:colOff>
      <xdr:row>77</xdr:row>
      <xdr:rowOff>142815</xdr:rowOff>
    </xdr:to>
    <xdr:sp macro="" textlink="">
      <xdr:nvSpPr>
        <xdr:cNvPr id="439" name="楕円 438">
          <a:extLst>
            <a:ext uri="{FF2B5EF4-FFF2-40B4-BE49-F238E27FC236}">
              <a16:creationId xmlns:a16="http://schemas.microsoft.com/office/drawing/2014/main" xmlns="" id="{00000000-0008-0000-0700-0000B7010000}"/>
            </a:ext>
          </a:extLst>
        </xdr:cNvPr>
        <xdr:cNvSpPr/>
      </xdr:nvSpPr>
      <xdr:spPr>
        <a:xfrm>
          <a:off x="6921500" y="1324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133942</xdr:rowOff>
    </xdr:from>
    <xdr:ext cx="469744"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737428" y="1333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xmlns=""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xmlns=""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xmlns=""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xmlns=""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111373</xdr:rowOff>
    </xdr:from>
    <xdr:to>
      <xdr:col>54</xdr:col>
      <xdr:colOff>189865</xdr:colOff>
      <xdr:row>98</xdr:row>
      <xdr:rowOff>81426</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flipV="1">
          <a:off x="10475595" y="15713323"/>
          <a:ext cx="1270" cy="11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85253</xdr:rowOff>
    </xdr:from>
    <xdr:ext cx="534377" cy="259045"/>
    <xdr:sp macro="" textlink="">
      <xdr:nvSpPr>
        <xdr:cNvPr id="466" name="土木費最小値テキスト">
          <a:extLst>
            <a:ext uri="{FF2B5EF4-FFF2-40B4-BE49-F238E27FC236}">
              <a16:creationId xmlns:a16="http://schemas.microsoft.com/office/drawing/2014/main" xmlns="" id="{00000000-0008-0000-0700-0000D2010000}"/>
            </a:ext>
          </a:extLst>
        </xdr:cNvPr>
        <xdr:cNvSpPr txBox="1"/>
      </xdr:nvSpPr>
      <xdr:spPr>
        <a:xfrm>
          <a:off x="10528300" y="1688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81426</xdr:rowOff>
    </xdr:from>
    <xdr:to>
      <xdr:col>55</xdr:col>
      <xdr:colOff>88900</xdr:colOff>
      <xdr:row>98</xdr:row>
      <xdr:rowOff>81426</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10388600" y="1688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58050</xdr:rowOff>
    </xdr:from>
    <xdr:ext cx="534377" cy="259045"/>
    <xdr:sp macro="" textlink="">
      <xdr:nvSpPr>
        <xdr:cNvPr id="468" name="土木費最大値テキスト">
          <a:extLst>
            <a:ext uri="{FF2B5EF4-FFF2-40B4-BE49-F238E27FC236}">
              <a16:creationId xmlns:a16="http://schemas.microsoft.com/office/drawing/2014/main" xmlns="" id="{00000000-0008-0000-0700-0000D4010000}"/>
            </a:ext>
          </a:extLst>
        </xdr:cNvPr>
        <xdr:cNvSpPr txBox="1"/>
      </xdr:nvSpPr>
      <xdr:spPr>
        <a:xfrm>
          <a:off x="10528300" y="154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111373</xdr:rowOff>
    </xdr:from>
    <xdr:to>
      <xdr:col>55</xdr:col>
      <xdr:colOff>88900</xdr:colOff>
      <xdr:row>91</xdr:row>
      <xdr:rowOff>111373</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a:off x="10388600" y="15713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46146</xdr:rowOff>
    </xdr:from>
    <xdr:to>
      <xdr:col>55</xdr:col>
      <xdr:colOff>0</xdr:colOff>
      <xdr:row>97</xdr:row>
      <xdr:rowOff>54756</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9639300" y="16676796"/>
          <a:ext cx="8382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71" name="土木費平均値テキスト">
          <a:extLst>
            <a:ext uri="{FF2B5EF4-FFF2-40B4-BE49-F238E27FC236}">
              <a16:creationId xmlns:a16="http://schemas.microsoft.com/office/drawing/2014/main" xmlns="" id="{00000000-0008-0000-0700-0000D7010000}"/>
            </a:ext>
          </a:extLst>
        </xdr:cNvPr>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5855</xdr:rowOff>
    </xdr:from>
    <xdr:to>
      <xdr:col>50</xdr:col>
      <xdr:colOff>114300</xdr:colOff>
      <xdr:row>97</xdr:row>
      <xdr:rowOff>54756</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a:off x="8750300" y="16636505"/>
          <a:ext cx="889000" cy="4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99168</xdr:rowOff>
    </xdr:from>
    <xdr:to>
      <xdr:col>50</xdr:col>
      <xdr:colOff>165100</xdr:colOff>
      <xdr:row>97</xdr:row>
      <xdr:rowOff>29318</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9588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45845</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372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122346</xdr:rowOff>
    </xdr:from>
    <xdr:to>
      <xdr:col>45</xdr:col>
      <xdr:colOff>177800</xdr:colOff>
      <xdr:row>97</xdr:row>
      <xdr:rowOff>5855</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a:off x="7861300" y="16581546"/>
          <a:ext cx="889000" cy="5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115494</xdr:rowOff>
    </xdr:from>
    <xdr:to>
      <xdr:col>46</xdr:col>
      <xdr:colOff>38100</xdr:colOff>
      <xdr:row>97</xdr:row>
      <xdr:rowOff>45644</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8699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62171</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8483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29514</xdr:rowOff>
    </xdr:from>
    <xdr:to>
      <xdr:col>41</xdr:col>
      <xdr:colOff>50800</xdr:colOff>
      <xdr:row>96</xdr:row>
      <xdr:rowOff>122346</xdr:rowOff>
    </xdr:to>
    <xdr:cxnSp macro="">
      <xdr:nvCxnSpPr>
        <xdr:cNvPr id="479" name="直線コネクタ 478">
          <a:extLst>
            <a:ext uri="{FF2B5EF4-FFF2-40B4-BE49-F238E27FC236}">
              <a16:creationId xmlns:a16="http://schemas.microsoft.com/office/drawing/2014/main" xmlns="" id="{00000000-0008-0000-0700-0000DF010000}"/>
            </a:ext>
          </a:extLst>
        </xdr:cNvPr>
        <xdr:cNvCxnSpPr/>
      </xdr:nvCxnSpPr>
      <xdr:spPr>
        <a:xfrm>
          <a:off x="6972300" y="16488714"/>
          <a:ext cx="889000" cy="9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80" name="フローチャート: 判断 479">
          <a:extLst>
            <a:ext uri="{FF2B5EF4-FFF2-40B4-BE49-F238E27FC236}">
              <a16:creationId xmlns:a16="http://schemas.microsoft.com/office/drawing/2014/main" xmlns="" id="{00000000-0008-0000-0700-0000E0010000}"/>
            </a:ext>
          </a:extLst>
        </xdr:cNvPr>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38143</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594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82" name="フローチャート: 判断 481">
          <a:extLst>
            <a:ext uri="{FF2B5EF4-FFF2-40B4-BE49-F238E27FC236}">
              <a16:creationId xmlns:a16="http://schemas.microsoft.com/office/drawing/2014/main" xmlns="" id="{00000000-0008-0000-0700-0000E2010000}"/>
            </a:ext>
          </a:extLst>
        </xdr:cNvPr>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19359</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705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166796</xdr:rowOff>
    </xdr:from>
    <xdr:to>
      <xdr:col>55</xdr:col>
      <xdr:colOff>50800</xdr:colOff>
      <xdr:row>97</xdr:row>
      <xdr:rowOff>96946</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10426700" y="1662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145223</xdr:rowOff>
    </xdr:from>
    <xdr:ext cx="534377" cy="259045"/>
    <xdr:sp macro="" textlink="">
      <xdr:nvSpPr>
        <xdr:cNvPr id="490" name="土木費該当値テキスト">
          <a:extLst>
            <a:ext uri="{FF2B5EF4-FFF2-40B4-BE49-F238E27FC236}">
              <a16:creationId xmlns:a16="http://schemas.microsoft.com/office/drawing/2014/main" xmlns="" id="{00000000-0008-0000-0700-0000EA010000}"/>
            </a:ext>
          </a:extLst>
        </xdr:cNvPr>
        <xdr:cNvSpPr txBox="1"/>
      </xdr:nvSpPr>
      <xdr:spPr>
        <a:xfrm>
          <a:off x="10528300" y="1660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3956</xdr:rowOff>
    </xdr:from>
    <xdr:to>
      <xdr:col>50</xdr:col>
      <xdr:colOff>165100</xdr:colOff>
      <xdr:row>97</xdr:row>
      <xdr:rowOff>105556</xdr:rowOff>
    </xdr:to>
    <xdr:sp macro="" textlink="">
      <xdr:nvSpPr>
        <xdr:cNvPr id="491" name="楕円 490">
          <a:extLst>
            <a:ext uri="{FF2B5EF4-FFF2-40B4-BE49-F238E27FC236}">
              <a16:creationId xmlns:a16="http://schemas.microsoft.com/office/drawing/2014/main" xmlns="" id="{00000000-0008-0000-0700-0000EB010000}"/>
            </a:ext>
          </a:extLst>
        </xdr:cNvPr>
        <xdr:cNvSpPr/>
      </xdr:nvSpPr>
      <xdr:spPr>
        <a:xfrm>
          <a:off x="9588500" y="1663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96683</xdr:rowOff>
    </xdr:from>
    <xdr:ext cx="534377"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9372111" y="1672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126505</xdr:rowOff>
    </xdr:from>
    <xdr:to>
      <xdr:col>46</xdr:col>
      <xdr:colOff>38100</xdr:colOff>
      <xdr:row>97</xdr:row>
      <xdr:rowOff>56655</xdr:rowOff>
    </xdr:to>
    <xdr:sp macro="" textlink="">
      <xdr:nvSpPr>
        <xdr:cNvPr id="493" name="楕円 492">
          <a:extLst>
            <a:ext uri="{FF2B5EF4-FFF2-40B4-BE49-F238E27FC236}">
              <a16:creationId xmlns:a16="http://schemas.microsoft.com/office/drawing/2014/main" xmlns="" id="{00000000-0008-0000-0700-0000ED010000}"/>
            </a:ext>
          </a:extLst>
        </xdr:cNvPr>
        <xdr:cNvSpPr/>
      </xdr:nvSpPr>
      <xdr:spPr>
        <a:xfrm>
          <a:off x="8699500" y="165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47782</xdr:rowOff>
    </xdr:from>
    <xdr:ext cx="534377"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8483111" y="1667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71546</xdr:rowOff>
    </xdr:from>
    <xdr:to>
      <xdr:col>41</xdr:col>
      <xdr:colOff>101600</xdr:colOff>
      <xdr:row>97</xdr:row>
      <xdr:rowOff>1696</xdr:rowOff>
    </xdr:to>
    <xdr:sp macro="" textlink="">
      <xdr:nvSpPr>
        <xdr:cNvPr id="495" name="楕円 494">
          <a:extLst>
            <a:ext uri="{FF2B5EF4-FFF2-40B4-BE49-F238E27FC236}">
              <a16:creationId xmlns:a16="http://schemas.microsoft.com/office/drawing/2014/main" xmlns="" id="{00000000-0008-0000-0700-0000EF010000}"/>
            </a:ext>
          </a:extLst>
        </xdr:cNvPr>
        <xdr:cNvSpPr/>
      </xdr:nvSpPr>
      <xdr:spPr>
        <a:xfrm>
          <a:off x="7810500" y="1653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18223</xdr:rowOff>
    </xdr:from>
    <xdr:ext cx="534377"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7594111" y="1630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150164</xdr:rowOff>
    </xdr:from>
    <xdr:to>
      <xdr:col>36</xdr:col>
      <xdr:colOff>165100</xdr:colOff>
      <xdr:row>96</xdr:row>
      <xdr:rowOff>80314</xdr:rowOff>
    </xdr:to>
    <xdr:sp macro="" textlink="">
      <xdr:nvSpPr>
        <xdr:cNvPr id="497" name="楕円 496">
          <a:extLst>
            <a:ext uri="{FF2B5EF4-FFF2-40B4-BE49-F238E27FC236}">
              <a16:creationId xmlns:a16="http://schemas.microsoft.com/office/drawing/2014/main" xmlns="" id="{00000000-0008-0000-0700-0000F1010000}"/>
            </a:ext>
          </a:extLst>
        </xdr:cNvPr>
        <xdr:cNvSpPr/>
      </xdr:nvSpPr>
      <xdr:spPr>
        <a:xfrm>
          <a:off x="6921500" y="1643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96841</xdr:rowOff>
    </xdr:from>
    <xdr:ext cx="534377"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6705111" y="162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xmlns=""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xmlns=""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xmlns=""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50328</xdr:rowOff>
    </xdr:from>
    <xdr:to>
      <xdr:col>85</xdr:col>
      <xdr:colOff>126364</xdr:colOff>
      <xdr:row>39</xdr:row>
      <xdr:rowOff>65786</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6317595" y="5536728"/>
          <a:ext cx="1269" cy="121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69613</xdr:rowOff>
    </xdr:from>
    <xdr:ext cx="469744" cy="259045"/>
    <xdr:sp macro="" textlink="">
      <xdr:nvSpPr>
        <xdr:cNvPr id="526" name="消防費最小値テキスト">
          <a:extLst>
            <a:ext uri="{FF2B5EF4-FFF2-40B4-BE49-F238E27FC236}">
              <a16:creationId xmlns:a16="http://schemas.microsoft.com/office/drawing/2014/main" xmlns="" id="{00000000-0008-0000-0700-00000E020000}"/>
            </a:ext>
          </a:extLst>
        </xdr:cNvPr>
        <xdr:cNvSpPr txBox="1"/>
      </xdr:nvSpPr>
      <xdr:spPr>
        <a:xfrm>
          <a:off x="16370300" y="675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65786</xdr:rowOff>
    </xdr:from>
    <xdr:to>
      <xdr:col>86</xdr:col>
      <xdr:colOff>25400</xdr:colOff>
      <xdr:row>39</xdr:row>
      <xdr:rowOff>65786</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a:off x="16230600" y="675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168455</xdr:rowOff>
    </xdr:from>
    <xdr:ext cx="534377" cy="259045"/>
    <xdr:sp macro="" textlink="">
      <xdr:nvSpPr>
        <xdr:cNvPr id="528" name="消防費最大値テキスト">
          <a:extLst>
            <a:ext uri="{FF2B5EF4-FFF2-40B4-BE49-F238E27FC236}">
              <a16:creationId xmlns:a16="http://schemas.microsoft.com/office/drawing/2014/main" xmlns="" id="{00000000-0008-0000-0700-000010020000}"/>
            </a:ext>
          </a:extLst>
        </xdr:cNvPr>
        <xdr:cNvSpPr txBox="1"/>
      </xdr:nvSpPr>
      <xdr:spPr>
        <a:xfrm>
          <a:off x="16370300" y="531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50328</xdr:rowOff>
    </xdr:from>
    <xdr:to>
      <xdr:col>86</xdr:col>
      <xdr:colOff>25400</xdr:colOff>
      <xdr:row>32</xdr:row>
      <xdr:rowOff>50328</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a:off x="16230600" y="553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50328</xdr:rowOff>
    </xdr:from>
    <xdr:to>
      <xdr:col>85</xdr:col>
      <xdr:colOff>127000</xdr:colOff>
      <xdr:row>32</xdr:row>
      <xdr:rowOff>126855</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flipV="1">
          <a:off x="15481300" y="5536728"/>
          <a:ext cx="838200" cy="7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127634</xdr:rowOff>
    </xdr:from>
    <xdr:ext cx="534377" cy="259045"/>
    <xdr:sp macro="" textlink="">
      <xdr:nvSpPr>
        <xdr:cNvPr id="531" name="消防費平均値テキスト">
          <a:extLst>
            <a:ext uri="{FF2B5EF4-FFF2-40B4-BE49-F238E27FC236}">
              <a16:creationId xmlns:a16="http://schemas.microsoft.com/office/drawing/2014/main" xmlns="" id="{00000000-0008-0000-0700-000013020000}"/>
            </a:ext>
          </a:extLst>
        </xdr:cNvPr>
        <xdr:cNvSpPr txBox="1"/>
      </xdr:nvSpPr>
      <xdr:spPr>
        <a:xfrm>
          <a:off x="16370300" y="6299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149207</xdr:rowOff>
    </xdr:from>
    <xdr:to>
      <xdr:col>85</xdr:col>
      <xdr:colOff>177800</xdr:colOff>
      <xdr:row>37</xdr:row>
      <xdr:rowOff>79357</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6268700" y="63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126855</xdr:rowOff>
    </xdr:from>
    <xdr:to>
      <xdr:col>81</xdr:col>
      <xdr:colOff>50800</xdr:colOff>
      <xdr:row>33</xdr:row>
      <xdr:rowOff>36395</xdr:rowOff>
    </xdr:to>
    <xdr:cxnSp macro="">
      <xdr:nvCxnSpPr>
        <xdr:cNvPr id="533" name="直線コネクタ 532">
          <a:extLst>
            <a:ext uri="{FF2B5EF4-FFF2-40B4-BE49-F238E27FC236}">
              <a16:creationId xmlns:a16="http://schemas.microsoft.com/office/drawing/2014/main" xmlns="" id="{00000000-0008-0000-0700-000015020000}"/>
            </a:ext>
          </a:extLst>
        </xdr:cNvPr>
        <xdr:cNvCxnSpPr/>
      </xdr:nvCxnSpPr>
      <xdr:spPr>
        <a:xfrm flipV="1">
          <a:off x="14592300" y="5613255"/>
          <a:ext cx="889000" cy="8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50582</xdr:rowOff>
    </xdr:from>
    <xdr:to>
      <xdr:col>81</xdr:col>
      <xdr:colOff>101600</xdr:colOff>
      <xdr:row>37</xdr:row>
      <xdr:rowOff>152182</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5430500" y="63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143309</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14111" y="648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36395</xdr:rowOff>
    </xdr:from>
    <xdr:to>
      <xdr:col>76</xdr:col>
      <xdr:colOff>114300</xdr:colOff>
      <xdr:row>33</xdr:row>
      <xdr:rowOff>46518</xdr:rowOff>
    </xdr:to>
    <xdr:cxnSp macro="">
      <xdr:nvCxnSpPr>
        <xdr:cNvPr id="536" name="直線コネクタ 535">
          <a:extLst>
            <a:ext uri="{FF2B5EF4-FFF2-40B4-BE49-F238E27FC236}">
              <a16:creationId xmlns:a16="http://schemas.microsoft.com/office/drawing/2014/main" xmlns="" id="{00000000-0008-0000-0700-000018020000}"/>
            </a:ext>
          </a:extLst>
        </xdr:cNvPr>
        <xdr:cNvCxnSpPr/>
      </xdr:nvCxnSpPr>
      <xdr:spPr>
        <a:xfrm flipV="1">
          <a:off x="13703300" y="5694245"/>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42636</xdr:rowOff>
    </xdr:from>
    <xdr:to>
      <xdr:col>76</xdr:col>
      <xdr:colOff>165100</xdr:colOff>
      <xdr:row>37</xdr:row>
      <xdr:rowOff>144236</xdr:rowOff>
    </xdr:to>
    <xdr:sp macro="" textlink="">
      <xdr:nvSpPr>
        <xdr:cNvPr id="537" name="フローチャート: 判断 536">
          <a:extLst>
            <a:ext uri="{FF2B5EF4-FFF2-40B4-BE49-F238E27FC236}">
              <a16:creationId xmlns:a16="http://schemas.microsoft.com/office/drawing/2014/main" xmlns="" id="{00000000-0008-0000-0700-000019020000}"/>
            </a:ext>
          </a:extLst>
        </xdr:cNvPr>
        <xdr:cNvSpPr/>
      </xdr:nvSpPr>
      <xdr:spPr>
        <a:xfrm>
          <a:off x="14541500" y="638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135362</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325111" y="647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145905</xdr:rowOff>
    </xdr:from>
    <xdr:to>
      <xdr:col>71</xdr:col>
      <xdr:colOff>177800</xdr:colOff>
      <xdr:row>33</xdr:row>
      <xdr:rowOff>46518</xdr:rowOff>
    </xdr:to>
    <xdr:cxnSp macro="">
      <xdr:nvCxnSpPr>
        <xdr:cNvPr id="539" name="直線コネクタ 538">
          <a:extLst>
            <a:ext uri="{FF2B5EF4-FFF2-40B4-BE49-F238E27FC236}">
              <a16:creationId xmlns:a16="http://schemas.microsoft.com/office/drawing/2014/main" xmlns="" id="{00000000-0008-0000-0700-00001B020000}"/>
            </a:ext>
          </a:extLst>
        </xdr:cNvPr>
        <xdr:cNvCxnSpPr/>
      </xdr:nvCxnSpPr>
      <xdr:spPr>
        <a:xfrm>
          <a:off x="12814300" y="5289405"/>
          <a:ext cx="889000" cy="41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117529</xdr:rowOff>
    </xdr:from>
    <xdr:to>
      <xdr:col>72</xdr:col>
      <xdr:colOff>38100</xdr:colOff>
      <xdr:row>37</xdr:row>
      <xdr:rowOff>47679</xdr:rowOff>
    </xdr:to>
    <xdr:sp macro="" textlink="">
      <xdr:nvSpPr>
        <xdr:cNvPr id="540" name="フローチャート: 判断 539">
          <a:extLst>
            <a:ext uri="{FF2B5EF4-FFF2-40B4-BE49-F238E27FC236}">
              <a16:creationId xmlns:a16="http://schemas.microsoft.com/office/drawing/2014/main" xmlns="" id="{00000000-0008-0000-0700-00001C020000}"/>
            </a:ext>
          </a:extLst>
        </xdr:cNvPr>
        <xdr:cNvSpPr/>
      </xdr:nvSpPr>
      <xdr:spPr>
        <a:xfrm>
          <a:off x="13652500" y="62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38806</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3436111" y="638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149534</xdr:rowOff>
    </xdr:from>
    <xdr:to>
      <xdr:col>67</xdr:col>
      <xdr:colOff>101600</xdr:colOff>
      <xdr:row>37</xdr:row>
      <xdr:rowOff>79684</xdr:rowOff>
    </xdr:to>
    <xdr:sp macro="" textlink="">
      <xdr:nvSpPr>
        <xdr:cNvPr id="542" name="フローチャート: 判断 541">
          <a:extLst>
            <a:ext uri="{FF2B5EF4-FFF2-40B4-BE49-F238E27FC236}">
              <a16:creationId xmlns:a16="http://schemas.microsoft.com/office/drawing/2014/main" xmlns="" id="{00000000-0008-0000-0700-00001E020000}"/>
            </a:ext>
          </a:extLst>
        </xdr:cNvPr>
        <xdr:cNvSpPr/>
      </xdr:nvSpPr>
      <xdr:spPr>
        <a:xfrm>
          <a:off x="12763500" y="632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70811</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2547111" y="641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170978</xdr:rowOff>
    </xdr:from>
    <xdr:to>
      <xdr:col>85</xdr:col>
      <xdr:colOff>177800</xdr:colOff>
      <xdr:row>32</xdr:row>
      <xdr:rowOff>101128</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6268700" y="548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124005</xdr:rowOff>
    </xdr:from>
    <xdr:ext cx="534377" cy="259045"/>
    <xdr:sp macro="" textlink="">
      <xdr:nvSpPr>
        <xdr:cNvPr id="550" name="消防費該当値テキスト">
          <a:extLst>
            <a:ext uri="{FF2B5EF4-FFF2-40B4-BE49-F238E27FC236}">
              <a16:creationId xmlns:a16="http://schemas.microsoft.com/office/drawing/2014/main" xmlns="" id="{00000000-0008-0000-0700-000026020000}"/>
            </a:ext>
          </a:extLst>
        </xdr:cNvPr>
        <xdr:cNvSpPr txBox="1"/>
      </xdr:nvSpPr>
      <xdr:spPr>
        <a:xfrm>
          <a:off x="16370300" y="543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76055</xdr:rowOff>
    </xdr:from>
    <xdr:to>
      <xdr:col>81</xdr:col>
      <xdr:colOff>101600</xdr:colOff>
      <xdr:row>33</xdr:row>
      <xdr:rowOff>6205</xdr:rowOff>
    </xdr:to>
    <xdr:sp macro="" textlink="">
      <xdr:nvSpPr>
        <xdr:cNvPr id="551" name="楕円 550">
          <a:extLst>
            <a:ext uri="{FF2B5EF4-FFF2-40B4-BE49-F238E27FC236}">
              <a16:creationId xmlns:a16="http://schemas.microsoft.com/office/drawing/2014/main" xmlns="" id="{00000000-0008-0000-0700-000027020000}"/>
            </a:ext>
          </a:extLst>
        </xdr:cNvPr>
        <xdr:cNvSpPr/>
      </xdr:nvSpPr>
      <xdr:spPr>
        <a:xfrm>
          <a:off x="15430500" y="55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22732</xdr:rowOff>
    </xdr:from>
    <xdr:ext cx="534377"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5214111" y="533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157045</xdr:rowOff>
    </xdr:from>
    <xdr:to>
      <xdr:col>76</xdr:col>
      <xdr:colOff>165100</xdr:colOff>
      <xdr:row>33</xdr:row>
      <xdr:rowOff>87195</xdr:rowOff>
    </xdr:to>
    <xdr:sp macro="" textlink="">
      <xdr:nvSpPr>
        <xdr:cNvPr id="553" name="楕円 552">
          <a:extLst>
            <a:ext uri="{FF2B5EF4-FFF2-40B4-BE49-F238E27FC236}">
              <a16:creationId xmlns:a16="http://schemas.microsoft.com/office/drawing/2014/main" xmlns="" id="{00000000-0008-0000-0700-000029020000}"/>
            </a:ext>
          </a:extLst>
        </xdr:cNvPr>
        <xdr:cNvSpPr/>
      </xdr:nvSpPr>
      <xdr:spPr>
        <a:xfrm>
          <a:off x="14541500" y="564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103722</xdr:rowOff>
    </xdr:from>
    <xdr:ext cx="534377"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4325111" y="541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167168</xdr:rowOff>
    </xdr:from>
    <xdr:to>
      <xdr:col>72</xdr:col>
      <xdr:colOff>38100</xdr:colOff>
      <xdr:row>33</xdr:row>
      <xdr:rowOff>97318</xdr:rowOff>
    </xdr:to>
    <xdr:sp macro="" textlink="">
      <xdr:nvSpPr>
        <xdr:cNvPr id="555" name="楕円 554">
          <a:extLst>
            <a:ext uri="{FF2B5EF4-FFF2-40B4-BE49-F238E27FC236}">
              <a16:creationId xmlns:a16="http://schemas.microsoft.com/office/drawing/2014/main" xmlns="" id="{00000000-0008-0000-0700-00002B020000}"/>
            </a:ext>
          </a:extLst>
        </xdr:cNvPr>
        <xdr:cNvSpPr/>
      </xdr:nvSpPr>
      <xdr:spPr>
        <a:xfrm>
          <a:off x="13652500" y="565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113845</xdr:rowOff>
    </xdr:from>
    <xdr:ext cx="534377"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3436111" y="54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95105</xdr:rowOff>
    </xdr:from>
    <xdr:to>
      <xdr:col>67</xdr:col>
      <xdr:colOff>101600</xdr:colOff>
      <xdr:row>31</xdr:row>
      <xdr:rowOff>25255</xdr:rowOff>
    </xdr:to>
    <xdr:sp macro="" textlink="">
      <xdr:nvSpPr>
        <xdr:cNvPr id="557" name="楕円 556">
          <a:extLst>
            <a:ext uri="{FF2B5EF4-FFF2-40B4-BE49-F238E27FC236}">
              <a16:creationId xmlns:a16="http://schemas.microsoft.com/office/drawing/2014/main" xmlns="" id="{00000000-0008-0000-0700-00002D020000}"/>
            </a:ext>
          </a:extLst>
        </xdr:cNvPr>
        <xdr:cNvSpPr/>
      </xdr:nvSpPr>
      <xdr:spPr>
        <a:xfrm>
          <a:off x="12763500" y="5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41782</xdr:rowOff>
    </xdr:from>
    <xdr:ext cx="534377"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2547111" y="501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xmlns=""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xmlns=""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xmlns=""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xmlns=""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a:extLst>
            <a:ext uri="{FF2B5EF4-FFF2-40B4-BE49-F238E27FC236}">
              <a16:creationId xmlns:a16="http://schemas.microsoft.com/office/drawing/2014/main" xmlns="" id="{00000000-0008-0000-0700-00004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168439</xdr:rowOff>
    </xdr:from>
    <xdr:to>
      <xdr:col>85</xdr:col>
      <xdr:colOff>126364</xdr:colOff>
      <xdr:row>58</xdr:row>
      <xdr:rowOff>81179</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flipV="1">
          <a:off x="16317595" y="8740939"/>
          <a:ext cx="1269" cy="1284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85006</xdr:rowOff>
    </xdr:from>
    <xdr:ext cx="534377" cy="259045"/>
    <xdr:sp macro="" textlink="">
      <xdr:nvSpPr>
        <xdr:cNvPr id="586" name="教育費最小値テキスト">
          <a:extLst>
            <a:ext uri="{FF2B5EF4-FFF2-40B4-BE49-F238E27FC236}">
              <a16:creationId xmlns:a16="http://schemas.microsoft.com/office/drawing/2014/main" xmlns="" id="{00000000-0008-0000-0700-00004A020000}"/>
            </a:ext>
          </a:extLst>
        </xdr:cNvPr>
        <xdr:cNvSpPr txBox="1"/>
      </xdr:nvSpPr>
      <xdr:spPr>
        <a:xfrm>
          <a:off x="16370300" y="100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81179</xdr:rowOff>
    </xdr:from>
    <xdr:to>
      <xdr:col>86</xdr:col>
      <xdr:colOff>25400</xdr:colOff>
      <xdr:row>58</xdr:row>
      <xdr:rowOff>81179</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a:off x="16230600" y="1002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115116</xdr:rowOff>
    </xdr:from>
    <xdr:ext cx="534377" cy="259045"/>
    <xdr:sp macro="" textlink="">
      <xdr:nvSpPr>
        <xdr:cNvPr id="588" name="教育費最大値テキスト">
          <a:extLst>
            <a:ext uri="{FF2B5EF4-FFF2-40B4-BE49-F238E27FC236}">
              <a16:creationId xmlns:a16="http://schemas.microsoft.com/office/drawing/2014/main" xmlns="" id="{00000000-0008-0000-0700-00004C020000}"/>
            </a:ext>
          </a:extLst>
        </xdr:cNvPr>
        <xdr:cNvSpPr txBox="1"/>
      </xdr:nvSpPr>
      <xdr:spPr>
        <a:xfrm>
          <a:off x="16370300" y="85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168439</xdr:rowOff>
    </xdr:from>
    <xdr:to>
      <xdr:col>86</xdr:col>
      <xdr:colOff>25400</xdr:colOff>
      <xdr:row>50</xdr:row>
      <xdr:rowOff>168439</xdr:rowOff>
    </xdr:to>
    <xdr:cxnSp macro="">
      <xdr:nvCxnSpPr>
        <xdr:cNvPr id="589" name="直線コネクタ 588">
          <a:extLst>
            <a:ext uri="{FF2B5EF4-FFF2-40B4-BE49-F238E27FC236}">
              <a16:creationId xmlns:a16="http://schemas.microsoft.com/office/drawing/2014/main" xmlns="" id="{00000000-0008-0000-0700-00004D020000}"/>
            </a:ext>
          </a:extLst>
        </xdr:cNvPr>
        <xdr:cNvCxnSpPr/>
      </xdr:nvCxnSpPr>
      <xdr:spPr>
        <a:xfrm>
          <a:off x="16230600" y="8740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137414</xdr:rowOff>
    </xdr:from>
    <xdr:to>
      <xdr:col>85</xdr:col>
      <xdr:colOff>127000</xdr:colOff>
      <xdr:row>57</xdr:row>
      <xdr:rowOff>73210</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flipV="1">
          <a:off x="15481300" y="9738614"/>
          <a:ext cx="838200" cy="10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90877</xdr:rowOff>
    </xdr:from>
    <xdr:ext cx="534377" cy="259045"/>
    <xdr:sp macro="" textlink="">
      <xdr:nvSpPr>
        <xdr:cNvPr id="591" name="教育費平均値テキスト">
          <a:extLst>
            <a:ext uri="{FF2B5EF4-FFF2-40B4-BE49-F238E27FC236}">
              <a16:creationId xmlns:a16="http://schemas.microsoft.com/office/drawing/2014/main" xmlns="" id="{00000000-0008-0000-0700-00004F020000}"/>
            </a:ext>
          </a:extLst>
        </xdr:cNvPr>
        <xdr:cNvSpPr txBox="1"/>
      </xdr:nvSpPr>
      <xdr:spPr>
        <a:xfrm>
          <a:off x="16370300" y="934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68000</xdr:rowOff>
    </xdr:from>
    <xdr:to>
      <xdr:col>85</xdr:col>
      <xdr:colOff>177800</xdr:colOff>
      <xdr:row>55</xdr:row>
      <xdr:rowOff>169600</xdr:rowOff>
    </xdr:to>
    <xdr:sp macro="" textlink="">
      <xdr:nvSpPr>
        <xdr:cNvPr id="592" name="フローチャート: 判断 591">
          <a:extLst>
            <a:ext uri="{FF2B5EF4-FFF2-40B4-BE49-F238E27FC236}">
              <a16:creationId xmlns:a16="http://schemas.microsoft.com/office/drawing/2014/main" xmlns="" id="{00000000-0008-0000-0700-000050020000}"/>
            </a:ext>
          </a:extLst>
        </xdr:cNvPr>
        <xdr:cNvSpPr/>
      </xdr:nvSpPr>
      <xdr:spPr>
        <a:xfrm>
          <a:off x="162687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139667</xdr:rowOff>
    </xdr:from>
    <xdr:to>
      <xdr:col>81</xdr:col>
      <xdr:colOff>50800</xdr:colOff>
      <xdr:row>57</xdr:row>
      <xdr:rowOff>73210</xdr:rowOff>
    </xdr:to>
    <xdr:cxnSp macro="">
      <xdr:nvCxnSpPr>
        <xdr:cNvPr id="593" name="直線コネクタ 592">
          <a:extLst>
            <a:ext uri="{FF2B5EF4-FFF2-40B4-BE49-F238E27FC236}">
              <a16:creationId xmlns:a16="http://schemas.microsoft.com/office/drawing/2014/main" xmlns="" id="{00000000-0008-0000-0700-000051020000}"/>
            </a:ext>
          </a:extLst>
        </xdr:cNvPr>
        <xdr:cNvCxnSpPr/>
      </xdr:nvCxnSpPr>
      <xdr:spPr>
        <a:xfrm>
          <a:off x="14592300" y="9740867"/>
          <a:ext cx="889000" cy="10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65224</xdr:rowOff>
    </xdr:from>
    <xdr:to>
      <xdr:col>81</xdr:col>
      <xdr:colOff>101600</xdr:colOff>
      <xdr:row>55</xdr:row>
      <xdr:rowOff>166824</xdr:rowOff>
    </xdr:to>
    <xdr:sp macro="" textlink="">
      <xdr:nvSpPr>
        <xdr:cNvPr id="594" name="フローチャート: 判断 593">
          <a:extLst>
            <a:ext uri="{FF2B5EF4-FFF2-40B4-BE49-F238E27FC236}">
              <a16:creationId xmlns:a16="http://schemas.microsoft.com/office/drawing/2014/main" xmlns="" id="{00000000-0008-0000-0700-000052020000}"/>
            </a:ext>
          </a:extLst>
        </xdr:cNvPr>
        <xdr:cNvSpPr/>
      </xdr:nvSpPr>
      <xdr:spPr>
        <a:xfrm>
          <a:off x="15430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11901</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5214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139667</xdr:rowOff>
    </xdr:from>
    <xdr:to>
      <xdr:col>76</xdr:col>
      <xdr:colOff>114300</xdr:colOff>
      <xdr:row>57</xdr:row>
      <xdr:rowOff>121804</xdr:rowOff>
    </xdr:to>
    <xdr:cxnSp macro="">
      <xdr:nvCxnSpPr>
        <xdr:cNvPr id="596" name="直線コネクタ 595">
          <a:extLst>
            <a:ext uri="{FF2B5EF4-FFF2-40B4-BE49-F238E27FC236}">
              <a16:creationId xmlns:a16="http://schemas.microsoft.com/office/drawing/2014/main" xmlns="" id="{00000000-0008-0000-0700-000054020000}"/>
            </a:ext>
          </a:extLst>
        </xdr:cNvPr>
        <xdr:cNvCxnSpPr/>
      </xdr:nvCxnSpPr>
      <xdr:spPr>
        <a:xfrm flipV="1">
          <a:off x="13703300" y="9740867"/>
          <a:ext cx="889000" cy="15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124889</xdr:rowOff>
    </xdr:from>
    <xdr:to>
      <xdr:col>76</xdr:col>
      <xdr:colOff>165100</xdr:colOff>
      <xdr:row>56</xdr:row>
      <xdr:rowOff>55039</xdr:rowOff>
    </xdr:to>
    <xdr:sp macro="" textlink="">
      <xdr:nvSpPr>
        <xdr:cNvPr id="597" name="フローチャート: 判断 596">
          <a:extLst>
            <a:ext uri="{FF2B5EF4-FFF2-40B4-BE49-F238E27FC236}">
              <a16:creationId xmlns:a16="http://schemas.microsoft.com/office/drawing/2014/main" xmlns="" id="{00000000-0008-0000-0700-000055020000}"/>
            </a:ext>
          </a:extLst>
        </xdr:cNvPr>
        <xdr:cNvSpPr/>
      </xdr:nvSpPr>
      <xdr:spPr>
        <a:xfrm>
          <a:off x="14541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71566</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4325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121804</xdr:rowOff>
    </xdr:from>
    <xdr:to>
      <xdr:col>71</xdr:col>
      <xdr:colOff>177800</xdr:colOff>
      <xdr:row>58</xdr:row>
      <xdr:rowOff>33989</xdr:rowOff>
    </xdr:to>
    <xdr:cxnSp macro="">
      <xdr:nvCxnSpPr>
        <xdr:cNvPr id="599" name="直線コネクタ 598">
          <a:extLst>
            <a:ext uri="{FF2B5EF4-FFF2-40B4-BE49-F238E27FC236}">
              <a16:creationId xmlns:a16="http://schemas.microsoft.com/office/drawing/2014/main" xmlns="" id="{00000000-0008-0000-0700-000057020000}"/>
            </a:ext>
          </a:extLst>
        </xdr:cNvPr>
        <xdr:cNvCxnSpPr/>
      </xdr:nvCxnSpPr>
      <xdr:spPr>
        <a:xfrm flipV="1">
          <a:off x="12814300" y="9894454"/>
          <a:ext cx="889000" cy="8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600" name="フローチャート: 判断 599">
          <a:extLst>
            <a:ext uri="{FF2B5EF4-FFF2-40B4-BE49-F238E27FC236}">
              <a16:creationId xmlns:a16="http://schemas.microsoft.com/office/drawing/2014/main" xmlns="" id="{00000000-0008-0000-0700-000058020000}"/>
            </a:ext>
          </a:extLst>
        </xdr:cNvPr>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91192</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3436111" y="934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602" name="フローチャート: 判断 601">
          <a:extLst>
            <a:ext uri="{FF2B5EF4-FFF2-40B4-BE49-F238E27FC236}">
              <a16:creationId xmlns:a16="http://schemas.microsoft.com/office/drawing/2014/main" xmlns="" id="{00000000-0008-0000-0700-00005A020000}"/>
            </a:ext>
          </a:extLst>
        </xdr:cNvPr>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106606</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2547111" y="9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86614</xdr:rowOff>
    </xdr:from>
    <xdr:to>
      <xdr:col>85</xdr:col>
      <xdr:colOff>177800</xdr:colOff>
      <xdr:row>57</xdr:row>
      <xdr:rowOff>16764</xdr:rowOff>
    </xdr:to>
    <xdr:sp macro="" textlink="">
      <xdr:nvSpPr>
        <xdr:cNvPr id="609" name="楕円 608">
          <a:extLst>
            <a:ext uri="{FF2B5EF4-FFF2-40B4-BE49-F238E27FC236}">
              <a16:creationId xmlns:a16="http://schemas.microsoft.com/office/drawing/2014/main" xmlns="" id="{00000000-0008-0000-0700-000061020000}"/>
            </a:ext>
          </a:extLst>
        </xdr:cNvPr>
        <xdr:cNvSpPr/>
      </xdr:nvSpPr>
      <xdr:spPr>
        <a:xfrm>
          <a:off x="16268700" y="968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65041</xdr:rowOff>
    </xdr:from>
    <xdr:ext cx="534377" cy="259045"/>
    <xdr:sp macro="" textlink="">
      <xdr:nvSpPr>
        <xdr:cNvPr id="610" name="教育費該当値テキスト">
          <a:extLst>
            <a:ext uri="{FF2B5EF4-FFF2-40B4-BE49-F238E27FC236}">
              <a16:creationId xmlns:a16="http://schemas.microsoft.com/office/drawing/2014/main" xmlns="" id="{00000000-0008-0000-0700-000062020000}"/>
            </a:ext>
          </a:extLst>
        </xdr:cNvPr>
        <xdr:cNvSpPr txBox="1"/>
      </xdr:nvSpPr>
      <xdr:spPr>
        <a:xfrm>
          <a:off x="16370300" y="966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22410</xdr:rowOff>
    </xdr:from>
    <xdr:to>
      <xdr:col>81</xdr:col>
      <xdr:colOff>101600</xdr:colOff>
      <xdr:row>57</xdr:row>
      <xdr:rowOff>124010</xdr:rowOff>
    </xdr:to>
    <xdr:sp macro="" textlink="">
      <xdr:nvSpPr>
        <xdr:cNvPr id="611" name="楕円 610">
          <a:extLst>
            <a:ext uri="{FF2B5EF4-FFF2-40B4-BE49-F238E27FC236}">
              <a16:creationId xmlns:a16="http://schemas.microsoft.com/office/drawing/2014/main" xmlns="" id="{00000000-0008-0000-0700-000063020000}"/>
            </a:ext>
          </a:extLst>
        </xdr:cNvPr>
        <xdr:cNvSpPr/>
      </xdr:nvSpPr>
      <xdr:spPr>
        <a:xfrm>
          <a:off x="15430500" y="97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115137</xdr:rowOff>
    </xdr:from>
    <xdr:ext cx="534377"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5214111" y="98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88867</xdr:rowOff>
    </xdr:from>
    <xdr:to>
      <xdr:col>76</xdr:col>
      <xdr:colOff>165100</xdr:colOff>
      <xdr:row>57</xdr:row>
      <xdr:rowOff>19017</xdr:rowOff>
    </xdr:to>
    <xdr:sp macro="" textlink="">
      <xdr:nvSpPr>
        <xdr:cNvPr id="613" name="楕円 612">
          <a:extLst>
            <a:ext uri="{FF2B5EF4-FFF2-40B4-BE49-F238E27FC236}">
              <a16:creationId xmlns:a16="http://schemas.microsoft.com/office/drawing/2014/main" xmlns="" id="{00000000-0008-0000-0700-000065020000}"/>
            </a:ext>
          </a:extLst>
        </xdr:cNvPr>
        <xdr:cNvSpPr/>
      </xdr:nvSpPr>
      <xdr:spPr>
        <a:xfrm>
          <a:off x="14541500" y="969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10144</xdr:rowOff>
    </xdr:from>
    <xdr:ext cx="534377"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4325111" y="978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71004</xdr:rowOff>
    </xdr:from>
    <xdr:to>
      <xdr:col>72</xdr:col>
      <xdr:colOff>38100</xdr:colOff>
      <xdr:row>58</xdr:row>
      <xdr:rowOff>1154</xdr:rowOff>
    </xdr:to>
    <xdr:sp macro="" textlink="">
      <xdr:nvSpPr>
        <xdr:cNvPr id="615" name="楕円 614">
          <a:extLst>
            <a:ext uri="{FF2B5EF4-FFF2-40B4-BE49-F238E27FC236}">
              <a16:creationId xmlns:a16="http://schemas.microsoft.com/office/drawing/2014/main" xmlns="" id="{00000000-0008-0000-0700-000067020000}"/>
            </a:ext>
          </a:extLst>
        </xdr:cNvPr>
        <xdr:cNvSpPr/>
      </xdr:nvSpPr>
      <xdr:spPr>
        <a:xfrm>
          <a:off x="13652500" y="984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163731</xdr:rowOff>
    </xdr:from>
    <xdr:ext cx="534377"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3436111" y="993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154639</xdr:rowOff>
    </xdr:from>
    <xdr:to>
      <xdr:col>67</xdr:col>
      <xdr:colOff>101600</xdr:colOff>
      <xdr:row>58</xdr:row>
      <xdr:rowOff>84789</xdr:rowOff>
    </xdr:to>
    <xdr:sp macro="" textlink="">
      <xdr:nvSpPr>
        <xdr:cNvPr id="617" name="楕円 616">
          <a:extLst>
            <a:ext uri="{FF2B5EF4-FFF2-40B4-BE49-F238E27FC236}">
              <a16:creationId xmlns:a16="http://schemas.microsoft.com/office/drawing/2014/main" xmlns="" id="{00000000-0008-0000-0700-000069020000}"/>
            </a:ext>
          </a:extLst>
        </xdr:cNvPr>
        <xdr:cNvSpPr/>
      </xdr:nvSpPr>
      <xdr:spPr>
        <a:xfrm>
          <a:off x="12763500" y="992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75916</xdr:rowOff>
    </xdr:from>
    <xdr:ext cx="534377"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2547111" y="1002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a:extLst>
            <a:ext uri="{FF2B5EF4-FFF2-40B4-BE49-F238E27FC236}">
              <a16:creationId xmlns:a16="http://schemas.microsoft.com/office/drawing/2014/main" xmlns="" id="{00000000-0008-0000-0700-00006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a:extLst>
            <a:ext uri="{FF2B5EF4-FFF2-40B4-BE49-F238E27FC236}">
              <a16:creationId xmlns:a16="http://schemas.microsoft.com/office/drawing/2014/main" xmlns="" id="{00000000-0008-0000-0700-00006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a:extLst>
            <a:ext uri="{FF2B5EF4-FFF2-40B4-BE49-F238E27FC236}">
              <a16:creationId xmlns:a16="http://schemas.microsoft.com/office/drawing/2014/main" xmlns="" id="{00000000-0008-0000-0700-00006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a:extLst>
            <a:ext uri="{FF2B5EF4-FFF2-40B4-BE49-F238E27FC236}">
              <a16:creationId xmlns:a16="http://schemas.microsoft.com/office/drawing/2014/main" xmlns="" id="{00000000-0008-0000-0700-00006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a:extLst>
            <a:ext uri="{FF2B5EF4-FFF2-40B4-BE49-F238E27FC236}">
              <a16:creationId xmlns:a16="http://schemas.microsoft.com/office/drawing/2014/main" xmlns="" id="{00000000-0008-0000-0700-00007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a:extLst>
            <a:ext uri="{FF2B5EF4-FFF2-40B4-BE49-F238E27FC236}">
              <a16:creationId xmlns:a16="http://schemas.microsoft.com/office/drawing/2014/main" xmlns="" id="{00000000-0008-0000-0700-00007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a:extLst>
            <a:ext uri="{FF2B5EF4-FFF2-40B4-BE49-F238E27FC236}">
              <a16:creationId xmlns:a16="http://schemas.microsoft.com/office/drawing/2014/main" xmlns="" id="{00000000-0008-0000-0700-00007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xmlns=""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166751</xdr:rowOff>
    </xdr:from>
    <xdr:to>
      <xdr:col>85</xdr:col>
      <xdr:colOff>126364</xdr:colOff>
      <xdr:row>79</xdr:row>
      <xdr:rowOff>44450</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flipV="1">
          <a:off x="16317595" y="11996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3" name="災害復旧費最小値テキスト">
          <a:extLst>
            <a:ext uri="{FF2B5EF4-FFF2-40B4-BE49-F238E27FC236}">
              <a16:creationId xmlns:a16="http://schemas.microsoft.com/office/drawing/2014/main" xmlns="" id="{00000000-0008-0000-0700-00008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113428</xdr:rowOff>
    </xdr:from>
    <xdr:ext cx="469744" cy="259045"/>
    <xdr:sp macro="" textlink="">
      <xdr:nvSpPr>
        <xdr:cNvPr id="645" name="災害復旧費最大値テキスト">
          <a:extLst>
            <a:ext uri="{FF2B5EF4-FFF2-40B4-BE49-F238E27FC236}">
              <a16:creationId xmlns:a16="http://schemas.microsoft.com/office/drawing/2014/main" xmlns="" id="{00000000-0008-0000-0700-000085020000}"/>
            </a:ext>
          </a:extLst>
        </xdr:cNvPr>
        <xdr:cNvSpPr txBox="1"/>
      </xdr:nvSpPr>
      <xdr:spPr>
        <a:xfrm>
          <a:off x="16370300" y="1177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166751</xdr:rowOff>
    </xdr:from>
    <xdr:to>
      <xdr:col>86</xdr:col>
      <xdr:colOff>25400</xdr:colOff>
      <xdr:row>69</xdr:row>
      <xdr:rowOff>166751</xdr:rowOff>
    </xdr:to>
    <xdr:cxnSp macro="">
      <xdr:nvCxnSpPr>
        <xdr:cNvPr id="646" name="直線コネクタ 645">
          <a:extLst>
            <a:ext uri="{FF2B5EF4-FFF2-40B4-BE49-F238E27FC236}">
              <a16:creationId xmlns:a16="http://schemas.microsoft.com/office/drawing/2014/main" xmlns="" id="{00000000-0008-0000-0700-000086020000}"/>
            </a:ext>
          </a:extLst>
        </xdr:cNvPr>
        <xdr:cNvCxnSpPr/>
      </xdr:nvCxnSpPr>
      <xdr:spPr>
        <a:xfrm>
          <a:off x="16230600" y="1199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36830</xdr:rowOff>
    </xdr:from>
    <xdr:to>
      <xdr:col>85</xdr:col>
      <xdr:colOff>127000</xdr:colOff>
      <xdr:row>79</xdr:row>
      <xdr:rowOff>33401</xdr:rowOff>
    </xdr:to>
    <xdr:cxnSp macro="">
      <xdr:nvCxnSpPr>
        <xdr:cNvPr id="647" name="直線コネクタ 646">
          <a:extLst>
            <a:ext uri="{FF2B5EF4-FFF2-40B4-BE49-F238E27FC236}">
              <a16:creationId xmlns:a16="http://schemas.microsoft.com/office/drawing/2014/main" xmlns="" id="{00000000-0008-0000-0700-000087020000}"/>
            </a:ext>
          </a:extLst>
        </xdr:cNvPr>
        <xdr:cNvCxnSpPr/>
      </xdr:nvCxnSpPr>
      <xdr:spPr>
        <a:xfrm flipV="1">
          <a:off x="15481300" y="13409930"/>
          <a:ext cx="838200" cy="16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93870</xdr:rowOff>
    </xdr:from>
    <xdr:ext cx="378565" cy="259045"/>
    <xdr:sp macro="" textlink="">
      <xdr:nvSpPr>
        <xdr:cNvPr id="648" name="災害復旧費平均値テキスト">
          <a:extLst>
            <a:ext uri="{FF2B5EF4-FFF2-40B4-BE49-F238E27FC236}">
              <a16:creationId xmlns:a16="http://schemas.microsoft.com/office/drawing/2014/main" xmlns="" id="{00000000-0008-0000-0700-000088020000}"/>
            </a:ext>
          </a:extLst>
        </xdr:cNvPr>
        <xdr:cNvSpPr txBox="1"/>
      </xdr:nvSpPr>
      <xdr:spPr>
        <a:xfrm>
          <a:off x="16370300" y="13124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70993</xdr:rowOff>
    </xdr:from>
    <xdr:to>
      <xdr:col>85</xdr:col>
      <xdr:colOff>177800</xdr:colOff>
      <xdr:row>78</xdr:row>
      <xdr:rowOff>1143</xdr:rowOff>
    </xdr:to>
    <xdr:sp macro="" textlink="">
      <xdr:nvSpPr>
        <xdr:cNvPr id="649" name="フローチャート: 判断 648">
          <a:extLst>
            <a:ext uri="{FF2B5EF4-FFF2-40B4-BE49-F238E27FC236}">
              <a16:creationId xmlns:a16="http://schemas.microsoft.com/office/drawing/2014/main" xmlns="" id="{00000000-0008-0000-0700-000089020000}"/>
            </a:ext>
          </a:extLst>
        </xdr:cNvPr>
        <xdr:cNvSpPr/>
      </xdr:nvSpPr>
      <xdr:spPr>
        <a:xfrm>
          <a:off x="16268700" y="1327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33401</xdr:rowOff>
    </xdr:from>
    <xdr:to>
      <xdr:col>81</xdr:col>
      <xdr:colOff>50800</xdr:colOff>
      <xdr:row>79</xdr:row>
      <xdr:rowOff>44450</xdr:rowOff>
    </xdr:to>
    <xdr:cxnSp macro="">
      <xdr:nvCxnSpPr>
        <xdr:cNvPr id="650" name="直線コネクタ 649">
          <a:extLst>
            <a:ext uri="{FF2B5EF4-FFF2-40B4-BE49-F238E27FC236}">
              <a16:creationId xmlns:a16="http://schemas.microsoft.com/office/drawing/2014/main" xmlns="" id="{00000000-0008-0000-0700-00008A020000}"/>
            </a:ext>
          </a:extLst>
        </xdr:cNvPr>
        <xdr:cNvCxnSpPr/>
      </xdr:nvCxnSpPr>
      <xdr:spPr>
        <a:xfrm flipV="1">
          <a:off x="14592300" y="13577951"/>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64515</xdr:rowOff>
    </xdr:from>
    <xdr:to>
      <xdr:col>81</xdr:col>
      <xdr:colOff>101600</xdr:colOff>
      <xdr:row>78</xdr:row>
      <xdr:rowOff>166115</xdr:rowOff>
    </xdr:to>
    <xdr:sp macro="" textlink="">
      <xdr:nvSpPr>
        <xdr:cNvPr id="651" name="フローチャート: 判断 650">
          <a:extLst>
            <a:ext uri="{FF2B5EF4-FFF2-40B4-BE49-F238E27FC236}">
              <a16:creationId xmlns:a16="http://schemas.microsoft.com/office/drawing/2014/main" xmlns="" id="{00000000-0008-0000-0700-00008B020000}"/>
            </a:ext>
          </a:extLst>
        </xdr:cNvPr>
        <xdr:cNvSpPr/>
      </xdr:nvSpPr>
      <xdr:spPr>
        <a:xfrm>
          <a:off x="1543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11192</xdr:rowOff>
    </xdr:from>
    <xdr:ext cx="378565"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5292017" y="13212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38736</xdr:rowOff>
    </xdr:from>
    <xdr:to>
      <xdr:col>76</xdr:col>
      <xdr:colOff>114300</xdr:colOff>
      <xdr:row>79</xdr:row>
      <xdr:rowOff>44450</xdr:rowOff>
    </xdr:to>
    <xdr:cxnSp macro="">
      <xdr:nvCxnSpPr>
        <xdr:cNvPr id="653" name="直線コネクタ 652">
          <a:extLst>
            <a:ext uri="{FF2B5EF4-FFF2-40B4-BE49-F238E27FC236}">
              <a16:creationId xmlns:a16="http://schemas.microsoft.com/office/drawing/2014/main" xmlns="" id="{00000000-0008-0000-0700-00008D020000}"/>
            </a:ext>
          </a:extLst>
        </xdr:cNvPr>
        <xdr:cNvCxnSpPr/>
      </xdr:nvCxnSpPr>
      <xdr:spPr>
        <a:xfrm>
          <a:off x="13703300" y="135832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125095</xdr:rowOff>
    </xdr:from>
    <xdr:to>
      <xdr:col>76</xdr:col>
      <xdr:colOff>165100</xdr:colOff>
      <xdr:row>79</xdr:row>
      <xdr:rowOff>55245</xdr:rowOff>
    </xdr:to>
    <xdr:sp macro="" textlink="">
      <xdr:nvSpPr>
        <xdr:cNvPr id="654" name="フローチャート: 判断 653">
          <a:extLst>
            <a:ext uri="{FF2B5EF4-FFF2-40B4-BE49-F238E27FC236}">
              <a16:creationId xmlns:a16="http://schemas.microsoft.com/office/drawing/2014/main" xmlns="" id="{00000000-0008-0000-0700-00008E020000}"/>
            </a:ext>
          </a:extLst>
        </xdr:cNvPr>
        <xdr:cNvSpPr/>
      </xdr:nvSpPr>
      <xdr:spPr>
        <a:xfrm>
          <a:off x="14541500" y="1349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71772</xdr:rowOff>
    </xdr:from>
    <xdr:ext cx="378565"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4403017" y="1327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38736</xdr:rowOff>
    </xdr:from>
    <xdr:to>
      <xdr:col>71</xdr:col>
      <xdr:colOff>177800</xdr:colOff>
      <xdr:row>79</xdr:row>
      <xdr:rowOff>44450</xdr:rowOff>
    </xdr:to>
    <xdr:cxnSp macro="">
      <xdr:nvCxnSpPr>
        <xdr:cNvPr id="656" name="直線コネクタ 655">
          <a:extLst>
            <a:ext uri="{FF2B5EF4-FFF2-40B4-BE49-F238E27FC236}">
              <a16:creationId xmlns:a16="http://schemas.microsoft.com/office/drawing/2014/main" xmlns="" id="{00000000-0008-0000-0700-000090020000}"/>
            </a:ext>
          </a:extLst>
        </xdr:cNvPr>
        <xdr:cNvCxnSpPr/>
      </xdr:nvCxnSpPr>
      <xdr:spPr>
        <a:xfrm flipV="1">
          <a:off x="12814300" y="135832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48895</xdr:rowOff>
    </xdr:from>
    <xdr:to>
      <xdr:col>72</xdr:col>
      <xdr:colOff>38100</xdr:colOff>
      <xdr:row>78</xdr:row>
      <xdr:rowOff>150495</xdr:rowOff>
    </xdr:to>
    <xdr:sp macro="" textlink="">
      <xdr:nvSpPr>
        <xdr:cNvPr id="657" name="フローチャート: 判断 656">
          <a:extLst>
            <a:ext uri="{FF2B5EF4-FFF2-40B4-BE49-F238E27FC236}">
              <a16:creationId xmlns:a16="http://schemas.microsoft.com/office/drawing/2014/main" xmlns="" id="{00000000-0008-0000-0700-000091020000}"/>
            </a:ext>
          </a:extLst>
        </xdr:cNvPr>
        <xdr:cNvSpPr/>
      </xdr:nvSpPr>
      <xdr:spPr>
        <a:xfrm>
          <a:off x="13652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167022</xdr:rowOff>
    </xdr:from>
    <xdr:ext cx="378565"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3514017" y="13197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41656</xdr:rowOff>
    </xdr:from>
    <xdr:to>
      <xdr:col>67</xdr:col>
      <xdr:colOff>101600</xdr:colOff>
      <xdr:row>78</xdr:row>
      <xdr:rowOff>143256</xdr:rowOff>
    </xdr:to>
    <xdr:sp macro="" textlink="">
      <xdr:nvSpPr>
        <xdr:cNvPr id="659" name="フローチャート: 判断 658">
          <a:extLst>
            <a:ext uri="{FF2B5EF4-FFF2-40B4-BE49-F238E27FC236}">
              <a16:creationId xmlns:a16="http://schemas.microsoft.com/office/drawing/2014/main" xmlns="" id="{00000000-0008-0000-0700-000093020000}"/>
            </a:ext>
          </a:extLst>
        </xdr:cNvPr>
        <xdr:cNvSpPr/>
      </xdr:nvSpPr>
      <xdr:spPr>
        <a:xfrm>
          <a:off x="12763500" y="13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159783</xdr:rowOff>
    </xdr:from>
    <xdr:ext cx="378565"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2625017" y="13189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157480</xdr:rowOff>
    </xdr:from>
    <xdr:to>
      <xdr:col>85</xdr:col>
      <xdr:colOff>177800</xdr:colOff>
      <xdr:row>78</xdr:row>
      <xdr:rowOff>87630</xdr:rowOff>
    </xdr:to>
    <xdr:sp macro="" textlink="">
      <xdr:nvSpPr>
        <xdr:cNvPr id="666" name="楕円 665">
          <a:extLst>
            <a:ext uri="{FF2B5EF4-FFF2-40B4-BE49-F238E27FC236}">
              <a16:creationId xmlns:a16="http://schemas.microsoft.com/office/drawing/2014/main" xmlns="" id="{00000000-0008-0000-0700-00009A020000}"/>
            </a:ext>
          </a:extLst>
        </xdr:cNvPr>
        <xdr:cNvSpPr/>
      </xdr:nvSpPr>
      <xdr:spPr>
        <a:xfrm>
          <a:off x="16268700" y="1335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135907</xdr:rowOff>
    </xdr:from>
    <xdr:ext cx="378565" cy="259045"/>
    <xdr:sp macro="" textlink="">
      <xdr:nvSpPr>
        <xdr:cNvPr id="667" name="災害復旧費該当値テキスト">
          <a:extLst>
            <a:ext uri="{FF2B5EF4-FFF2-40B4-BE49-F238E27FC236}">
              <a16:creationId xmlns:a16="http://schemas.microsoft.com/office/drawing/2014/main" xmlns="" id="{00000000-0008-0000-0700-00009B020000}"/>
            </a:ext>
          </a:extLst>
        </xdr:cNvPr>
        <xdr:cNvSpPr txBox="1"/>
      </xdr:nvSpPr>
      <xdr:spPr>
        <a:xfrm>
          <a:off x="16370300" y="13337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154051</xdr:rowOff>
    </xdr:from>
    <xdr:to>
      <xdr:col>81</xdr:col>
      <xdr:colOff>101600</xdr:colOff>
      <xdr:row>79</xdr:row>
      <xdr:rowOff>84201</xdr:rowOff>
    </xdr:to>
    <xdr:sp macro="" textlink="">
      <xdr:nvSpPr>
        <xdr:cNvPr id="668" name="楕円 667">
          <a:extLst>
            <a:ext uri="{FF2B5EF4-FFF2-40B4-BE49-F238E27FC236}">
              <a16:creationId xmlns:a16="http://schemas.microsoft.com/office/drawing/2014/main" xmlns="" id="{00000000-0008-0000-0700-00009C020000}"/>
            </a:ext>
          </a:extLst>
        </xdr:cNvPr>
        <xdr:cNvSpPr/>
      </xdr:nvSpPr>
      <xdr:spPr>
        <a:xfrm>
          <a:off x="15430500" y="135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75328</xdr:rowOff>
    </xdr:from>
    <xdr:ext cx="313932"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5324333" y="13619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0" name="楕円 669">
          <a:extLst>
            <a:ext uri="{FF2B5EF4-FFF2-40B4-BE49-F238E27FC236}">
              <a16:creationId xmlns:a16="http://schemas.microsoft.com/office/drawing/2014/main" xmlns="" id="{00000000-0008-0000-0700-00009E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159386</xdr:rowOff>
    </xdr:from>
    <xdr:to>
      <xdr:col>72</xdr:col>
      <xdr:colOff>38100</xdr:colOff>
      <xdr:row>79</xdr:row>
      <xdr:rowOff>89536</xdr:rowOff>
    </xdr:to>
    <xdr:sp macro="" textlink="">
      <xdr:nvSpPr>
        <xdr:cNvPr id="672" name="楕円 671">
          <a:extLst>
            <a:ext uri="{FF2B5EF4-FFF2-40B4-BE49-F238E27FC236}">
              <a16:creationId xmlns:a16="http://schemas.microsoft.com/office/drawing/2014/main" xmlns="" id="{00000000-0008-0000-0700-0000A0020000}"/>
            </a:ext>
          </a:extLst>
        </xdr:cNvPr>
        <xdr:cNvSpPr/>
      </xdr:nvSpPr>
      <xdr:spPr>
        <a:xfrm>
          <a:off x="13652500" y="1353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80663</xdr:rowOff>
    </xdr:from>
    <xdr:ext cx="313932"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3546333" y="136252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4" name="楕円 673">
          <a:extLst>
            <a:ext uri="{FF2B5EF4-FFF2-40B4-BE49-F238E27FC236}">
              <a16:creationId xmlns:a16="http://schemas.microsoft.com/office/drawing/2014/main" xmlns="" id="{00000000-0008-0000-0700-0000A2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xmlns=""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xmlns=""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xmlns=""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xmlns=""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xmlns=""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xmlns=""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xmlns=""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1" name="公債費グラフ枠">
          <a:extLst>
            <a:ext uri="{FF2B5EF4-FFF2-40B4-BE49-F238E27FC236}">
              <a16:creationId xmlns:a16="http://schemas.microsoft.com/office/drawing/2014/main" xmlns="" id="{00000000-0008-0000-0700-0000B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126245</xdr:rowOff>
    </xdr:from>
    <xdr:to>
      <xdr:col>85</xdr:col>
      <xdr:colOff>126364</xdr:colOff>
      <xdr:row>98</xdr:row>
      <xdr:rowOff>151033</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flipV="1">
          <a:off x="16317595" y="15385295"/>
          <a:ext cx="1269" cy="156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154860</xdr:rowOff>
    </xdr:from>
    <xdr:ext cx="534377" cy="259045"/>
    <xdr:sp macro="" textlink="">
      <xdr:nvSpPr>
        <xdr:cNvPr id="703" name="公債費最小値テキスト">
          <a:extLst>
            <a:ext uri="{FF2B5EF4-FFF2-40B4-BE49-F238E27FC236}">
              <a16:creationId xmlns:a16="http://schemas.microsoft.com/office/drawing/2014/main" xmlns="" id="{00000000-0008-0000-0700-0000BF020000}"/>
            </a:ext>
          </a:extLst>
        </xdr:cNvPr>
        <xdr:cNvSpPr txBox="1"/>
      </xdr:nvSpPr>
      <xdr:spPr>
        <a:xfrm>
          <a:off x="16370300" y="1695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151033</xdr:rowOff>
    </xdr:from>
    <xdr:to>
      <xdr:col>86</xdr:col>
      <xdr:colOff>25400</xdr:colOff>
      <xdr:row>98</xdr:row>
      <xdr:rowOff>151033</xdr:rowOff>
    </xdr:to>
    <xdr:cxnSp macro="">
      <xdr:nvCxnSpPr>
        <xdr:cNvPr id="704" name="直線コネクタ 703">
          <a:extLst>
            <a:ext uri="{FF2B5EF4-FFF2-40B4-BE49-F238E27FC236}">
              <a16:creationId xmlns:a16="http://schemas.microsoft.com/office/drawing/2014/main" xmlns="" id="{00000000-0008-0000-0700-0000C0020000}"/>
            </a:ext>
          </a:extLst>
        </xdr:cNvPr>
        <xdr:cNvCxnSpPr/>
      </xdr:nvCxnSpPr>
      <xdr:spPr>
        <a:xfrm>
          <a:off x="16230600" y="16953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72922</xdr:rowOff>
    </xdr:from>
    <xdr:ext cx="534377" cy="259045"/>
    <xdr:sp macro="" textlink="">
      <xdr:nvSpPr>
        <xdr:cNvPr id="705" name="公債費最大値テキスト">
          <a:extLst>
            <a:ext uri="{FF2B5EF4-FFF2-40B4-BE49-F238E27FC236}">
              <a16:creationId xmlns:a16="http://schemas.microsoft.com/office/drawing/2014/main" xmlns="" id="{00000000-0008-0000-0700-0000C1020000}"/>
            </a:ext>
          </a:extLst>
        </xdr:cNvPr>
        <xdr:cNvSpPr txBox="1"/>
      </xdr:nvSpPr>
      <xdr:spPr>
        <a:xfrm>
          <a:off x="16370300" y="151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126245</xdr:rowOff>
    </xdr:from>
    <xdr:to>
      <xdr:col>86</xdr:col>
      <xdr:colOff>25400</xdr:colOff>
      <xdr:row>89</xdr:row>
      <xdr:rowOff>126245</xdr:rowOff>
    </xdr:to>
    <xdr:cxnSp macro="">
      <xdr:nvCxnSpPr>
        <xdr:cNvPr id="706" name="直線コネクタ 705">
          <a:extLst>
            <a:ext uri="{FF2B5EF4-FFF2-40B4-BE49-F238E27FC236}">
              <a16:creationId xmlns:a16="http://schemas.microsoft.com/office/drawing/2014/main" xmlns="" id="{00000000-0008-0000-0700-0000C2020000}"/>
            </a:ext>
          </a:extLst>
        </xdr:cNvPr>
        <xdr:cNvCxnSpPr/>
      </xdr:nvCxnSpPr>
      <xdr:spPr>
        <a:xfrm>
          <a:off x="16230600" y="1538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56587</xdr:rowOff>
    </xdr:from>
    <xdr:to>
      <xdr:col>85</xdr:col>
      <xdr:colOff>127000</xdr:colOff>
      <xdr:row>96</xdr:row>
      <xdr:rowOff>91596</xdr:rowOff>
    </xdr:to>
    <xdr:cxnSp macro="">
      <xdr:nvCxnSpPr>
        <xdr:cNvPr id="707" name="直線コネクタ 706">
          <a:extLst>
            <a:ext uri="{FF2B5EF4-FFF2-40B4-BE49-F238E27FC236}">
              <a16:creationId xmlns:a16="http://schemas.microsoft.com/office/drawing/2014/main" xmlns="" id="{00000000-0008-0000-0700-0000C3020000}"/>
            </a:ext>
          </a:extLst>
        </xdr:cNvPr>
        <xdr:cNvCxnSpPr/>
      </xdr:nvCxnSpPr>
      <xdr:spPr>
        <a:xfrm>
          <a:off x="15481300" y="16515787"/>
          <a:ext cx="838200" cy="3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114586</xdr:rowOff>
    </xdr:from>
    <xdr:ext cx="534377" cy="259045"/>
    <xdr:sp macro="" textlink="">
      <xdr:nvSpPr>
        <xdr:cNvPr id="708" name="公債費平均値テキスト">
          <a:extLst>
            <a:ext uri="{FF2B5EF4-FFF2-40B4-BE49-F238E27FC236}">
              <a16:creationId xmlns:a16="http://schemas.microsoft.com/office/drawing/2014/main" xmlns="" id="{00000000-0008-0000-0700-0000C4020000}"/>
            </a:ext>
          </a:extLst>
        </xdr:cNvPr>
        <xdr:cNvSpPr txBox="1"/>
      </xdr:nvSpPr>
      <xdr:spPr>
        <a:xfrm>
          <a:off x="16370300" y="16230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91709</xdr:rowOff>
    </xdr:from>
    <xdr:to>
      <xdr:col>85</xdr:col>
      <xdr:colOff>177800</xdr:colOff>
      <xdr:row>96</xdr:row>
      <xdr:rowOff>21859</xdr:rowOff>
    </xdr:to>
    <xdr:sp macro="" textlink="">
      <xdr:nvSpPr>
        <xdr:cNvPr id="709" name="フローチャート: 判断 708">
          <a:extLst>
            <a:ext uri="{FF2B5EF4-FFF2-40B4-BE49-F238E27FC236}">
              <a16:creationId xmlns:a16="http://schemas.microsoft.com/office/drawing/2014/main" xmlns="" id="{00000000-0008-0000-0700-0000C5020000}"/>
            </a:ext>
          </a:extLst>
        </xdr:cNvPr>
        <xdr:cNvSpPr/>
      </xdr:nvSpPr>
      <xdr:spPr>
        <a:xfrm>
          <a:off x="162687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56587</xdr:rowOff>
    </xdr:from>
    <xdr:to>
      <xdr:col>81</xdr:col>
      <xdr:colOff>50800</xdr:colOff>
      <xdr:row>96</xdr:row>
      <xdr:rowOff>61813</xdr:rowOff>
    </xdr:to>
    <xdr:cxnSp macro="">
      <xdr:nvCxnSpPr>
        <xdr:cNvPr id="710" name="直線コネクタ 709">
          <a:extLst>
            <a:ext uri="{FF2B5EF4-FFF2-40B4-BE49-F238E27FC236}">
              <a16:creationId xmlns:a16="http://schemas.microsoft.com/office/drawing/2014/main" xmlns="" id="{00000000-0008-0000-0700-0000C6020000}"/>
            </a:ext>
          </a:extLst>
        </xdr:cNvPr>
        <xdr:cNvCxnSpPr/>
      </xdr:nvCxnSpPr>
      <xdr:spPr>
        <a:xfrm flipV="1">
          <a:off x="14592300" y="16515787"/>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35016</xdr:rowOff>
    </xdr:from>
    <xdr:to>
      <xdr:col>81</xdr:col>
      <xdr:colOff>101600</xdr:colOff>
      <xdr:row>95</xdr:row>
      <xdr:rowOff>136616</xdr:rowOff>
    </xdr:to>
    <xdr:sp macro="" textlink="">
      <xdr:nvSpPr>
        <xdr:cNvPr id="711" name="フローチャート: 判断 710">
          <a:extLst>
            <a:ext uri="{FF2B5EF4-FFF2-40B4-BE49-F238E27FC236}">
              <a16:creationId xmlns:a16="http://schemas.microsoft.com/office/drawing/2014/main" xmlns="" id="{00000000-0008-0000-0700-0000C7020000}"/>
            </a:ext>
          </a:extLst>
        </xdr:cNvPr>
        <xdr:cNvSpPr/>
      </xdr:nvSpPr>
      <xdr:spPr>
        <a:xfrm>
          <a:off x="15430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153143</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5214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23995</xdr:rowOff>
    </xdr:from>
    <xdr:to>
      <xdr:col>76</xdr:col>
      <xdr:colOff>114300</xdr:colOff>
      <xdr:row>96</xdr:row>
      <xdr:rowOff>61813</xdr:rowOff>
    </xdr:to>
    <xdr:cxnSp macro="">
      <xdr:nvCxnSpPr>
        <xdr:cNvPr id="713" name="直線コネクタ 712">
          <a:extLst>
            <a:ext uri="{FF2B5EF4-FFF2-40B4-BE49-F238E27FC236}">
              <a16:creationId xmlns:a16="http://schemas.microsoft.com/office/drawing/2014/main" xmlns="" id="{00000000-0008-0000-0700-0000C9020000}"/>
            </a:ext>
          </a:extLst>
        </xdr:cNvPr>
        <xdr:cNvCxnSpPr/>
      </xdr:nvCxnSpPr>
      <xdr:spPr>
        <a:xfrm>
          <a:off x="13703300" y="16483195"/>
          <a:ext cx="889000" cy="3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19372</xdr:rowOff>
    </xdr:from>
    <xdr:to>
      <xdr:col>76</xdr:col>
      <xdr:colOff>165100</xdr:colOff>
      <xdr:row>95</xdr:row>
      <xdr:rowOff>120972</xdr:rowOff>
    </xdr:to>
    <xdr:sp macro="" textlink="">
      <xdr:nvSpPr>
        <xdr:cNvPr id="714" name="フローチャート: 判断 713">
          <a:extLst>
            <a:ext uri="{FF2B5EF4-FFF2-40B4-BE49-F238E27FC236}">
              <a16:creationId xmlns:a16="http://schemas.microsoft.com/office/drawing/2014/main" xmlns="" id="{00000000-0008-0000-0700-0000CA020000}"/>
            </a:ext>
          </a:extLst>
        </xdr:cNvPr>
        <xdr:cNvSpPr/>
      </xdr:nvSpPr>
      <xdr:spPr>
        <a:xfrm>
          <a:off x="14541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137499</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4325111" y="160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5643</xdr:rowOff>
    </xdr:from>
    <xdr:to>
      <xdr:col>71</xdr:col>
      <xdr:colOff>177800</xdr:colOff>
      <xdr:row>96</xdr:row>
      <xdr:rowOff>23995</xdr:rowOff>
    </xdr:to>
    <xdr:cxnSp macro="">
      <xdr:nvCxnSpPr>
        <xdr:cNvPr id="716" name="直線コネクタ 715">
          <a:extLst>
            <a:ext uri="{FF2B5EF4-FFF2-40B4-BE49-F238E27FC236}">
              <a16:creationId xmlns:a16="http://schemas.microsoft.com/office/drawing/2014/main" xmlns="" id="{00000000-0008-0000-0700-0000CC020000}"/>
            </a:ext>
          </a:extLst>
        </xdr:cNvPr>
        <xdr:cNvCxnSpPr/>
      </xdr:nvCxnSpPr>
      <xdr:spPr>
        <a:xfrm>
          <a:off x="12814300" y="16293393"/>
          <a:ext cx="889000" cy="18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136612</xdr:rowOff>
    </xdr:from>
    <xdr:to>
      <xdr:col>72</xdr:col>
      <xdr:colOff>38100</xdr:colOff>
      <xdr:row>95</xdr:row>
      <xdr:rowOff>66762</xdr:rowOff>
    </xdr:to>
    <xdr:sp macro="" textlink="">
      <xdr:nvSpPr>
        <xdr:cNvPr id="717" name="フローチャート: 判断 716">
          <a:extLst>
            <a:ext uri="{FF2B5EF4-FFF2-40B4-BE49-F238E27FC236}">
              <a16:creationId xmlns:a16="http://schemas.microsoft.com/office/drawing/2014/main" xmlns="" id="{00000000-0008-0000-0700-0000CD020000}"/>
            </a:ext>
          </a:extLst>
        </xdr:cNvPr>
        <xdr:cNvSpPr/>
      </xdr:nvSpPr>
      <xdr:spPr>
        <a:xfrm>
          <a:off x="13652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83289</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3436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77045</xdr:rowOff>
    </xdr:from>
    <xdr:to>
      <xdr:col>67</xdr:col>
      <xdr:colOff>101600</xdr:colOff>
      <xdr:row>95</xdr:row>
      <xdr:rowOff>7195</xdr:rowOff>
    </xdr:to>
    <xdr:sp macro="" textlink="">
      <xdr:nvSpPr>
        <xdr:cNvPr id="719" name="フローチャート: 判断 718">
          <a:extLst>
            <a:ext uri="{FF2B5EF4-FFF2-40B4-BE49-F238E27FC236}">
              <a16:creationId xmlns:a16="http://schemas.microsoft.com/office/drawing/2014/main" xmlns="" id="{00000000-0008-0000-0700-0000CF020000}"/>
            </a:ext>
          </a:extLst>
        </xdr:cNvPr>
        <xdr:cNvSpPr/>
      </xdr:nvSpPr>
      <xdr:spPr>
        <a:xfrm>
          <a:off x="12763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23722</xdr:rowOff>
    </xdr:from>
    <xdr:ext cx="534377"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2547111" y="159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40796</xdr:rowOff>
    </xdr:from>
    <xdr:to>
      <xdr:col>85</xdr:col>
      <xdr:colOff>177800</xdr:colOff>
      <xdr:row>96</xdr:row>
      <xdr:rowOff>142396</xdr:rowOff>
    </xdr:to>
    <xdr:sp macro="" textlink="">
      <xdr:nvSpPr>
        <xdr:cNvPr id="726" name="楕円 725">
          <a:extLst>
            <a:ext uri="{FF2B5EF4-FFF2-40B4-BE49-F238E27FC236}">
              <a16:creationId xmlns:a16="http://schemas.microsoft.com/office/drawing/2014/main" xmlns="" id="{00000000-0008-0000-0700-0000D6020000}"/>
            </a:ext>
          </a:extLst>
        </xdr:cNvPr>
        <xdr:cNvSpPr/>
      </xdr:nvSpPr>
      <xdr:spPr>
        <a:xfrm>
          <a:off x="16268700" y="164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19223</xdr:rowOff>
    </xdr:from>
    <xdr:ext cx="534377" cy="259045"/>
    <xdr:sp macro="" textlink="">
      <xdr:nvSpPr>
        <xdr:cNvPr id="727" name="公債費該当値テキスト">
          <a:extLst>
            <a:ext uri="{FF2B5EF4-FFF2-40B4-BE49-F238E27FC236}">
              <a16:creationId xmlns:a16="http://schemas.microsoft.com/office/drawing/2014/main" xmlns="" id="{00000000-0008-0000-0700-0000D7020000}"/>
            </a:ext>
          </a:extLst>
        </xdr:cNvPr>
        <xdr:cNvSpPr txBox="1"/>
      </xdr:nvSpPr>
      <xdr:spPr>
        <a:xfrm>
          <a:off x="16370300" y="1647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5787</xdr:rowOff>
    </xdr:from>
    <xdr:to>
      <xdr:col>81</xdr:col>
      <xdr:colOff>101600</xdr:colOff>
      <xdr:row>96</xdr:row>
      <xdr:rowOff>107387</xdr:rowOff>
    </xdr:to>
    <xdr:sp macro="" textlink="">
      <xdr:nvSpPr>
        <xdr:cNvPr id="728" name="楕円 727">
          <a:extLst>
            <a:ext uri="{FF2B5EF4-FFF2-40B4-BE49-F238E27FC236}">
              <a16:creationId xmlns:a16="http://schemas.microsoft.com/office/drawing/2014/main" xmlns="" id="{00000000-0008-0000-0700-0000D8020000}"/>
            </a:ext>
          </a:extLst>
        </xdr:cNvPr>
        <xdr:cNvSpPr/>
      </xdr:nvSpPr>
      <xdr:spPr>
        <a:xfrm>
          <a:off x="15430500" y="1646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98514</xdr:rowOff>
    </xdr:from>
    <xdr:ext cx="534377"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5214111" y="1655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11013</xdr:rowOff>
    </xdr:from>
    <xdr:to>
      <xdr:col>76</xdr:col>
      <xdr:colOff>165100</xdr:colOff>
      <xdr:row>96</xdr:row>
      <xdr:rowOff>112613</xdr:rowOff>
    </xdr:to>
    <xdr:sp macro="" textlink="">
      <xdr:nvSpPr>
        <xdr:cNvPr id="730" name="楕円 729">
          <a:extLst>
            <a:ext uri="{FF2B5EF4-FFF2-40B4-BE49-F238E27FC236}">
              <a16:creationId xmlns:a16="http://schemas.microsoft.com/office/drawing/2014/main" xmlns="" id="{00000000-0008-0000-0700-0000DA020000}"/>
            </a:ext>
          </a:extLst>
        </xdr:cNvPr>
        <xdr:cNvSpPr/>
      </xdr:nvSpPr>
      <xdr:spPr>
        <a:xfrm>
          <a:off x="14541500" y="1647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103740</xdr:rowOff>
    </xdr:from>
    <xdr:ext cx="534377"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4325111" y="1656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144645</xdr:rowOff>
    </xdr:from>
    <xdr:to>
      <xdr:col>72</xdr:col>
      <xdr:colOff>38100</xdr:colOff>
      <xdr:row>96</xdr:row>
      <xdr:rowOff>74795</xdr:rowOff>
    </xdr:to>
    <xdr:sp macro="" textlink="">
      <xdr:nvSpPr>
        <xdr:cNvPr id="732" name="楕円 731">
          <a:extLst>
            <a:ext uri="{FF2B5EF4-FFF2-40B4-BE49-F238E27FC236}">
              <a16:creationId xmlns:a16="http://schemas.microsoft.com/office/drawing/2014/main" xmlns="" id="{00000000-0008-0000-0700-0000DC020000}"/>
            </a:ext>
          </a:extLst>
        </xdr:cNvPr>
        <xdr:cNvSpPr/>
      </xdr:nvSpPr>
      <xdr:spPr>
        <a:xfrm>
          <a:off x="13652500" y="164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65922</xdr:rowOff>
    </xdr:from>
    <xdr:ext cx="534377"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3436111" y="1652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126293</xdr:rowOff>
    </xdr:from>
    <xdr:to>
      <xdr:col>67</xdr:col>
      <xdr:colOff>101600</xdr:colOff>
      <xdr:row>95</xdr:row>
      <xdr:rowOff>56443</xdr:rowOff>
    </xdr:to>
    <xdr:sp macro="" textlink="">
      <xdr:nvSpPr>
        <xdr:cNvPr id="734" name="楕円 733">
          <a:extLst>
            <a:ext uri="{FF2B5EF4-FFF2-40B4-BE49-F238E27FC236}">
              <a16:creationId xmlns:a16="http://schemas.microsoft.com/office/drawing/2014/main" xmlns="" id="{00000000-0008-0000-0700-0000DE020000}"/>
            </a:ext>
          </a:extLst>
        </xdr:cNvPr>
        <xdr:cNvSpPr/>
      </xdr:nvSpPr>
      <xdr:spPr>
        <a:xfrm>
          <a:off x="12763500" y="1624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47570</xdr:rowOff>
    </xdr:from>
    <xdr:ext cx="534377"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2547111" y="1633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6" name="正方形/長方形 735">
          <a:extLst>
            <a:ext uri="{FF2B5EF4-FFF2-40B4-BE49-F238E27FC236}">
              <a16:creationId xmlns:a16="http://schemas.microsoft.com/office/drawing/2014/main" xmlns="" id="{00000000-0008-0000-0700-0000E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7" name="正方形/長方形 736">
          <a:extLst>
            <a:ext uri="{FF2B5EF4-FFF2-40B4-BE49-F238E27FC236}">
              <a16:creationId xmlns:a16="http://schemas.microsoft.com/office/drawing/2014/main" xmlns="" id="{00000000-0008-0000-0700-0000E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8" name="正方形/長方形 737">
          <a:extLst>
            <a:ext uri="{FF2B5EF4-FFF2-40B4-BE49-F238E27FC236}">
              <a16:creationId xmlns:a16="http://schemas.microsoft.com/office/drawing/2014/main" xmlns="" id="{00000000-0008-0000-0700-0000E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9" name="正方形/長方形 738">
          <a:extLst>
            <a:ext uri="{FF2B5EF4-FFF2-40B4-BE49-F238E27FC236}">
              <a16:creationId xmlns:a16="http://schemas.microsoft.com/office/drawing/2014/main" xmlns="" id="{00000000-0008-0000-0700-0000E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0" name="正方形/長方形 739">
          <a:extLst>
            <a:ext uri="{FF2B5EF4-FFF2-40B4-BE49-F238E27FC236}">
              <a16:creationId xmlns:a16="http://schemas.microsoft.com/office/drawing/2014/main" xmlns="" id="{00000000-0008-0000-0700-0000E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1" name="正方形/長方形 740">
          <a:extLst>
            <a:ext uri="{FF2B5EF4-FFF2-40B4-BE49-F238E27FC236}">
              <a16:creationId xmlns:a16="http://schemas.microsoft.com/office/drawing/2014/main" xmlns="" id="{00000000-0008-0000-0700-0000E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2" name="正方形/長方形 741">
          <a:extLst>
            <a:ext uri="{FF2B5EF4-FFF2-40B4-BE49-F238E27FC236}">
              <a16:creationId xmlns:a16="http://schemas.microsoft.com/office/drawing/2014/main" xmlns="" id="{00000000-0008-0000-0700-0000E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3" name="正方形/長方形 742">
          <a:extLst>
            <a:ext uri="{FF2B5EF4-FFF2-40B4-BE49-F238E27FC236}">
              <a16:creationId xmlns:a16="http://schemas.microsoft.com/office/drawing/2014/main" xmlns="" id="{00000000-0008-0000-0700-0000E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8" name="直線コネクタ 757">
          <a:extLst>
            <a:ext uri="{FF2B5EF4-FFF2-40B4-BE49-F238E27FC236}">
              <a16:creationId xmlns:a16="http://schemas.microsoft.com/office/drawing/2014/main" xmlns="" id="{00000000-0008-0000-0700-0000F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60" name="諸支出金グラフ枠">
          <a:extLst>
            <a:ext uri="{FF2B5EF4-FFF2-40B4-BE49-F238E27FC236}">
              <a16:creationId xmlns:a16="http://schemas.microsoft.com/office/drawing/2014/main" xmlns="" id="{00000000-0008-0000-0700-0000F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144599</xdr:rowOff>
    </xdr:from>
    <xdr:to>
      <xdr:col>116</xdr:col>
      <xdr:colOff>62864</xdr:colOff>
      <xdr:row>39</xdr:row>
      <xdr:rowOff>98878</xdr:rowOff>
    </xdr:to>
    <xdr:cxnSp macro="">
      <xdr:nvCxnSpPr>
        <xdr:cNvPr id="761" name="直線コネクタ 760">
          <a:extLst>
            <a:ext uri="{FF2B5EF4-FFF2-40B4-BE49-F238E27FC236}">
              <a16:creationId xmlns:a16="http://schemas.microsoft.com/office/drawing/2014/main" xmlns="" id="{00000000-0008-0000-0700-0000F9020000}"/>
            </a:ext>
          </a:extLst>
        </xdr:cNvPr>
        <xdr:cNvCxnSpPr/>
      </xdr:nvCxnSpPr>
      <xdr:spPr>
        <a:xfrm flipV="1">
          <a:off x="22159595" y="5288099"/>
          <a:ext cx="1269"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2" name="諸支出金最小値テキスト">
          <a:extLst>
            <a:ext uri="{FF2B5EF4-FFF2-40B4-BE49-F238E27FC236}">
              <a16:creationId xmlns:a16="http://schemas.microsoft.com/office/drawing/2014/main" xmlns="" id="{00000000-0008-0000-0700-0000F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3" name="直線コネクタ 762">
          <a:extLst>
            <a:ext uri="{FF2B5EF4-FFF2-40B4-BE49-F238E27FC236}">
              <a16:creationId xmlns:a16="http://schemas.microsoft.com/office/drawing/2014/main" xmlns="" id="{00000000-0008-0000-0700-0000F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91276</xdr:rowOff>
    </xdr:from>
    <xdr:ext cx="378565" cy="259045"/>
    <xdr:sp macro="" textlink="">
      <xdr:nvSpPr>
        <xdr:cNvPr id="764" name="諸支出金最大値テキスト">
          <a:extLst>
            <a:ext uri="{FF2B5EF4-FFF2-40B4-BE49-F238E27FC236}">
              <a16:creationId xmlns:a16="http://schemas.microsoft.com/office/drawing/2014/main" xmlns="" id="{00000000-0008-0000-0700-0000FC020000}"/>
            </a:ext>
          </a:extLst>
        </xdr:cNvPr>
        <xdr:cNvSpPr txBox="1"/>
      </xdr:nvSpPr>
      <xdr:spPr>
        <a:xfrm>
          <a:off x="22212300" y="506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144599</xdr:rowOff>
    </xdr:from>
    <xdr:to>
      <xdr:col>116</xdr:col>
      <xdr:colOff>152400</xdr:colOff>
      <xdr:row>30</xdr:row>
      <xdr:rowOff>144599</xdr:rowOff>
    </xdr:to>
    <xdr:cxnSp macro="">
      <xdr:nvCxnSpPr>
        <xdr:cNvPr id="765" name="直線コネクタ 764">
          <a:extLst>
            <a:ext uri="{FF2B5EF4-FFF2-40B4-BE49-F238E27FC236}">
              <a16:creationId xmlns:a16="http://schemas.microsoft.com/office/drawing/2014/main" xmlns="" id="{00000000-0008-0000-0700-0000FD020000}"/>
            </a:ext>
          </a:extLst>
        </xdr:cNvPr>
        <xdr:cNvCxnSpPr/>
      </xdr:nvCxnSpPr>
      <xdr:spPr>
        <a:xfrm>
          <a:off x="22072600" y="528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6" name="直線コネクタ 765">
          <a:extLst>
            <a:ext uri="{FF2B5EF4-FFF2-40B4-BE49-F238E27FC236}">
              <a16:creationId xmlns:a16="http://schemas.microsoft.com/office/drawing/2014/main" xmlns="" id="{00000000-0008-0000-0700-0000F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150965</xdr:rowOff>
    </xdr:from>
    <xdr:ext cx="313932" cy="259045"/>
    <xdr:sp macro="" textlink="">
      <xdr:nvSpPr>
        <xdr:cNvPr id="767" name="諸支出金平均値テキスト">
          <a:extLst>
            <a:ext uri="{FF2B5EF4-FFF2-40B4-BE49-F238E27FC236}">
              <a16:creationId xmlns:a16="http://schemas.microsoft.com/office/drawing/2014/main" xmlns="" id="{00000000-0008-0000-0700-0000FF020000}"/>
            </a:ext>
          </a:extLst>
        </xdr:cNvPr>
        <xdr:cNvSpPr txBox="1"/>
      </xdr:nvSpPr>
      <xdr:spPr>
        <a:xfrm>
          <a:off x="22212300" y="649461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128088</xdr:rowOff>
    </xdr:from>
    <xdr:to>
      <xdr:col>116</xdr:col>
      <xdr:colOff>114300</xdr:colOff>
      <xdr:row>39</xdr:row>
      <xdr:rowOff>58238</xdr:rowOff>
    </xdr:to>
    <xdr:sp macro="" textlink="">
      <xdr:nvSpPr>
        <xdr:cNvPr id="768" name="フローチャート: 判断 767">
          <a:extLst>
            <a:ext uri="{FF2B5EF4-FFF2-40B4-BE49-F238E27FC236}">
              <a16:creationId xmlns:a16="http://schemas.microsoft.com/office/drawing/2014/main" xmlns="" id="{00000000-0008-0000-0700-000000030000}"/>
            </a:ext>
          </a:extLst>
        </xdr:cNvPr>
        <xdr:cNvSpPr/>
      </xdr:nvSpPr>
      <xdr:spPr>
        <a:xfrm>
          <a:off x="221107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9" name="直線コネクタ 768">
          <a:extLst>
            <a:ext uri="{FF2B5EF4-FFF2-40B4-BE49-F238E27FC236}">
              <a16:creationId xmlns:a16="http://schemas.microsoft.com/office/drawing/2014/main" xmlns="" id="{00000000-0008-0000-0700-000001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62774</xdr:rowOff>
    </xdr:from>
    <xdr:to>
      <xdr:col>112</xdr:col>
      <xdr:colOff>38100</xdr:colOff>
      <xdr:row>38</xdr:row>
      <xdr:rowOff>164374</xdr:rowOff>
    </xdr:to>
    <xdr:sp macro="" textlink="">
      <xdr:nvSpPr>
        <xdr:cNvPr id="770" name="フローチャート: 判断 769">
          <a:extLst>
            <a:ext uri="{FF2B5EF4-FFF2-40B4-BE49-F238E27FC236}">
              <a16:creationId xmlns:a16="http://schemas.microsoft.com/office/drawing/2014/main" xmlns="" id="{00000000-0008-0000-0700-000002030000}"/>
            </a:ext>
          </a:extLst>
        </xdr:cNvPr>
        <xdr:cNvSpPr/>
      </xdr:nvSpPr>
      <xdr:spPr>
        <a:xfrm>
          <a:off x="21272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9451</xdr:rowOff>
    </xdr:from>
    <xdr:ext cx="313932"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21166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2" name="直線コネクタ 771">
          <a:extLst>
            <a:ext uri="{FF2B5EF4-FFF2-40B4-BE49-F238E27FC236}">
              <a16:creationId xmlns:a16="http://schemas.microsoft.com/office/drawing/2014/main" xmlns="" id="{00000000-0008-0000-0700-000004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82369</xdr:rowOff>
    </xdr:from>
    <xdr:to>
      <xdr:col>107</xdr:col>
      <xdr:colOff>101600</xdr:colOff>
      <xdr:row>38</xdr:row>
      <xdr:rowOff>12519</xdr:rowOff>
    </xdr:to>
    <xdr:sp macro="" textlink="">
      <xdr:nvSpPr>
        <xdr:cNvPr id="773" name="フローチャート: 判断 772">
          <a:extLst>
            <a:ext uri="{FF2B5EF4-FFF2-40B4-BE49-F238E27FC236}">
              <a16:creationId xmlns:a16="http://schemas.microsoft.com/office/drawing/2014/main" xmlns="" id="{00000000-0008-0000-0700-000005030000}"/>
            </a:ext>
          </a:extLst>
        </xdr:cNvPr>
        <xdr:cNvSpPr/>
      </xdr:nvSpPr>
      <xdr:spPr>
        <a:xfrm>
          <a:off x="20383500" y="642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29046</xdr:rowOff>
    </xdr:from>
    <xdr:ext cx="378565"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0245017" y="6201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5" name="直線コネクタ 774">
          <a:extLst>
            <a:ext uri="{FF2B5EF4-FFF2-40B4-BE49-F238E27FC236}">
              <a16:creationId xmlns:a16="http://schemas.microsoft.com/office/drawing/2014/main" xmlns="" id="{00000000-0008-0000-0700-000007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116658</xdr:rowOff>
    </xdr:from>
    <xdr:to>
      <xdr:col>102</xdr:col>
      <xdr:colOff>165100</xdr:colOff>
      <xdr:row>37</xdr:row>
      <xdr:rowOff>46808</xdr:rowOff>
    </xdr:to>
    <xdr:sp macro="" textlink="">
      <xdr:nvSpPr>
        <xdr:cNvPr id="776" name="フローチャート: 判断 775">
          <a:extLst>
            <a:ext uri="{FF2B5EF4-FFF2-40B4-BE49-F238E27FC236}">
              <a16:creationId xmlns:a16="http://schemas.microsoft.com/office/drawing/2014/main" xmlns="" id="{00000000-0008-0000-0700-000008030000}"/>
            </a:ext>
          </a:extLst>
        </xdr:cNvPr>
        <xdr:cNvSpPr/>
      </xdr:nvSpPr>
      <xdr:spPr>
        <a:xfrm>
          <a:off x="19494500" y="628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63335</xdr:rowOff>
    </xdr:from>
    <xdr:ext cx="378565"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9356017" y="6064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141151</xdr:rowOff>
    </xdr:from>
    <xdr:to>
      <xdr:col>98</xdr:col>
      <xdr:colOff>38100</xdr:colOff>
      <xdr:row>36</xdr:row>
      <xdr:rowOff>71301</xdr:rowOff>
    </xdr:to>
    <xdr:sp macro="" textlink="">
      <xdr:nvSpPr>
        <xdr:cNvPr id="778" name="フローチャート: 判断 777">
          <a:extLst>
            <a:ext uri="{FF2B5EF4-FFF2-40B4-BE49-F238E27FC236}">
              <a16:creationId xmlns:a16="http://schemas.microsoft.com/office/drawing/2014/main" xmlns="" id="{00000000-0008-0000-0700-00000A030000}"/>
            </a:ext>
          </a:extLst>
        </xdr:cNvPr>
        <xdr:cNvSpPr/>
      </xdr:nvSpPr>
      <xdr:spPr>
        <a:xfrm>
          <a:off x="18605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87828</xdr:rowOff>
    </xdr:from>
    <xdr:ext cx="378565"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467017" y="5917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5" name="楕円 784">
          <a:extLst>
            <a:ext uri="{FF2B5EF4-FFF2-40B4-BE49-F238E27FC236}">
              <a16:creationId xmlns:a16="http://schemas.microsoft.com/office/drawing/2014/main" xmlns="" id="{00000000-0008-0000-0700-000011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6" name="諸支出金該当値テキスト">
          <a:extLst>
            <a:ext uri="{FF2B5EF4-FFF2-40B4-BE49-F238E27FC236}">
              <a16:creationId xmlns:a16="http://schemas.microsoft.com/office/drawing/2014/main" xmlns="" id="{00000000-0008-0000-0700-000012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7" name="楕円 786">
          <a:extLst>
            <a:ext uri="{FF2B5EF4-FFF2-40B4-BE49-F238E27FC236}">
              <a16:creationId xmlns:a16="http://schemas.microsoft.com/office/drawing/2014/main" xmlns="" id="{00000000-0008-0000-0700-000013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9" name="楕円 788">
          <a:extLst>
            <a:ext uri="{FF2B5EF4-FFF2-40B4-BE49-F238E27FC236}">
              <a16:creationId xmlns:a16="http://schemas.microsoft.com/office/drawing/2014/main" xmlns="" id="{00000000-0008-0000-0700-000015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1" name="楕円 790">
          <a:extLst>
            <a:ext uri="{FF2B5EF4-FFF2-40B4-BE49-F238E27FC236}">
              <a16:creationId xmlns:a16="http://schemas.microsoft.com/office/drawing/2014/main" xmlns="" id="{00000000-0008-0000-0700-000017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3" name="楕円 792">
          <a:extLst>
            <a:ext uri="{FF2B5EF4-FFF2-40B4-BE49-F238E27FC236}">
              <a16:creationId xmlns:a16="http://schemas.microsoft.com/office/drawing/2014/main" xmlns="" id="{00000000-0008-0000-0700-000019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5" name="正方形/長方形 794">
          <a:extLst>
            <a:ext uri="{FF2B5EF4-FFF2-40B4-BE49-F238E27FC236}">
              <a16:creationId xmlns:a16="http://schemas.microsoft.com/office/drawing/2014/main" xmlns="" id="{00000000-0008-0000-0700-00001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6" name="正方形/長方形 795">
          <a:extLst>
            <a:ext uri="{FF2B5EF4-FFF2-40B4-BE49-F238E27FC236}">
              <a16:creationId xmlns:a16="http://schemas.microsoft.com/office/drawing/2014/main" xmlns="" id="{00000000-0008-0000-0700-00001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7" name="正方形/長方形 796">
          <a:extLst>
            <a:ext uri="{FF2B5EF4-FFF2-40B4-BE49-F238E27FC236}">
              <a16:creationId xmlns:a16="http://schemas.microsoft.com/office/drawing/2014/main" xmlns="" id="{00000000-0008-0000-0700-00001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8" name="正方形/長方形 797">
          <a:extLst>
            <a:ext uri="{FF2B5EF4-FFF2-40B4-BE49-F238E27FC236}">
              <a16:creationId xmlns:a16="http://schemas.microsoft.com/office/drawing/2014/main" xmlns="" id="{00000000-0008-0000-0700-00001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9" name="正方形/長方形 798">
          <a:extLst>
            <a:ext uri="{FF2B5EF4-FFF2-40B4-BE49-F238E27FC236}">
              <a16:creationId xmlns:a16="http://schemas.microsoft.com/office/drawing/2014/main" xmlns="" id="{00000000-0008-0000-0700-00001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800" name="正方形/長方形 799">
          <a:extLst>
            <a:ext uri="{FF2B5EF4-FFF2-40B4-BE49-F238E27FC236}">
              <a16:creationId xmlns:a16="http://schemas.microsoft.com/office/drawing/2014/main" xmlns="" id="{00000000-0008-0000-0700-00002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1" name="正方形/長方形 800">
          <a:extLst>
            <a:ext uri="{FF2B5EF4-FFF2-40B4-BE49-F238E27FC236}">
              <a16:creationId xmlns:a16="http://schemas.microsoft.com/office/drawing/2014/main" xmlns="" id="{00000000-0008-0000-0700-00002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2" name="正方形/長方形 801">
          <a:extLst>
            <a:ext uri="{FF2B5EF4-FFF2-40B4-BE49-F238E27FC236}">
              <a16:creationId xmlns:a16="http://schemas.microsoft.com/office/drawing/2014/main" xmlns="" id="{00000000-0008-0000-0700-00002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xmlns="" id="{00000000-0008-0000-0700-00002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10" name="直線コネクタ 809">
          <a:extLst>
            <a:ext uri="{FF2B5EF4-FFF2-40B4-BE49-F238E27FC236}">
              <a16:creationId xmlns:a16="http://schemas.microsoft.com/office/drawing/2014/main" xmlns="" id="{00000000-0008-0000-0700-00002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1" name="前年度繰上充用金最小値テキスト">
          <a:extLst>
            <a:ext uri="{FF2B5EF4-FFF2-40B4-BE49-F238E27FC236}">
              <a16:creationId xmlns:a16="http://schemas.microsoft.com/office/drawing/2014/main" xmlns="" id="{00000000-0008-0000-0700-00002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a:extLst>
            <a:ext uri="{FF2B5EF4-FFF2-40B4-BE49-F238E27FC236}">
              <a16:creationId xmlns:a16="http://schemas.microsoft.com/office/drawing/2014/main" xmlns="" id="{00000000-0008-0000-0700-00002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3" name="前年度繰上充用金最大値テキスト">
          <a:extLst>
            <a:ext uri="{FF2B5EF4-FFF2-40B4-BE49-F238E27FC236}">
              <a16:creationId xmlns:a16="http://schemas.microsoft.com/office/drawing/2014/main" xmlns="" id="{00000000-0008-0000-0700-00002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4" name="直線コネクタ 813">
          <a:extLst>
            <a:ext uri="{FF2B5EF4-FFF2-40B4-BE49-F238E27FC236}">
              <a16:creationId xmlns:a16="http://schemas.microsoft.com/office/drawing/2014/main" xmlns="" id="{00000000-0008-0000-0700-00002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5" name="直線コネクタ 814">
          <a:extLst>
            <a:ext uri="{FF2B5EF4-FFF2-40B4-BE49-F238E27FC236}">
              <a16:creationId xmlns:a16="http://schemas.microsoft.com/office/drawing/2014/main" xmlns="" id="{00000000-0008-0000-0700-00002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6" name="前年度繰上充用金平均値テキスト">
          <a:extLst>
            <a:ext uri="{FF2B5EF4-FFF2-40B4-BE49-F238E27FC236}">
              <a16:creationId xmlns:a16="http://schemas.microsoft.com/office/drawing/2014/main" xmlns="" id="{00000000-0008-0000-0700-00003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フローチャート: 判断 816">
          <a:extLst>
            <a:ext uri="{FF2B5EF4-FFF2-40B4-BE49-F238E27FC236}">
              <a16:creationId xmlns:a16="http://schemas.microsoft.com/office/drawing/2014/main" xmlns="" id="{00000000-0008-0000-0700-00003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8" name="直線コネクタ 817">
          <a:extLst>
            <a:ext uri="{FF2B5EF4-FFF2-40B4-BE49-F238E27FC236}">
              <a16:creationId xmlns:a16="http://schemas.microsoft.com/office/drawing/2014/main" xmlns="" id="{00000000-0008-0000-0700-00003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9" name="フローチャート: 判断 818">
          <a:extLst>
            <a:ext uri="{FF2B5EF4-FFF2-40B4-BE49-F238E27FC236}">
              <a16:creationId xmlns:a16="http://schemas.microsoft.com/office/drawing/2014/main" xmlns="" id="{00000000-0008-0000-0700-00003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1" name="直線コネクタ 820">
          <a:extLst>
            <a:ext uri="{FF2B5EF4-FFF2-40B4-BE49-F238E27FC236}">
              <a16:creationId xmlns:a16="http://schemas.microsoft.com/office/drawing/2014/main" xmlns="" id="{00000000-0008-0000-0700-00003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2" name="フローチャート: 判断 821">
          <a:extLst>
            <a:ext uri="{FF2B5EF4-FFF2-40B4-BE49-F238E27FC236}">
              <a16:creationId xmlns:a16="http://schemas.microsoft.com/office/drawing/2014/main" xmlns="" id="{00000000-0008-0000-0700-00003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4" name="直線コネクタ 823">
          <a:extLst>
            <a:ext uri="{FF2B5EF4-FFF2-40B4-BE49-F238E27FC236}">
              <a16:creationId xmlns:a16="http://schemas.microsoft.com/office/drawing/2014/main" xmlns="" id="{00000000-0008-0000-0700-00003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5" name="フローチャート: 判断 824">
          <a:extLst>
            <a:ext uri="{FF2B5EF4-FFF2-40B4-BE49-F238E27FC236}">
              <a16:creationId xmlns:a16="http://schemas.microsoft.com/office/drawing/2014/main" xmlns="" id="{00000000-0008-0000-0700-00003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フローチャート: 判断 826">
          <a:extLst>
            <a:ext uri="{FF2B5EF4-FFF2-40B4-BE49-F238E27FC236}">
              <a16:creationId xmlns:a16="http://schemas.microsoft.com/office/drawing/2014/main" xmlns="" id="{00000000-0008-0000-0700-00003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xmlns="" id="{00000000-0008-0000-0700-00004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4" name="楕円 833">
          <a:extLst>
            <a:ext uri="{FF2B5EF4-FFF2-40B4-BE49-F238E27FC236}">
              <a16:creationId xmlns:a16="http://schemas.microsoft.com/office/drawing/2014/main" xmlns="" id="{00000000-0008-0000-0700-00004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5" name="前年度繰上充用金該当値テキスト">
          <a:extLst>
            <a:ext uri="{FF2B5EF4-FFF2-40B4-BE49-F238E27FC236}">
              <a16:creationId xmlns:a16="http://schemas.microsoft.com/office/drawing/2014/main" xmlns="" id="{00000000-0008-0000-0700-00004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6" name="楕円 835">
          <a:extLst>
            <a:ext uri="{FF2B5EF4-FFF2-40B4-BE49-F238E27FC236}">
              <a16:creationId xmlns:a16="http://schemas.microsoft.com/office/drawing/2014/main" xmlns="" id="{00000000-0008-0000-0700-00004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xmlns="" id="{00000000-0008-0000-0700-00004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8" name="楕円 837">
          <a:extLst>
            <a:ext uri="{FF2B5EF4-FFF2-40B4-BE49-F238E27FC236}">
              <a16:creationId xmlns:a16="http://schemas.microsoft.com/office/drawing/2014/main" xmlns="" id="{00000000-0008-0000-0700-00004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xmlns="" id="{00000000-0008-0000-0700-00004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40" name="楕円 839">
          <a:extLst>
            <a:ext uri="{FF2B5EF4-FFF2-40B4-BE49-F238E27FC236}">
              <a16:creationId xmlns:a16="http://schemas.microsoft.com/office/drawing/2014/main" xmlns="" id="{00000000-0008-0000-0700-00004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1" name="テキスト ボックス 840">
          <a:extLst>
            <a:ext uri="{FF2B5EF4-FFF2-40B4-BE49-F238E27FC236}">
              <a16:creationId xmlns:a16="http://schemas.microsoft.com/office/drawing/2014/main" xmlns="" id="{00000000-0008-0000-0700-00004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2" name="楕円 841">
          <a:extLst>
            <a:ext uri="{FF2B5EF4-FFF2-40B4-BE49-F238E27FC236}">
              <a16:creationId xmlns:a16="http://schemas.microsoft.com/office/drawing/2014/main" xmlns="" id="{00000000-0008-0000-0700-00004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3" name="テキスト ボックス 842">
          <a:extLst>
            <a:ext uri="{FF2B5EF4-FFF2-40B4-BE49-F238E27FC236}">
              <a16:creationId xmlns:a16="http://schemas.microsoft.com/office/drawing/2014/main" xmlns="" id="{00000000-0008-0000-0700-00004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xmlns=""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xmlns="" id="{00000000-0008-0000-0700-00004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xmlns="" id="{00000000-0008-0000-0700-00004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・衛生費は、住民一人当たり</a:t>
          </a:r>
          <a:r>
            <a:rPr kumimoji="1" lang="en-US" altLang="ja-JP" sz="1100">
              <a:solidFill>
                <a:schemeClr val="dk1"/>
              </a:solidFill>
              <a:effectLst/>
              <a:latin typeface="+mn-lt"/>
              <a:ea typeface="+mn-ea"/>
              <a:cs typeface="+mn-cs"/>
            </a:rPr>
            <a:t>57,388</a:t>
          </a:r>
          <a:r>
            <a:rPr kumimoji="1" lang="ja-JP" altLang="ja-JP" sz="1100">
              <a:solidFill>
                <a:schemeClr val="dk1"/>
              </a:solidFill>
              <a:effectLst/>
              <a:latin typeface="+mn-lt"/>
              <a:ea typeface="+mn-ea"/>
              <a:cs typeface="+mn-cs"/>
            </a:rPr>
            <a:t>円となっており、類似団体と比較して一人当たりコストが高い状況となっている。これは、斎場整備及び焼却施設の大規模改良事業の実施に伴い、投資的経費が大幅に増となっていることによる。</a:t>
          </a:r>
          <a:endParaRPr lang="ja-JP" altLang="ja-JP" sz="1400">
            <a:effectLst/>
          </a:endParaRPr>
        </a:p>
        <a:p>
          <a:r>
            <a:rPr kumimoji="1" lang="ja-JP" altLang="ja-JP" sz="1100">
              <a:solidFill>
                <a:schemeClr val="dk1"/>
              </a:solidFill>
              <a:effectLst/>
              <a:latin typeface="+mn-lt"/>
              <a:ea typeface="+mn-ea"/>
              <a:cs typeface="+mn-cs"/>
            </a:rPr>
            <a:t>・また、消防費は、住民一人当たりのコストが</a:t>
          </a:r>
          <a:r>
            <a:rPr kumimoji="1" lang="en-US" altLang="ja-JP" sz="1100">
              <a:solidFill>
                <a:schemeClr val="dk1"/>
              </a:solidFill>
              <a:effectLst/>
              <a:latin typeface="+mn-lt"/>
              <a:ea typeface="+mn-ea"/>
              <a:cs typeface="+mn-cs"/>
            </a:rPr>
            <a:t>20,471</a:t>
          </a:r>
          <a:r>
            <a:rPr kumimoji="1" lang="ja-JP" altLang="ja-JP" sz="1100">
              <a:solidFill>
                <a:schemeClr val="dk1"/>
              </a:solidFill>
              <a:effectLst/>
              <a:latin typeface="+mn-lt"/>
              <a:ea typeface="+mn-ea"/>
              <a:cs typeface="+mn-cs"/>
            </a:rPr>
            <a:t>円となっているが、平成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年度から旧足柄消防組合の合算により、増加に転じた後、高水準で推移している。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神奈川県小田原市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本市の実質収支額は、平成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年度に約</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億円まで減少したが、事業の効率化や国庫補助等特定財源の確保に努めた結果、平成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年度には約</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億円まで増加した。</a:t>
          </a:r>
          <a:endParaRPr lang="ja-JP" altLang="ja-JP" sz="1400">
            <a:effectLst/>
          </a:endParaRPr>
        </a:p>
        <a:p>
          <a:r>
            <a:rPr kumimoji="1" lang="ja-JP" altLang="ja-JP" sz="1100">
              <a:solidFill>
                <a:schemeClr val="dk1"/>
              </a:solidFill>
              <a:effectLst/>
              <a:latin typeface="+mn-lt"/>
              <a:ea typeface="+mn-ea"/>
              <a:cs typeface="+mn-cs"/>
            </a:rPr>
            <a:t>　また、安定的な財政運営のための財政調整基金への積立も進めている。</a:t>
          </a:r>
          <a:endParaRPr lang="ja-JP" altLang="ja-JP" sz="1400">
            <a:effectLst/>
          </a:endParaRPr>
        </a:p>
        <a:p>
          <a:r>
            <a:rPr kumimoji="1" lang="ja-JP" altLang="ja-JP" sz="1100">
              <a:solidFill>
                <a:schemeClr val="dk1"/>
              </a:solidFill>
              <a:effectLst/>
              <a:latin typeface="+mn-lt"/>
              <a:ea typeface="+mn-ea"/>
              <a:cs typeface="+mn-cs"/>
            </a:rPr>
            <a:t>　今後も実質収支額や財政調整基金残高を一定額確保し、健全財政の維持を図る。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神奈川県小田原市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年度以降全ての会計で黒字となっており、標準財政規模に対する割合はほぼ横ばいで推移している。</a:t>
          </a:r>
          <a:endParaRPr lang="ja-JP" altLang="ja-JP" sz="1400">
            <a:effectLst/>
          </a:endParaRPr>
        </a:p>
        <a:p>
          <a:r>
            <a:rPr kumimoji="1" lang="ja-JP" altLang="ja-JP" sz="1100">
              <a:solidFill>
                <a:schemeClr val="dk1"/>
              </a:solidFill>
              <a:effectLst/>
              <a:latin typeface="+mn-lt"/>
              <a:ea typeface="+mn-ea"/>
              <a:cs typeface="+mn-cs"/>
            </a:rPr>
            <a:t>　なお、平成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年度から下水道事業は企業会計に移行している。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75837275</v>
      </c>
      <c r="BO4" s="461"/>
      <c r="BP4" s="461"/>
      <c r="BQ4" s="461"/>
      <c r="BR4" s="461"/>
      <c r="BS4" s="461"/>
      <c r="BT4" s="461"/>
      <c r="BU4" s="462"/>
      <c r="BV4" s="460">
        <v>71784800</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7.8</v>
      </c>
      <c r="CU4" s="642"/>
      <c r="CV4" s="642"/>
      <c r="CW4" s="642"/>
      <c r="CX4" s="642"/>
      <c r="CY4" s="642"/>
      <c r="CZ4" s="642"/>
      <c r="DA4" s="643"/>
      <c r="DB4" s="641">
        <v>10.1</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72159057</v>
      </c>
      <c r="BO5" s="466"/>
      <c r="BP5" s="466"/>
      <c r="BQ5" s="466"/>
      <c r="BR5" s="466"/>
      <c r="BS5" s="466"/>
      <c r="BT5" s="466"/>
      <c r="BU5" s="467"/>
      <c r="BV5" s="465">
        <v>67715231</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93.1</v>
      </c>
      <c r="CU5" s="436"/>
      <c r="CV5" s="436"/>
      <c r="CW5" s="436"/>
      <c r="CX5" s="436"/>
      <c r="CY5" s="436"/>
      <c r="CZ5" s="436"/>
      <c r="DA5" s="437"/>
      <c r="DB5" s="435">
        <v>90.5</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3678218</v>
      </c>
      <c r="BO6" s="466"/>
      <c r="BP6" s="466"/>
      <c r="BQ6" s="466"/>
      <c r="BR6" s="466"/>
      <c r="BS6" s="466"/>
      <c r="BT6" s="466"/>
      <c r="BU6" s="467"/>
      <c r="BV6" s="465">
        <v>4069569</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97.4</v>
      </c>
      <c r="CU6" s="616"/>
      <c r="CV6" s="616"/>
      <c r="CW6" s="616"/>
      <c r="CX6" s="616"/>
      <c r="CY6" s="616"/>
      <c r="CZ6" s="616"/>
      <c r="DA6" s="617"/>
      <c r="DB6" s="615">
        <v>94.8</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719929</v>
      </c>
      <c r="BO7" s="466"/>
      <c r="BP7" s="466"/>
      <c r="BQ7" s="466"/>
      <c r="BR7" s="466"/>
      <c r="BS7" s="466"/>
      <c r="BT7" s="466"/>
      <c r="BU7" s="467"/>
      <c r="BV7" s="465">
        <v>221074</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38128053</v>
      </c>
      <c r="CU7" s="466"/>
      <c r="CV7" s="466"/>
      <c r="CW7" s="466"/>
      <c r="CX7" s="466"/>
      <c r="CY7" s="466"/>
      <c r="CZ7" s="466"/>
      <c r="DA7" s="467"/>
      <c r="DB7" s="465">
        <v>37945386</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2958289</v>
      </c>
      <c r="BO8" s="466"/>
      <c r="BP8" s="466"/>
      <c r="BQ8" s="466"/>
      <c r="BR8" s="466"/>
      <c r="BS8" s="466"/>
      <c r="BT8" s="466"/>
      <c r="BU8" s="467"/>
      <c r="BV8" s="465">
        <v>3848495</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0.97</v>
      </c>
      <c r="CU8" s="579"/>
      <c r="CV8" s="579"/>
      <c r="CW8" s="579"/>
      <c r="CX8" s="579"/>
      <c r="CY8" s="579"/>
      <c r="CZ8" s="579"/>
      <c r="DA8" s="580"/>
      <c r="DB8" s="578">
        <v>0.97</v>
      </c>
      <c r="DC8" s="579"/>
      <c r="DD8" s="579"/>
      <c r="DE8" s="579"/>
      <c r="DF8" s="579"/>
      <c r="DG8" s="579"/>
      <c r="DH8" s="579"/>
      <c r="DI8" s="580"/>
      <c r="DJ8" s="185"/>
      <c r="DK8" s="185"/>
      <c r="DL8" s="185"/>
      <c r="DM8" s="185"/>
      <c r="DN8" s="185"/>
      <c r="DO8" s="185"/>
    </row>
    <row r="9" spans="1:119" ht="18.75" customHeight="1" thickBot="1" x14ac:dyDescent="0.25">
      <c r="A9" s="186"/>
      <c r="B9" s="604" t="s">
        <v>111</v>
      </c>
      <c r="C9" s="605"/>
      <c r="D9" s="605"/>
      <c r="E9" s="605"/>
      <c r="F9" s="605"/>
      <c r="G9" s="605"/>
      <c r="H9" s="605"/>
      <c r="I9" s="605"/>
      <c r="J9" s="605"/>
      <c r="K9" s="528"/>
      <c r="L9" s="606" t="s">
        <v>112</v>
      </c>
      <c r="M9" s="607"/>
      <c r="N9" s="607"/>
      <c r="O9" s="607"/>
      <c r="P9" s="607"/>
      <c r="Q9" s="608"/>
      <c r="R9" s="609">
        <v>194086</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94</v>
      </c>
      <c r="AV9" s="523"/>
      <c r="AW9" s="523"/>
      <c r="AX9" s="523"/>
      <c r="AY9" s="445" t="s">
        <v>115</v>
      </c>
      <c r="AZ9" s="446"/>
      <c r="BA9" s="446"/>
      <c r="BB9" s="446"/>
      <c r="BC9" s="446"/>
      <c r="BD9" s="446"/>
      <c r="BE9" s="446"/>
      <c r="BF9" s="446"/>
      <c r="BG9" s="446"/>
      <c r="BH9" s="446"/>
      <c r="BI9" s="446"/>
      <c r="BJ9" s="446"/>
      <c r="BK9" s="446"/>
      <c r="BL9" s="446"/>
      <c r="BM9" s="447"/>
      <c r="BN9" s="465">
        <v>-890206</v>
      </c>
      <c r="BO9" s="466"/>
      <c r="BP9" s="466"/>
      <c r="BQ9" s="466"/>
      <c r="BR9" s="466"/>
      <c r="BS9" s="466"/>
      <c r="BT9" s="466"/>
      <c r="BU9" s="467"/>
      <c r="BV9" s="465">
        <v>259819</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10.1</v>
      </c>
      <c r="CU9" s="436"/>
      <c r="CV9" s="436"/>
      <c r="CW9" s="436"/>
      <c r="CX9" s="436"/>
      <c r="CY9" s="436"/>
      <c r="CZ9" s="436"/>
      <c r="DA9" s="437"/>
      <c r="DB9" s="435">
        <v>10.3</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117</v>
      </c>
      <c r="M10" s="439"/>
      <c r="N10" s="439"/>
      <c r="O10" s="439"/>
      <c r="P10" s="439"/>
      <c r="Q10" s="440"/>
      <c r="R10" s="441">
        <v>198327</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94</v>
      </c>
      <c r="AV10" s="523"/>
      <c r="AW10" s="523"/>
      <c r="AX10" s="523"/>
      <c r="AY10" s="445" t="s">
        <v>119</v>
      </c>
      <c r="AZ10" s="446"/>
      <c r="BA10" s="446"/>
      <c r="BB10" s="446"/>
      <c r="BC10" s="446"/>
      <c r="BD10" s="446"/>
      <c r="BE10" s="446"/>
      <c r="BF10" s="446"/>
      <c r="BG10" s="446"/>
      <c r="BH10" s="446"/>
      <c r="BI10" s="446"/>
      <c r="BJ10" s="446"/>
      <c r="BK10" s="446"/>
      <c r="BL10" s="446"/>
      <c r="BM10" s="447"/>
      <c r="BN10" s="465">
        <v>1630346</v>
      </c>
      <c r="BO10" s="466"/>
      <c r="BP10" s="466"/>
      <c r="BQ10" s="466"/>
      <c r="BR10" s="466"/>
      <c r="BS10" s="466"/>
      <c r="BT10" s="466"/>
      <c r="BU10" s="467"/>
      <c r="BV10" s="465">
        <v>1330989</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94</v>
      </c>
      <c r="AV11" s="523"/>
      <c r="AW11" s="523"/>
      <c r="AX11" s="523"/>
      <c r="AY11" s="445" t="s">
        <v>124</v>
      </c>
      <c r="AZ11" s="446"/>
      <c r="BA11" s="446"/>
      <c r="BB11" s="446"/>
      <c r="BC11" s="446"/>
      <c r="BD11" s="446"/>
      <c r="BE11" s="446"/>
      <c r="BF11" s="446"/>
      <c r="BG11" s="446"/>
      <c r="BH11" s="446"/>
      <c r="BI11" s="446"/>
      <c r="BJ11" s="446"/>
      <c r="BK11" s="446"/>
      <c r="BL11" s="446"/>
      <c r="BM11" s="447"/>
      <c r="BN11" s="465">
        <v>302467</v>
      </c>
      <c r="BO11" s="466"/>
      <c r="BP11" s="466"/>
      <c r="BQ11" s="466"/>
      <c r="BR11" s="466"/>
      <c r="BS11" s="466"/>
      <c r="BT11" s="466"/>
      <c r="BU11" s="467"/>
      <c r="BV11" s="465">
        <v>434034</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126</v>
      </c>
      <c r="DC11" s="579"/>
      <c r="DD11" s="579"/>
      <c r="DE11" s="579"/>
      <c r="DF11" s="579"/>
      <c r="DG11" s="579"/>
      <c r="DH11" s="579"/>
      <c r="DI11" s="580"/>
      <c r="DJ11" s="185"/>
      <c r="DK11" s="185"/>
      <c r="DL11" s="185"/>
      <c r="DM11" s="185"/>
      <c r="DN11" s="185"/>
      <c r="DO11" s="185"/>
    </row>
    <row r="12" spans="1:119" ht="18.75" customHeight="1" x14ac:dyDescent="0.2">
      <c r="A12" s="186"/>
      <c r="B12" s="581" t="s">
        <v>127</v>
      </c>
      <c r="C12" s="582"/>
      <c r="D12" s="582"/>
      <c r="E12" s="582"/>
      <c r="F12" s="582"/>
      <c r="G12" s="582"/>
      <c r="H12" s="582"/>
      <c r="I12" s="582"/>
      <c r="J12" s="582"/>
      <c r="K12" s="583"/>
      <c r="L12" s="590" t="s">
        <v>128</v>
      </c>
      <c r="M12" s="591"/>
      <c r="N12" s="591"/>
      <c r="O12" s="591"/>
      <c r="P12" s="591"/>
      <c r="Q12" s="592"/>
      <c r="R12" s="593">
        <v>191557</v>
      </c>
      <c r="S12" s="594"/>
      <c r="T12" s="594"/>
      <c r="U12" s="594"/>
      <c r="V12" s="595"/>
      <c r="W12" s="596" t="s">
        <v>1</v>
      </c>
      <c r="X12" s="523"/>
      <c r="Y12" s="523"/>
      <c r="Z12" s="523"/>
      <c r="AA12" s="523"/>
      <c r="AB12" s="597"/>
      <c r="AC12" s="522" t="s">
        <v>129</v>
      </c>
      <c r="AD12" s="523"/>
      <c r="AE12" s="523"/>
      <c r="AF12" s="523"/>
      <c r="AG12" s="597"/>
      <c r="AH12" s="522" t="s">
        <v>130</v>
      </c>
      <c r="AI12" s="523"/>
      <c r="AJ12" s="523"/>
      <c r="AK12" s="523"/>
      <c r="AL12" s="598"/>
      <c r="AM12" s="534" t="s">
        <v>131</v>
      </c>
      <c r="AN12" s="439"/>
      <c r="AO12" s="439"/>
      <c r="AP12" s="439"/>
      <c r="AQ12" s="439"/>
      <c r="AR12" s="439"/>
      <c r="AS12" s="439"/>
      <c r="AT12" s="440"/>
      <c r="AU12" s="522" t="s">
        <v>94</v>
      </c>
      <c r="AV12" s="523"/>
      <c r="AW12" s="523"/>
      <c r="AX12" s="523"/>
      <c r="AY12" s="445" t="s">
        <v>132</v>
      </c>
      <c r="AZ12" s="446"/>
      <c r="BA12" s="446"/>
      <c r="BB12" s="446"/>
      <c r="BC12" s="446"/>
      <c r="BD12" s="446"/>
      <c r="BE12" s="446"/>
      <c r="BF12" s="446"/>
      <c r="BG12" s="446"/>
      <c r="BH12" s="446"/>
      <c r="BI12" s="446"/>
      <c r="BJ12" s="446"/>
      <c r="BK12" s="446"/>
      <c r="BL12" s="446"/>
      <c r="BM12" s="447"/>
      <c r="BN12" s="465">
        <v>1390000</v>
      </c>
      <c r="BO12" s="466"/>
      <c r="BP12" s="466"/>
      <c r="BQ12" s="466"/>
      <c r="BR12" s="466"/>
      <c r="BS12" s="466"/>
      <c r="BT12" s="466"/>
      <c r="BU12" s="467"/>
      <c r="BV12" s="465">
        <v>1120000</v>
      </c>
      <c r="BW12" s="466"/>
      <c r="BX12" s="466"/>
      <c r="BY12" s="466"/>
      <c r="BZ12" s="466"/>
      <c r="CA12" s="466"/>
      <c r="CB12" s="466"/>
      <c r="CC12" s="467"/>
      <c r="CD12" s="474" t="s">
        <v>133</v>
      </c>
      <c r="CE12" s="475"/>
      <c r="CF12" s="475"/>
      <c r="CG12" s="475"/>
      <c r="CH12" s="475"/>
      <c r="CI12" s="475"/>
      <c r="CJ12" s="475"/>
      <c r="CK12" s="475"/>
      <c r="CL12" s="475"/>
      <c r="CM12" s="475"/>
      <c r="CN12" s="475"/>
      <c r="CO12" s="475"/>
      <c r="CP12" s="475"/>
      <c r="CQ12" s="475"/>
      <c r="CR12" s="475"/>
      <c r="CS12" s="476"/>
      <c r="CT12" s="578" t="s">
        <v>126</v>
      </c>
      <c r="CU12" s="579"/>
      <c r="CV12" s="579"/>
      <c r="CW12" s="579"/>
      <c r="CX12" s="579"/>
      <c r="CY12" s="579"/>
      <c r="CZ12" s="579"/>
      <c r="DA12" s="580"/>
      <c r="DB12" s="578" t="s">
        <v>126</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134</v>
      </c>
      <c r="N13" s="566"/>
      <c r="O13" s="566"/>
      <c r="P13" s="566"/>
      <c r="Q13" s="567"/>
      <c r="R13" s="568">
        <v>189249</v>
      </c>
      <c r="S13" s="569"/>
      <c r="T13" s="569"/>
      <c r="U13" s="569"/>
      <c r="V13" s="570"/>
      <c r="W13" s="556" t="s">
        <v>135</v>
      </c>
      <c r="X13" s="478"/>
      <c r="Y13" s="478"/>
      <c r="Z13" s="478"/>
      <c r="AA13" s="478"/>
      <c r="AB13" s="479"/>
      <c r="AC13" s="441">
        <v>2303</v>
      </c>
      <c r="AD13" s="442"/>
      <c r="AE13" s="442"/>
      <c r="AF13" s="442"/>
      <c r="AG13" s="443"/>
      <c r="AH13" s="441">
        <v>2486</v>
      </c>
      <c r="AI13" s="442"/>
      <c r="AJ13" s="442"/>
      <c r="AK13" s="442"/>
      <c r="AL13" s="444"/>
      <c r="AM13" s="534" t="s">
        <v>136</v>
      </c>
      <c r="AN13" s="439"/>
      <c r="AO13" s="439"/>
      <c r="AP13" s="439"/>
      <c r="AQ13" s="439"/>
      <c r="AR13" s="439"/>
      <c r="AS13" s="439"/>
      <c r="AT13" s="440"/>
      <c r="AU13" s="522" t="s">
        <v>137</v>
      </c>
      <c r="AV13" s="523"/>
      <c r="AW13" s="523"/>
      <c r="AX13" s="523"/>
      <c r="AY13" s="445" t="s">
        <v>138</v>
      </c>
      <c r="AZ13" s="446"/>
      <c r="BA13" s="446"/>
      <c r="BB13" s="446"/>
      <c r="BC13" s="446"/>
      <c r="BD13" s="446"/>
      <c r="BE13" s="446"/>
      <c r="BF13" s="446"/>
      <c r="BG13" s="446"/>
      <c r="BH13" s="446"/>
      <c r="BI13" s="446"/>
      <c r="BJ13" s="446"/>
      <c r="BK13" s="446"/>
      <c r="BL13" s="446"/>
      <c r="BM13" s="447"/>
      <c r="BN13" s="465">
        <v>-347393</v>
      </c>
      <c r="BO13" s="466"/>
      <c r="BP13" s="466"/>
      <c r="BQ13" s="466"/>
      <c r="BR13" s="466"/>
      <c r="BS13" s="466"/>
      <c r="BT13" s="466"/>
      <c r="BU13" s="467"/>
      <c r="BV13" s="465">
        <v>904842</v>
      </c>
      <c r="BW13" s="466"/>
      <c r="BX13" s="466"/>
      <c r="BY13" s="466"/>
      <c r="BZ13" s="466"/>
      <c r="CA13" s="466"/>
      <c r="CB13" s="466"/>
      <c r="CC13" s="467"/>
      <c r="CD13" s="474" t="s">
        <v>139</v>
      </c>
      <c r="CE13" s="475"/>
      <c r="CF13" s="475"/>
      <c r="CG13" s="475"/>
      <c r="CH13" s="475"/>
      <c r="CI13" s="475"/>
      <c r="CJ13" s="475"/>
      <c r="CK13" s="475"/>
      <c r="CL13" s="475"/>
      <c r="CM13" s="475"/>
      <c r="CN13" s="475"/>
      <c r="CO13" s="475"/>
      <c r="CP13" s="475"/>
      <c r="CQ13" s="475"/>
      <c r="CR13" s="475"/>
      <c r="CS13" s="476"/>
      <c r="CT13" s="435">
        <v>3</v>
      </c>
      <c r="CU13" s="436"/>
      <c r="CV13" s="436"/>
      <c r="CW13" s="436"/>
      <c r="CX13" s="436"/>
      <c r="CY13" s="436"/>
      <c r="CZ13" s="436"/>
      <c r="DA13" s="437"/>
      <c r="DB13" s="435">
        <v>4.4000000000000004</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140</v>
      </c>
      <c r="M14" s="599"/>
      <c r="N14" s="599"/>
      <c r="O14" s="599"/>
      <c r="P14" s="599"/>
      <c r="Q14" s="600"/>
      <c r="R14" s="568">
        <v>192674</v>
      </c>
      <c r="S14" s="569"/>
      <c r="T14" s="569"/>
      <c r="U14" s="569"/>
      <c r="V14" s="570"/>
      <c r="W14" s="571"/>
      <c r="X14" s="481"/>
      <c r="Y14" s="481"/>
      <c r="Z14" s="481"/>
      <c r="AA14" s="481"/>
      <c r="AB14" s="482"/>
      <c r="AC14" s="561">
        <v>2.7</v>
      </c>
      <c r="AD14" s="562"/>
      <c r="AE14" s="562"/>
      <c r="AF14" s="562"/>
      <c r="AG14" s="563"/>
      <c r="AH14" s="561">
        <v>2.7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141</v>
      </c>
      <c r="CE14" s="472"/>
      <c r="CF14" s="472"/>
      <c r="CG14" s="472"/>
      <c r="CH14" s="472"/>
      <c r="CI14" s="472"/>
      <c r="CJ14" s="472"/>
      <c r="CK14" s="472"/>
      <c r="CL14" s="472"/>
      <c r="CM14" s="472"/>
      <c r="CN14" s="472"/>
      <c r="CO14" s="472"/>
      <c r="CP14" s="472"/>
      <c r="CQ14" s="472"/>
      <c r="CR14" s="472"/>
      <c r="CS14" s="473"/>
      <c r="CT14" s="572" t="s">
        <v>126</v>
      </c>
      <c r="CU14" s="573"/>
      <c r="CV14" s="573"/>
      <c r="CW14" s="573"/>
      <c r="CX14" s="573"/>
      <c r="CY14" s="573"/>
      <c r="CZ14" s="573"/>
      <c r="DA14" s="574"/>
      <c r="DB14" s="572" t="s">
        <v>142</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134</v>
      </c>
      <c r="N15" s="566"/>
      <c r="O15" s="566"/>
      <c r="P15" s="566"/>
      <c r="Q15" s="567"/>
      <c r="R15" s="568">
        <v>190487</v>
      </c>
      <c r="S15" s="569"/>
      <c r="T15" s="569"/>
      <c r="U15" s="569"/>
      <c r="V15" s="570"/>
      <c r="W15" s="556" t="s">
        <v>143</v>
      </c>
      <c r="X15" s="478"/>
      <c r="Y15" s="478"/>
      <c r="Z15" s="478"/>
      <c r="AA15" s="478"/>
      <c r="AB15" s="479"/>
      <c r="AC15" s="441">
        <v>21337</v>
      </c>
      <c r="AD15" s="442"/>
      <c r="AE15" s="442"/>
      <c r="AF15" s="442"/>
      <c r="AG15" s="443"/>
      <c r="AH15" s="441">
        <v>24440</v>
      </c>
      <c r="AI15" s="442"/>
      <c r="AJ15" s="442"/>
      <c r="AK15" s="442"/>
      <c r="AL15" s="444"/>
      <c r="AM15" s="534"/>
      <c r="AN15" s="439"/>
      <c r="AO15" s="439"/>
      <c r="AP15" s="439"/>
      <c r="AQ15" s="439"/>
      <c r="AR15" s="439"/>
      <c r="AS15" s="439"/>
      <c r="AT15" s="440"/>
      <c r="AU15" s="522"/>
      <c r="AV15" s="523"/>
      <c r="AW15" s="523"/>
      <c r="AX15" s="523"/>
      <c r="AY15" s="457" t="s">
        <v>144</v>
      </c>
      <c r="AZ15" s="458"/>
      <c r="BA15" s="458"/>
      <c r="BB15" s="458"/>
      <c r="BC15" s="458"/>
      <c r="BD15" s="458"/>
      <c r="BE15" s="458"/>
      <c r="BF15" s="458"/>
      <c r="BG15" s="458"/>
      <c r="BH15" s="458"/>
      <c r="BI15" s="458"/>
      <c r="BJ15" s="458"/>
      <c r="BK15" s="458"/>
      <c r="BL15" s="458"/>
      <c r="BM15" s="459"/>
      <c r="BN15" s="460">
        <v>27652578</v>
      </c>
      <c r="BO15" s="461"/>
      <c r="BP15" s="461"/>
      <c r="BQ15" s="461"/>
      <c r="BR15" s="461"/>
      <c r="BS15" s="461"/>
      <c r="BT15" s="461"/>
      <c r="BU15" s="462"/>
      <c r="BV15" s="460">
        <v>27305201</v>
      </c>
      <c r="BW15" s="461"/>
      <c r="BX15" s="461"/>
      <c r="BY15" s="461"/>
      <c r="BZ15" s="461"/>
      <c r="CA15" s="461"/>
      <c r="CB15" s="461"/>
      <c r="CC15" s="462"/>
      <c r="CD15" s="575" t="s">
        <v>145</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146</v>
      </c>
      <c r="M16" s="559"/>
      <c r="N16" s="559"/>
      <c r="O16" s="559"/>
      <c r="P16" s="559"/>
      <c r="Q16" s="560"/>
      <c r="R16" s="553" t="s">
        <v>147</v>
      </c>
      <c r="S16" s="554"/>
      <c r="T16" s="554"/>
      <c r="U16" s="554"/>
      <c r="V16" s="555"/>
      <c r="W16" s="571"/>
      <c r="X16" s="481"/>
      <c r="Y16" s="481"/>
      <c r="Z16" s="481"/>
      <c r="AA16" s="481"/>
      <c r="AB16" s="482"/>
      <c r="AC16" s="561">
        <v>25.2</v>
      </c>
      <c r="AD16" s="562"/>
      <c r="AE16" s="562"/>
      <c r="AF16" s="562"/>
      <c r="AG16" s="563"/>
      <c r="AH16" s="561">
        <v>26.3</v>
      </c>
      <c r="AI16" s="562"/>
      <c r="AJ16" s="562"/>
      <c r="AK16" s="562"/>
      <c r="AL16" s="564"/>
      <c r="AM16" s="534"/>
      <c r="AN16" s="439"/>
      <c r="AO16" s="439"/>
      <c r="AP16" s="439"/>
      <c r="AQ16" s="439"/>
      <c r="AR16" s="439"/>
      <c r="AS16" s="439"/>
      <c r="AT16" s="440"/>
      <c r="AU16" s="522"/>
      <c r="AV16" s="523"/>
      <c r="AW16" s="523"/>
      <c r="AX16" s="523"/>
      <c r="AY16" s="445" t="s">
        <v>148</v>
      </c>
      <c r="AZ16" s="446"/>
      <c r="BA16" s="446"/>
      <c r="BB16" s="446"/>
      <c r="BC16" s="446"/>
      <c r="BD16" s="446"/>
      <c r="BE16" s="446"/>
      <c r="BF16" s="446"/>
      <c r="BG16" s="446"/>
      <c r="BH16" s="446"/>
      <c r="BI16" s="446"/>
      <c r="BJ16" s="446"/>
      <c r="BK16" s="446"/>
      <c r="BL16" s="446"/>
      <c r="BM16" s="447"/>
      <c r="BN16" s="465">
        <v>28401598</v>
      </c>
      <c r="BO16" s="466"/>
      <c r="BP16" s="466"/>
      <c r="BQ16" s="466"/>
      <c r="BR16" s="466"/>
      <c r="BS16" s="466"/>
      <c r="BT16" s="466"/>
      <c r="BU16" s="467"/>
      <c r="BV16" s="465">
        <v>28143920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149</v>
      </c>
      <c r="N17" s="551"/>
      <c r="O17" s="551"/>
      <c r="P17" s="551"/>
      <c r="Q17" s="552"/>
      <c r="R17" s="553" t="s">
        <v>147</v>
      </c>
      <c r="S17" s="554"/>
      <c r="T17" s="554"/>
      <c r="U17" s="554"/>
      <c r="V17" s="555"/>
      <c r="W17" s="556" t="s">
        <v>150</v>
      </c>
      <c r="X17" s="478"/>
      <c r="Y17" s="478"/>
      <c r="Z17" s="478"/>
      <c r="AA17" s="478"/>
      <c r="AB17" s="479"/>
      <c r="AC17" s="441">
        <v>60970</v>
      </c>
      <c r="AD17" s="442"/>
      <c r="AE17" s="442"/>
      <c r="AF17" s="442"/>
      <c r="AG17" s="443"/>
      <c r="AH17" s="441">
        <v>65854</v>
      </c>
      <c r="AI17" s="442"/>
      <c r="AJ17" s="442"/>
      <c r="AK17" s="442"/>
      <c r="AL17" s="444"/>
      <c r="AM17" s="534"/>
      <c r="AN17" s="439"/>
      <c r="AO17" s="439"/>
      <c r="AP17" s="439"/>
      <c r="AQ17" s="439"/>
      <c r="AR17" s="439"/>
      <c r="AS17" s="439"/>
      <c r="AT17" s="440"/>
      <c r="AU17" s="522"/>
      <c r="AV17" s="523"/>
      <c r="AW17" s="523"/>
      <c r="AX17" s="523"/>
      <c r="AY17" s="445" t="s">
        <v>151</v>
      </c>
      <c r="AZ17" s="446"/>
      <c r="BA17" s="446"/>
      <c r="BB17" s="446"/>
      <c r="BC17" s="446"/>
      <c r="BD17" s="446"/>
      <c r="BE17" s="446"/>
      <c r="BF17" s="446"/>
      <c r="BG17" s="446"/>
      <c r="BH17" s="446"/>
      <c r="BI17" s="446"/>
      <c r="BJ17" s="446"/>
      <c r="BK17" s="446"/>
      <c r="BL17" s="446"/>
      <c r="BM17" s="447"/>
      <c r="BN17" s="465">
        <v>35682340</v>
      </c>
      <c r="BO17" s="466"/>
      <c r="BP17" s="466"/>
      <c r="BQ17" s="466"/>
      <c r="BR17" s="466"/>
      <c r="BS17" s="466"/>
      <c r="BT17" s="466"/>
      <c r="BU17" s="467"/>
      <c r="BV17" s="465">
        <v>35239325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152</v>
      </c>
      <c r="C18" s="528"/>
      <c r="D18" s="528"/>
      <c r="E18" s="529"/>
      <c r="F18" s="529"/>
      <c r="G18" s="529"/>
      <c r="H18" s="529"/>
      <c r="I18" s="529"/>
      <c r="J18" s="529"/>
      <c r="K18" s="529"/>
      <c r="L18" s="530">
        <v>113.81</v>
      </c>
      <c r="M18" s="530"/>
      <c r="N18" s="530"/>
      <c r="O18" s="530"/>
      <c r="P18" s="530"/>
      <c r="Q18" s="530"/>
      <c r="R18" s="531"/>
      <c r="S18" s="531"/>
      <c r="T18" s="531"/>
      <c r="U18" s="531"/>
      <c r="V18" s="532"/>
      <c r="W18" s="546"/>
      <c r="X18" s="547"/>
      <c r="Y18" s="547"/>
      <c r="Z18" s="547"/>
      <c r="AA18" s="547"/>
      <c r="AB18" s="557"/>
      <c r="AC18" s="429">
        <v>72.099999999999994</v>
      </c>
      <c r="AD18" s="430"/>
      <c r="AE18" s="430"/>
      <c r="AF18" s="430"/>
      <c r="AG18" s="533"/>
      <c r="AH18" s="429">
        <v>71</v>
      </c>
      <c r="AI18" s="430"/>
      <c r="AJ18" s="430"/>
      <c r="AK18" s="430"/>
      <c r="AL18" s="431"/>
      <c r="AM18" s="534"/>
      <c r="AN18" s="439"/>
      <c r="AO18" s="439"/>
      <c r="AP18" s="439"/>
      <c r="AQ18" s="439"/>
      <c r="AR18" s="439"/>
      <c r="AS18" s="439"/>
      <c r="AT18" s="440"/>
      <c r="AU18" s="522"/>
      <c r="AV18" s="523"/>
      <c r="AW18" s="523"/>
      <c r="AX18" s="523"/>
      <c r="AY18" s="445" t="s">
        <v>153</v>
      </c>
      <c r="AZ18" s="446"/>
      <c r="BA18" s="446"/>
      <c r="BB18" s="446"/>
      <c r="BC18" s="446"/>
      <c r="BD18" s="446"/>
      <c r="BE18" s="446"/>
      <c r="BF18" s="446"/>
      <c r="BG18" s="446"/>
      <c r="BH18" s="446"/>
      <c r="BI18" s="446"/>
      <c r="BJ18" s="446"/>
      <c r="BK18" s="446"/>
      <c r="BL18" s="446"/>
      <c r="BM18" s="447"/>
      <c r="BN18" s="465">
        <v>35726497</v>
      </c>
      <c r="BO18" s="466"/>
      <c r="BP18" s="466"/>
      <c r="BQ18" s="466"/>
      <c r="BR18" s="466"/>
      <c r="BS18" s="466"/>
      <c r="BT18" s="466"/>
      <c r="BU18" s="467"/>
      <c r="BV18" s="465">
        <v>35223053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154</v>
      </c>
      <c r="C19" s="528"/>
      <c r="D19" s="528"/>
      <c r="E19" s="529"/>
      <c r="F19" s="529"/>
      <c r="G19" s="529"/>
      <c r="H19" s="529"/>
      <c r="I19" s="529"/>
      <c r="J19" s="529"/>
      <c r="K19" s="529"/>
      <c r="L19" s="535">
        <v>1705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155</v>
      </c>
      <c r="AZ19" s="446"/>
      <c r="BA19" s="446"/>
      <c r="BB19" s="446"/>
      <c r="BC19" s="446"/>
      <c r="BD19" s="446"/>
      <c r="BE19" s="446"/>
      <c r="BF19" s="446"/>
      <c r="BG19" s="446"/>
      <c r="BH19" s="446"/>
      <c r="BI19" s="446"/>
      <c r="BJ19" s="446"/>
      <c r="BK19" s="446"/>
      <c r="BL19" s="446"/>
      <c r="BM19" s="447"/>
      <c r="BN19" s="465">
        <v>46837449</v>
      </c>
      <c r="BO19" s="466"/>
      <c r="BP19" s="466"/>
      <c r="BQ19" s="466"/>
      <c r="BR19" s="466"/>
      <c r="BS19" s="466"/>
      <c r="BT19" s="466"/>
      <c r="BU19" s="467"/>
      <c r="BV19" s="465">
        <v>47350105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156</v>
      </c>
      <c r="C20" s="528"/>
      <c r="D20" s="528"/>
      <c r="E20" s="529"/>
      <c r="F20" s="529"/>
      <c r="G20" s="529"/>
      <c r="H20" s="529"/>
      <c r="I20" s="529"/>
      <c r="J20" s="529"/>
      <c r="K20" s="529"/>
      <c r="L20" s="535">
        <v>79120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157</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158</v>
      </c>
      <c r="C22" s="495"/>
      <c r="D22" s="496"/>
      <c r="E22" s="503" t="s">
        <v>1</v>
      </c>
      <c r="F22" s="478"/>
      <c r="G22" s="478"/>
      <c r="H22" s="478"/>
      <c r="I22" s="478"/>
      <c r="J22" s="478"/>
      <c r="K22" s="479"/>
      <c r="L22" s="503" t="s">
        <v>159</v>
      </c>
      <c r="M22" s="478"/>
      <c r="N22" s="478"/>
      <c r="O22" s="478"/>
      <c r="P22" s="479"/>
      <c r="Q22" s="488" t="s">
        <v>160</v>
      </c>
      <c r="R22" s="489"/>
      <c r="S22" s="489"/>
      <c r="T22" s="489"/>
      <c r="U22" s="489"/>
      <c r="V22" s="504"/>
      <c r="W22" s="506" t="s">
        <v>161</v>
      </c>
      <c r="X22" s="495"/>
      <c r="Y22" s="496"/>
      <c r="Z22" s="503" t="s">
        <v>1</v>
      </c>
      <c r="AA22" s="478"/>
      <c r="AB22" s="478"/>
      <c r="AC22" s="478"/>
      <c r="AD22" s="478"/>
      <c r="AE22" s="478"/>
      <c r="AF22" s="478"/>
      <c r="AG22" s="479"/>
      <c r="AH22" s="477" t="s">
        <v>162</v>
      </c>
      <c r="AI22" s="478"/>
      <c r="AJ22" s="478"/>
      <c r="AK22" s="478"/>
      <c r="AL22" s="479"/>
      <c r="AM22" s="477" t="s">
        <v>163</v>
      </c>
      <c r="AN22" s="483"/>
      <c r="AO22" s="483"/>
      <c r="AP22" s="483"/>
      <c r="AQ22" s="483"/>
      <c r="AR22" s="484"/>
      <c r="AS22" s="488" t="s">
        <v>160</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164</v>
      </c>
      <c r="AZ23" s="458"/>
      <c r="BA23" s="458"/>
      <c r="BB23" s="458"/>
      <c r="BC23" s="458"/>
      <c r="BD23" s="458"/>
      <c r="BE23" s="458"/>
      <c r="BF23" s="458"/>
      <c r="BG23" s="458"/>
      <c r="BH23" s="458"/>
      <c r="BI23" s="458"/>
      <c r="BJ23" s="458"/>
      <c r="BK23" s="458"/>
      <c r="BL23" s="458"/>
      <c r="BM23" s="459"/>
      <c r="BN23" s="465">
        <v>52117087</v>
      </c>
      <c r="BO23" s="466"/>
      <c r="BP23" s="466"/>
      <c r="BQ23" s="466"/>
      <c r="BR23" s="466"/>
      <c r="BS23" s="466"/>
      <c r="BT23" s="466"/>
      <c r="BU23" s="467"/>
      <c r="BV23" s="465">
        <v>49972999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165</v>
      </c>
      <c r="F24" s="439"/>
      <c r="G24" s="439"/>
      <c r="H24" s="439"/>
      <c r="I24" s="439"/>
      <c r="J24" s="439"/>
      <c r="K24" s="440"/>
      <c r="L24" s="441">
        <v>1</v>
      </c>
      <c r="M24" s="442"/>
      <c r="N24" s="442"/>
      <c r="O24" s="442"/>
      <c r="P24" s="443"/>
      <c r="Q24" s="441">
        <v>9880</v>
      </c>
      <c r="R24" s="442"/>
      <c r="S24" s="442"/>
      <c r="T24" s="442"/>
      <c r="U24" s="442"/>
      <c r="V24" s="443"/>
      <c r="W24" s="507"/>
      <c r="X24" s="498"/>
      <c r="Y24" s="499"/>
      <c r="Z24" s="438" t="s">
        <v>166</v>
      </c>
      <c r="AA24" s="439"/>
      <c r="AB24" s="439"/>
      <c r="AC24" s="439"/>
      <c r="AD24" s="439"/>
      <c r="AE24" s="439"/>
      <c r="AF24" s="439"/>
      <c r="AG24" s="440"/>
      <c r="AH24" s="441">
        <v>1388</v>
      </c>
      <c r="AI24" s="442"/>
      <c r="AJ24" s="442"/>
      <c r="AK24" s="442"/>
      <c r="AL24" s="443"/>
      <c r="AM24" s="441">
        <v>4411064</v>
      </c>
      <c r="AN24" s="442"/>
      <c r="AO24" s="442"/>
      <c r="AP24" s="442"/>
      <c r="AQ24" s="442"/>
      <c r="AR24" s="443"/>
      <c r="AS24" s="441">
        <v>3178</v>
      </c>
      <c r="AT24" s="442"/>
      <c r="AU24" s="442"/>
      <c r="AV24" s="442"/>
      <c r="AW24" s="442"/>
      <c r="AX24" s="444"/>
      <c r="AY24" s="432" t="s">
        <v>167</v>
      </c>
      <c r="AZ24" s="433"/>
      <c r="BA24" s="433"/>
      <c r="BB24" s="433"/>
      <c r="BC24" s="433"/>
      <c r="BD24" s="433"/>
      <c r="BE24" s="433"/>
      <c r="BF24" s="433"/>
      <c r="BG24" s="433"/>
      <c r="BH24" s="433"/>
      <c r="BI24" s="433"/>
      <c r="BJ24" s="433"/>
      <c r="BK24" s="433"/>
      <c r="BL24" s="433"/>
      <c r="BM24" s="434"/>
      <c r="BN24" s="465">
        <v>36265566</v>
      </c>
      <c r="BO24" s="466"/>
      <c r="BP24" s="466"/>
      <c r="BQ24" s="466"/>
      <c r="BR24" s="466"/>
      <c r="BS24" s="466"/>
      <c r="BT24" s="466"/>
      <c r="BU24" s="467"/>
      <c r="BV24" s="465">
        <v>36327656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168</v>
      </c>
      <c r="F25" s="439"/>
      <c r="G25" s="439"/>
      <c r="H25" s="439"/>
      <c r="I25" s="439"/>
      <c r="J25" s="439"/>
      <c r="K25" s="440"/>
      <c r="L25" s="441">
        <v>2</v>
      </c>
      <c r="M25" s="442"/>
      <c r="N25" s="442"/>
      <c r="O25" s="442"/>
      <c r="P25" s="443"/>
      <c r="Q25" s="441">
        <v>8170</v>
      </c>
      <c r="R25" s="442"/>
      <c r="S25" s="442"/>
      <c r="T25" s="442"/>
      <c r="U25" s="442"/>
      <c r="V25" s="443"/>
      <c r="W25" s="507"/>
      <c r="X25" s="498"/>
      <c r="Y25" s="499"/>
      <c r="Z25" s="438" t="s">
        <v>169</v>
      </c>
      <c r="AA25" s="439"/>
      <c r="AB25" s="439"/>
      <c r="AC25" s="439"/>
      <c r="AD25" s="439"/>
      <c r="AE25" s="439"/>
      <c r="AF25" s="439"/>
      <c r="AG25" s="440"/>
      <c r="AH25" s="441">
        <v>362</v>
      </c>
      <c r="AI25" s="442"/>
      <c r="AJ25" s="442"/>
      <c r="AK25" s="442"/>
      <c r="AL25" s="443"/>
      <c r="AM25" s="441">
        <v>1147178</v>
      </c>
      <c r="AN25" s="442"/>
      <c r="AO25" s="442"/>
      <c r="AP25" s="442"/>
      <c r="AQ25" s="442"/>
      <c r="AR25" s="443"/>
      <c r="AS25" s="441">
        <v>3169</v>
      </c>
      <c r="AT25" s="442"/>
      <c r="AU25" s="442"/>
      <c r="AV25" s="442"/>
      <c r="AW25" s="442"/>
      <c r="AX25" s="444"/>
      <c r="AY25" s="457" t="s">
        <v>170</v>
      </c>
      <c r="AZ25" s="458"/>
      <c r="BA25" s="458"/>
      <c r="BB25" s="458"/>
      <c r="BC25" s="458"/>
      <c r="BD25" s="458"/>
      <c r="BE25" s="458"/>
      <c r="BF25" s="458"/>
      <c r="BG25" s="458"/>
      <c r="BH25" s="458"/>
      <c r="BI25" s="458"/>
      <c r="BJ25" s="458"/>
      <c r="BK25" s="458"/>
      <c r="BL25" s="458"/>
      <c r="BM25" s="459"/>
      <c r="BN25" s="460">
        <v>10119091</v>
      </c>
      <c r="BO25" s="461"/>
      <c r="BP25" s="461"/>
      <c r="BQ25" s="461"/>
      <c r="BR25" s="461"/>
      <c r="BS25" s="461"/>
      <c r="BT25" s="461"/>
      <c r="BU25" s="462"/>
      <c r="BV25" s="460">
        <v>10924135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171</v>
      </c>
      <c r="F26" s="439"/>
      <c r="G26" s="439"/>
      <c r="H26" s="439"/>
      <c r="I26" s="439"/>
      <c r="J26" s="439"/>
      <c r="K26" s="440"/>
      <c r="L26" s="441">
        <v>1</v>
      </c>
      <c r="M26" s="442"/>
      <c r="N26" s="442"/>
      <c r="O26" s="442"/>
      <c r="P26" s="443"/>
      <c r="Q26" s="441">
        <v>7060</v>
      </c>
      <c r="R26" s="442"/>
      <c r="S26" s="442"/>
      <c r="T26" s="442"/>
      <c r="U26" s="442"/>
      <c r="V26" s="443"/>
      <c r="W26" s="507"/>
      <c r="X26" s="498"/>
      <c r="Y26" s="499"/>
      <c r="Z26" s="438" t="s">
        <v>172</v>
      </c>
      <c r="AA26" s="520"/>
      <c r="AB26" s="520"/>
      <c r="AC26" s="520"/>
      <c r="AD26" s="520"/>
      <c r="AE26" s="520"/>
      <c r="AF26" s="520"/>
      <c r="AG26" s="521"/>
      <c r="AH26" s="441">
        <v>95</v>
      </c>
      <c r="AI26" s="442"/>
      <c r="AJ26" s="442"/>
      <c r="AK26" s="442"/>
      <c r="AL26" s="443"/>
      <c r="AM26" s="441">
        <v>287945</v>
      </c>
      <c r="AN26" s="442"/>
      <c r="AO26" s="442"/>
      <c r="AP26" s="442"/>
      <c r="AQ26" s="442"/>
      <c r="AR26" s="443"/>
      <c r="AS26" s="441">
        <v>3031</v>
      </c>
      <c r="AT26" s="442"/>
      <c r="AU26" s="442"/>
      <c r="AV26" s="442"/>
      <c r="AW26" s="442"/>
      <c r="AX26" s="444"/>
      <c r="AY26" s="474" t="s">
        <v>173</v>
      </c>
      <c r="AZ26" s="475"/>
      <c r="BA26" s="475"/>
      <c r="BB26" s="475"/>
      <c r="BC26" s="475"/>
      <c r="BD26" s="475"/>
      <c r="BE26" s="475"/>
      <c r="BF26" s="475"/>
      <c r="BG26" s="475"/>
      <c r="BH26" s="475"/>
      <c r="BI26" s="475"/>
      <c r="BJ26" s="475"/>
      <c r="BK26" s="475"/>
      <c r="BL26" s="475"/>
      <c r="BM26" s="476"/>
      <c r="BN26" s="465">
        <v>50000</v>
      </c>
      <c r="BO26" s="466"/>
      <c r="BP26" s="466"/>
      <c r="BQ26" s="466"/>
      <c r="BR26" s="466"/>
      <c r="BS26" s="466"/>
      <c r="BT26" s="466"/>
      <c r="BU26" s="467"/>
      <c r="BV26" s="465">
        <v>80000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174</v>
      </c>
      <c r="F27" s="439"/>
      <c r="G27" s="439"/>
      <c r="H27" s="439"/>
      <c r="I27" s="439"/>
      <c r="J27" s="439"/>
      <c r="K27" s="440"/>
      <c r="L27" s="441">
        <v>1</v>
      </c>
      <c r="M27" s="442"/>
      <c r="N27" s="442"/>
      <c r="O27" s="442"/>
      <c r="P27" s="443"/>
      <c r="Q27" s="441">
        <v>5860</v>
      </c>
      <c r="R27" s="442"/>
      <c r="S27" s="442"/>
      <c r="T27" s="442"/>
      <c r="U27" s="442"/>
      <c r="V27" s="443"/>
      <c r="W27" s="507"/>
      <c r="X27" s="498"/>
      <c r="Y27" s="499"/>
      <c r="Z27" s="438" t="s">
        <v>175</v>
      </c>
      <c r="AA27" s="439"/>
      <c r="AB27" s="439"/>
      <c r="AC27" s="439"/>
      <c r="AD27" s="439"/>
      <c r="AE27" s="439"/>
      <c r="AF27" s="439"/>
      <c r="AG27" s="440"/>
      <c r="AH27" s="441">
        <v>38</v>
      </c>
      <c r="AI27" s="442"/>
      <c r="AJ27" s="442"/>
      <c r="AK27" s="442"/>
      <c r="AL27" s="443"/>
      <c r="AM27" s="441">
        <v>132093</v>
      </c>
      <c r="AN27" s="442"/>
      <c r="AO27" s="442"/>
      <c r="AP27" s="442"/>
      <c r="AQ27" s="442"/>
      <c r="AR27" s="443"/>
      <c r="AS27" s="441">
        <v>3476</v>
      </c>
      <c r="AT27" s="442"/>
      <c r="AU27" s="442"/>
      <c r="AV27" s="442"/>
      <c r="AW27" s="442"/>
      <c r="AX27" s="444"/>
      <c r="AY27" s="471" t="s">
        <v>176</v>
      </c>
      <c r="AZ27" s="472"/>
      <c r="BA27" s="472"/>
      <c r="BB27" s="472"/>
      <c r="BC27" s="472"/>
      <c r="BD27" s="472"/>
      <c r="BE27" s="472"/>
      <c r="BF27" s="472"/>
      <c r="BG27" s="472"/>
      <c r="BH27" s="472"/>
      <c r="BI27" s="472"/>
      <c r="BJ27" s="472"/>
      <c r="BK27" s="472"/>
      <c r="BL27" s="472"/>
      <c r="BM27" s="473"/>
      <c r="BN27" s="468">
        <v>2222</v>
      </c>
      <c r="BO27" s="469"/>
      <c r="BP27" s="469"/>
      <c r="BQ27" s="469"/>
      <c r="BR27" s="469"/>
      <c r="BS27" s="469"/>
      <c r="BT27" s="469"/>
      <c r="BU27" s="470"/>
      <c r="BV27" s="468">
        <v>2222</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177</v>
      </c>
      <c r="F28" s="439"/>
      <c r="G28" s="439"/>
      <c r="H28" s="439"/>
      <c r="I28" s="439"/>
      <c r="J28" s="439"/>
      <c r="K28" s="440"/>
      <c r="L28" s="441">
        <v>1</v>
      </c>
      <c r="M28" s="442"/>
      <c r="N28" s="442"/>
      <c r="O28" s="442"/>
      <c r="P28" s="443"/>
      <c r="Q28" s="441">
        <v>5110</v>
      </c>
      <c r="R28" s="442"/>
      <c r="S28" s="442"/>
      <c r="T28" s="442"/>
      <c r="U28" s="442"/>
      <c r="V28" s="443"/>
      <c r="W28" s="507"/>
      <c r="X28" s="498"/>
      <c r="Y28" s="499"/>
      <c r="Z28" s="438" t="s">
        <v>178</v>
      </c>
      <c r="AA28" s="439"/>
      <c r="AB28" s="439"/>
      <c r="AC28" s="439"/>
      <c r="AD28" s="439"/>
      <c r="AE28" s="439"/>
      <c r="AF28" s="439"/>
      <c r="AG28" s="440"/>
      <c r="AH28" s="441" t="s">
        <v>179</v>
      </c>
      <c r="AI28" s="442"/>
      <c r="AJ28" s="442"/>
      <c r="AK28" s="442"/>
      <c r="AL28" s="443"/>
      <c r="AM28" s="441" t="s">
        <v>179</v>
      </c>
      <c r="AN28" s="442"/>
      <c r="AO28" s="442"/>
      <c r="AP28" s="442"/>
      <c r="AQ28" s="442"/>
      <c r="AR28" s="443"/>
      <c r="AS28" s="441" t="s">
        <v>142</v>
      </c>
      <c r="AT28" s="442"/>
      <c r="AU28" s="442"/>
      <c r="AV28" s="442"/>
      <c r="AW28" s="442"/>
      <c r="AX28" s="444"/>
      <c r="AY28" s="448" t="s">
        <v>180</v>
      </c>
      <c r="AZ28" s="449"/>
      <c r="BA28" s="449"/>
      <c r="BB28" s="450"/>
      <c r="BC28" s="457" t="s">
        <v>48</v>
      </c>
      <c r="BD28" s="458"/>
      <c r="BE28" s="458"/>
      <c r="BF28" s="458"/>
      <c r="BG28" s="458"/>
      <c r="BH28" s="458"/>
      <c r="BI28" s="458"/>
      <c r="BJ28" s="458"/>
      <c r="BK28" s="458"/>
      <c r="BL28" s="458"/>
      <c r="BM28" s="459"/>
      <c r="BN28" s="460">
        <v>6137614</v>
      </c>
      <c r="BO28" s="461"/>
      <c r="BP28" s="461"/>
      <c r="BQ28" s="461"/>
      <c r="BR28" s="461"/>
      <c r="BS28" s="461"/>
      <c r="BT28" s="461"/>
      <c r="BU28" s="462"/>
      <c r="BV28" s="460">
        <v>5897268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181</v>
      </c>
      <c r="F29" s="439"/>
      <c r="G29" s="439"/>
      <c r="H29" s="439"/>
      <c r="I29" s="439"/>
      <c r="J29" s="439"/>
      <c r="K29" s="440"/>
      <c r="L29" s="441">
        <v>25</v>
      </c>
      <c r="M29" s="442"/>
      <c r="N29" s="442"/>
      <c r="O29" s="442"/>
      <c r="P29" s="443"/>
      <c r="Q29" s="441">
        <v>4750</v>
      </c>
      <c r="R29" s="442"/>
      <c r="S29" s="442"/>
      <c r="T29" s="442"/>
      <c r="U29" s="442"/>
      <c r="V29" s="443"/>
      <c r="W29" s="508"/>
      <c r="X29" s="509"/>
      <c r="Y29" s="510"/>
      <c r="Z29" s="438" t="s">
        <v>182</v>
      </c>
      <c r="AA29" s="439"/>
      <c r="AB29" s="439"/>
      <c r="AC29" s="439"/>
      <c r="AD29" s="439"/>
      <c r="AE29" s="439"/>
      <c r="AF29" s="439"/>
      <c r="AG29" s="440"/>
      <c r="AH29" s="441">
        <v>1426</v>
      </c>
      <c r="AI29" s="442"/>
      <c r="AJ29" s="442"/>
      <c r="AK29" s="442"/>
      <c r="AL29" s="443"/>
      <c r="AM29" s="441">
        <v>4543157</v>
      </c>
      <c r="AN29" s="442"/>
      <c r="AO29" s="442"/>
      <c r="AP29" s="442"/>
      <c r="AQ29" s="442"/>
      <c r="AR29" s="443"/>
      <c r="AS29" s="441">
        <v>3186</v>
      </c>
      <c r="AT29" s="442"/>
      <c r="AU29" s="442"/>
      <c r="AV29" s="442"/>
      <c r="AW29" s="442"/>
      <c r="AX29" s="444"/>
      <c r="AY29" s="451"/>
      <c r="AZ29" s="452"/>
      <c r="BA29" s="452"/>
      <c r="BB29" s="453"/>
      <c r="BC29" s="445" t="s">
        <v>183</v>
      </c>
      <c r="BD29" s="446"/>
      <c r="BE29" s="446"/>
      <c r="BF29" s="446"/>
      <c r="BG29" s="446"/>
      <c r="BH29" s="446"/>
      <c r="BI29" s="446"/>
      <c r="BJ29" s="446"/>
      <c r="BK29" s="446"/>
      <c r="BL29" s="446"/>
      <c r="BM29" s="447"/>
      <c r="BN29" s="465" t="s">
        <v>179</v>
      </c>
      <c r="BO29" s="466"/>
      <c r="BP29" s="466"/>
      <c r="BQ29" s="466"/>
      <c r="BR29" s="466"/>
      <c r="BS29" s="466"/>
      <c r="BT29" s="466"/>
      <c r="BU29" s="467"/>
      <c r="BV29" s="465" t="s">
        <v>179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184</v>
      </c>
      <c r="X30" s="518"/>
      <c r="Y30" s="518"/>
      <c r="Z30" s="518"/>
      <c r="AA30" s="518"/>
      <c r="AB30" s="518"/>
      <c r="AC30" s="518"/>
      <c r="AD30" s="518"/>
      <c r="AE30" s="518"/>
      <c r="AF30" s="518"/>
      <c r="AG30" s="519"/>
      <c r="AH30" s="429">
        <v>99.5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4590764</v>
      </c>
      <c r="BO30" s="469"/>
      <c r="BP30" s="469"/>
      <c r="BQ30" s="469"/>
      <c r="BR30" s="469"/>
      <c r="BS30" s="469"/>
      <c r="BT30" s="469"/>
      <c r="BU30" s="470"/>
      <c r="BV30" s="468">
        <v>5240769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185</v>
      </c>
      <c r="D32" s="213"/>
      <c r="E32" s="213"/>
      <c r="F32" s="210"/>
      <c r="G32" s="210"/>
      <c r="H32" s="210"/>
      <c r="I32" s="210"/>
      <c r="J32" s="210"/>
      <c r="K32" s="210"/>
      <c r="L32" s="210"/>
      <c r="M32" s="210"/>
      <c r="N32" s="210"/>
      <c r="O32" s="210"/>
      <c r="P32" s="210"/>
      <c r="Q32" s="210"/>
      <c r="R32" s="210"/>
      <c r="S32" s="210"/>
      <c r="T32" s="210"/>
      <c r="U32" s="210" t="s">
        <v>186</v>
      </c>
      <c r="V32" s="210"/>
      <c r="W32" s="210"/>
      <c r="X32" s="210"/>
      <c r="Y32" s="210"/>
      <c r="Z32" s="210"/>
      <c r="AA32" s="210"/>
      <c r="AB32" s="210"/>
      <c r="AC32" s="210"/>
      <c r="AD32" s="210"/>
      <c r="AE32" s="210"/>
      <c r="AF32" s="210"/>
      <c r="AG32" s="210"/>
      <c r="AH32" s="210"/>
      <c r="AI32" s="210"/>
      <c r="AJ32" s="210"/>
      <c r="AK32" s="210"/>
      <c r="AL32" s="210"/>
      <c r="AM32" s="214" t="s">
        <v>187</v>
      </c>
      <c r="AN32" s="210"/>
      <c r="AO32" s="210"/>
      <c r="AP32" s="210"/>
      <c r="AQ32" s="210"/>
      <c r="AR32" s="210"/>
      <c r="AS32" s="214"/>
      <c r="AT32" s="214"/>
      <c r="AU32" s="214"/>
      <c r="AV32" s="214"/>
      <c r="AW32" s="214"/>
      <c r="AX32" s="214"/>
      <c r="AY32" s="214"/>
      <c r="AZ32" s="214"/>
      <c r="BA32" s="214"/>
      <c r="BB32" s="210"/>
      <c r="BC32" s="214"/>
      <c r="BD32" s="210"/>
      <c r="BE32" s="214" t="s">
        <v>188</v>
      </c>
      <c r="BF32" s="210"/>
      <c r="BG32" s="210"/>
      <c r="BH32" s="210"/>
      <c r="BI32" s="210"/>
      <c r="BJ32" s="214"/>
      <c r="BK32" s="214"/>
      <c r="BL32" s="214"/>
      <c r="BM32" s="214"/>
      <c r="BN32" s="214"/>
      <c r="BO32" s="214"/>
      <c r="BP32" s="214"/>
      <c r="BQ32" s="214"/>
      <c r="BR32" s="210"/>
      <c r="BS32" s="210"/>
      <c r="BT32" s="210"/>
      <c r="BU32" s="210"/>
      <c r="BV32" s="210"/>
      <c r="BW32" s="210" t="s">
        <v>189</v>
      </c>
      <c r="BX32" s="210"/>
      <c r="BY32" s="210"/>
      <c r="BZ32" s="210"/>
      <c r="CA32" s="210"/>
      <c r="CB32" s="214"/>
      <c r="CC32" s="214"/>
      <c r="CD32" s="214"/>
      <c r="CE32" s="214"/>
      <c r="CF32" s="214"/>
      <c r="CG32" s="214"/>
      <c r="CH32" s="214"/>
      <c r="CI32" s="214"/>
      <c r="CJ32" s="214"/>
      <c r="CK32" s="214"/>
      <c r="CL32" s="214"/>
      <c r="CM32" s="214"/>
      <c r="CN32" s="214"/>
      <c r="CO32" s="214" t="s">
        <v>190</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191</v>
      </c>
      <c r="D33" s="428"/>
      <c r="E33" s="427" t="s">
        <v>192</v>
      </c>
      <c r="F33" s="427"/>
      <c r="G33" s="427"/>
      <c r="H33" s="427"/>
      <c r="I33" s="427"/>
      <c r="J33" s="427"/>
      <c r="K33" s="427"/>
      <c r="L33" s="427"/>
      <c r="M33" s="427"/>
      <c r="N33" s="427"/>
      <c r="O33" s="427"/>
      <c r="P33" s="427"/>
      <c r="Q33" s="427"/>
      <c r="R33" s="427"/>
      <c r="S33" s="427"/>
      <c r="T33" s="215"/>
      <c r="U33" s="428" t="s">
        <v>193</v>
      </c>
      <c r="V33" s="428"/>
      <c r="W33" s="427" t="s">
        <v>192</v>
      </c>
      <c r="X33" s="427"/>
      <c r="Y33" s="427"/>
      <c r="Z33" s="427"/>
      <c r="AA33" s="427"/>
      <c r="AB33" s="427"/>
      <c r="AC33" s="427"/>
      <c r="AD33" s="427"/>
      <c r="AE33" s="427"/>
      <c r="AF33" s="427"/>
      <c r="AG33" s="427"/>
      <c r="AH33" s="427"/>
      <c r="AI33" s="427"/>
      <c r="AJ33" s="427"/>
      <c r="AK33" s="427"/>
      <c r="AL33" s="215"/>
      <c r="AM33" s="428" t="s">
        <v>193</v>
      </c>
      <c r="AN33" s="428"/>
      <c r="AO33" s="427" t="s">
        <v>192</v>
      </c>
      <c r="AP33" s="427"/>
      <c r="AQ33" s="427"/>
      <c r="AR33" s="427"/>
      <c r="AS33" s="427"/>
      <c r="AT33" s="427"/>
      <c r="AU33" s="427"/>
      <c r="AV33" s="427"/>
      <c r="AW33" s="427"/>
      <c r="AX33" s="427"/>
      <c r="AY33" s="427"/>
      <c r="AZ33" s="427"/>
      <c r="BA33" s="427"/>
      <c r="BB33" s="427"/>
      <c r="BC33" s="427"/>
      <c r="BD33" s="216"/>
      <c r="BE33" s="427" t="s">
        <v>194</v>
      </c>
      <c r="BF33" s="427"/>
      <c r="BG33" s="427" t="s">
        <v>195</v>
      </c>
      <c r="BH33" s="427"/>
      <c r="BI33" s="427"/>
      <c r="BJ33" s="427"/>
      <c r="BK33" s="427"/>
      <c r="BL33" s="427"/>
      <c r="BM33" s="427"/>
      <c r="BN33" s="427"/>
      <c r="BO33" s="427"/>
      <c r="BP33" s="427"/>
      <c r="BQ33" s="427"/>
      <c r="BR33" s="427"/>
      <c r="BS33" s="427"/>
      <c r="BT33" s="427"/>
      <c r="BU33" s="427"/>
      <c r="BV33" s="216"/>
      <c r="BW33" s="428" t="s">
        <v>194</v>
      </c>
      <c r="BX33" s="428"/>
      <c r="BY33" s="427" t="s">
        <v>196</v>
      </c>
      <c r="BZ33" s="427"/>
      <c r="CA33" s="427"/>
      <c r="CB33" s="427"/>
      <c r="CC33" s="427"/>
      <c r="CD33" s="427"/>
      <c r="CE33" s="427"/>
      <c r="CF33" s="427"/>
      <c r="CG33" s="427"/>
      <c r="CH33" s="427"/>
      <c r="CI33" s="427"/>
      <c r="CJ33" s="427"/>
      <c r="CK33" s="427"/>
      <c r="CL33" s="427"/>
      <c r="CM33" s="427"/>
      <c r="CN33" s="215"/>
      <c r="CO33" s="428" t="s">
        <v>197</v>
      </c>
      <c r="CP33" s="428"/>
      <c r="CQ33" s="427" t="s">
        <v>198</v>
      </c>
      <c r="CR33" s="427"/>
      <c r="CS33" s="427"/>
      <c r="CT33" s="427"/>
      <c r="CU33" s="427"/>
      <c r="CV33" s="427"/>
      <c r="CW33" s="427"/>
      <c r="CX33" s="427"/>
      <c r="CY33" s="427"/>
      <c r="CZ33" s="427"/>
      <c r="DA33" s="427"/>
      <c r="DB33" s="427"/>
      <c r="DC33" s="427"/>
      <c r="DD33" s="427"/>
      <c r="DE33" s="427"/>
      <c r="DF33" s="215"/>
      <c r="DG33" s="426" t="s">
        <v>199</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5</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10</v>
      </c>
      <c r="AN34" s="424"/>
      <c r="AO34" s="423" t="str">
        <f>IF('各会計、関係団体の財政状況及び健全化判断比率'!B33="","",'各会計、関係団体の財政状況及び健全化判断比率'!B33)</f>
        <v>水道事業会計</v>
      </c>
      <c r="AP34" s="423"/>
      <c r="AQ34" s="423"/>
      <c r="AR34" s="423"/>
      <c r="AS34" s="423"/>
      <c r="AT34" s="423"/>
      <c r="AU34" s="423"/>
      <c r="AV34" s="423"/>
      <c r="AW34" s="423"/>
      <c r="AX34" s="423"/>
      <c r="AY34" s="423"/>
      <c r="AZ34" s="423"/>
      <c r="BA34" s="423"/>
      <c r="BB34" s="423"/>
      <c r="BC34" s="423"/>
      <c r="BD34" s="213"/>
      <c r="BE34" s="424">
        <f>IF(BG34="","",MAX(C34:D43,U34:V43,AM34:AN43)+1)</f>
        <v>13</v>
      </c>
      <c r="BF34" s="424"/>
      <c r="BG34" s="423" t="str">
        <f>IF('各会計、関係団体の財政状況及び健全化判断比率'!B36="","",'各会計、関係団体の財政状況及び健全化判断比率'!B36)</f>
        <v>小田原城天守閣事業特別会計</v>
      </c>
      <c r="BH34" s="423"/>
      <c r="BI34" s="423"/>
      <c r="BJ34" s="423"/>
      <c r="BK34" s="423"/>
      <c r="BL34" s="423"/>
      <c r="BM34" s="423"/>
      <c r="BN34" s="423"/>
      <c r="BO34" s="423"/>
      <c r="BP34" s="423"/>
      <c r="BQ34" s="423"/>
      <c r="BR34" s="423"/>
      <c r="BS34" s="423"/>
      <c r="BT34" s="423"/>
      <c r="BU34" s="423"/>
      <c r="BV34" s="213"/>
      <c r="BW34" s="424">
        <f>IF(BY34="","",MAX(C34:D43,U34:V43,AM34:AN43,BE34:BF43)+1)</f>
        <v>15</v>
      </c>
      <c r="BX34" s="424"/>
      <c r="BY34" s="423" t="str">
        <f>IF('各会計、関係団体の財政状況及び健全化判断比率'!B68="","",'各会計、関係団体の財政状況及び健全化判断比率'!B68)</f>
        <v>神奈川県後期高齢者医療広域連合(一般会計)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22</v>
      </c>
      <c r="CP34" s="424"/>
      <c r="CQ34" s="423" t="str">
        <f>IF('各会計、関係団体の財政状況及び健全化判断比率'!BS7="","",'各会計、関係団体の財政状況及び健全化判断比率'!BS7)</f>
        <v>小田原市土地開発公社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x14ac:dyDescent="0.2">
      <c r="A35" s="186"/>
      <c r="B35" s="212"/>
      <c r="C35" s="424">
        <f>IF(E35="","",C34+1)</f>
        <v>2</v>
      </c>
      <c r="D35" s="424"/>
      <c r="E35" s="423" t="str">
        <f>IF('各会計、関係団体の財政状況及び健全化判断比率'!B8="","",'各会計、関係団体の財政状況及び健全化判断比率'!B8)</f>
        <v>公共用地先行取得事業特別会計</v>
      </c>
      <c r="F35" s="423"/>
      <c r="G35" s="423"/>
      <c r="H35" s="423"/>
      <c r="I35" s="423"/>
      <c r="J35" s="423"/>
      <c r="K35" s="423"/>
      <c r="L35" s="423"/>
      <c r="M35" s="423"/>
      <c r="N35" s="423"/>
      <c r="O35" s="423"/>
      <c r="P35" s="423"/>
      <c r="Q35" s="423"/>
      <c r="R35" s="423"/>
      <c r="S35" s="423"/>
      <c r="T35" s="213"/>
      <c r="U35" s="424">
        <f>IF(W35="","",U34+1)</f>
        <v>6</v>
      </c>
      <c r="V35" s="424"/>
      <c r="W35" s="423" t="str">
        <f>IF('各会計、関係団体の財政状況及び健全化判断比率'!B29="","",'各会計、関係団体の財政状況及び健全化判断比率'!B29)</f>
        <v>国民健康保険診療施設事業特別会計</v>
      </c>
      <c r="X35" s="423"/>
      <c r="Y35" s="423"/>
      <c r="Z35" s="423"/>
      <c r="AA35" s="423"/>
      <c r="AB35" s="423"/>
      <c r="AC35" s="423"/>
      <c r="AD35" s="423"/>
      <c r="AE35" s="423"/>
      <c r="AF35" s="423"/>
      <c r="AG35" s="423"/>
      <c r="AH35" s="423"/>
      <c r="AI35" s="423"/>
      <c r="AJ35" s="423"/>
      <c r="AK35" s="423"/>
      <c r="AL35" s="213"/>
      <c r="AM35" s="424">
        <f t="shared" ref="AM35:AM43" si="0">IF(AO35="","",AM34+1)</f>
        <v>11</v>
      </c>
      <c r="AN35" s="424"/>
      <c r="AO35" s="423" t="str">
        <f>IF('各会計、関係団体の財政状況及び健全化判断比率'!B34="","",'各会計、関係団体の財政状況及び健全化判断比率'!B34)</f>
        <v>病院事業会計</v>
      </c>
      <c r="AP35" s="423"/>
      <c r="AQ35" s="423"/>
      <c r="AR35" s="423"/>
      <c r="AS35" s="423"/>
      <c r="AT35" s="423"/>
      <c r="AU35" s="423"/>
      <c r="AV35" s="423"/>
      <c r="AW35" s="423"/>
      <c r="AX35" s="423"/>
      <c r="AY35" s="423"/>
      <c r="AZ35" s="423"/>
      <c r="BA35" s="423"/>
      <c r="BB35" s="423"/>
      <c r="BC35" s="423"/>
      <c r="BD35" s="213"/>
      <c r="BE35" s="424">
        <f t="shared" ref="BE35:BE43" si="1">IF(BG35="","",BE34+1)</f>
        <v>14</v>
      </c>
      <c r="BF35" s="424"/>
      <c r="BG35" s="423" t="str">
        <f>IF('各会計、関係団体の財政状況及び健全化判断比率'!B37="","",'各会計、関係団体の財政状況及び健全化判断比率'!B37)</f>
        <v>公設地方卸売市場事業特別会計</v>
      </c>
      <c r="BH35" s="423"/>
      <c r="BI35" s="423"/>
      <c r="BJ35" s="423"/>
      <c r="BK35" s="423"/>
      <c r="BL35" s="423"/>
      <c r="BM35" s="423"/>
      <c r="BN35" s="423"/>
      <c r="BO35" s="423"/>
      <c r="BP35" s="423"/>
      <c r="BQ35" s="423"/>
      <c r="BR35" s="423"/>
      <c r="BS35" s="423"/>
      <c r="BT35" s="423"/>
      <c r="BU35" s="423"/>
      <c r="BV35" s="213"/>
      <c r="BW35" s="424">
        <f t="shared" ref="BW35:BW43" si="2">IF(BY35="","",BW34+1)</f>
        <v>16</v>
      </c>
      <c r="BX35" s="424"/>
      <c r="BY35" s="423" t="str">
        <f>IF('各会計、関係団体の財政状況及び健全化判断比率'!B69="","",'各会計、関係団体の財政状況及び健全化判断比率'!B69)</f>
        <v>神奈川県後期高齢者医療広域連合(後期高齢者医療)</v>
      </c>
      <c r="BZ35" s="423"/>
      <c r="CA35" s="423"/>
      <c r="CB35" s="423"/>
      <c r="CC35" s="423"/>
      <c r="CD35" s="423"/>
      <c r="CE35" s="423"/>
      <c r="CF35" s="423"/>
      <c r="CG35" s="423"/>
      <c r="CH35" s="423"/>
      <c r="CI35" s="423"/>
      <c r="CJ35" s="423"/>
      <c r="CK35" s="423"/>
      <c r="CL35" s="423"/>
      <c r="CM35" s="423"/>
      <c r="CN35" s="213"/>
      <c r="CO35" s="424">
        <f t="shared" ref="CO35:CO43" si="3">IF(CQ35="","",CO34+1)</f>
        <v>23</v>
      </c>
      <c r="CP35" s="424"/>
      <c r="CQ35" s="423" t="str">
        <f>IF('各会計、関係団体の財政状況及び健全化判断比率'!BS8="","",'各会計、関係団体の財政状況及び健全化判断比率'!BS8)</f>
        <v>公益財団法人　小田原市体育協会</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f>IF(E36="","",C35+1)</f>
        <v>3</v>
      </c>
      <c r="D36" s="424"/>
      <c r="E36" s="423" t="str">
        <f>IF('各会計、関係団体の財政状況及び健全化判断比率'!B9="","",'各会計、関係団体の財政状況及び健全化判断比率'!B9)</f>
        <v>広域消防事業特別会計</v>
      </c>
      <c r="F36" s="423"/>
      <c r="G36" s="423"/>
      <c r="H36" s="423"/>
      <c r="I36" s="423"/>
      <c r="J36" s="423"/>
      <c r="K36" s="423"/>
      <c r="L36" s="423"/>
      <c r="M36" s="423"/>
      <c r="N36" s="423"/>
      <c r="O36" s="423"/>
      <c r="P36" s="423"/>
      <c r="Q36" s="423"/>
      <c r="R36" s="423"/>
      <c r="S36" s="423"/>
      <c r="T36" s="213"/>
      <c r="U36" s="424">
        <f t="shared" ref="U36:U43" si="4">IF(W36="","",U35+1)</f>
        <v>7</v>
      </c>
      <c r="V36" s="424"/>
      <c r="W36" s="423" t="str">
        <f>IF('各会計、関係団体の財政状況及び健全化判断比率'!B30="","",'各会計、関係団体の財政状況及び健全化判断比率'!B30)</f>
        <v>介護保険事業特別会計</v>
      </c>
      <c r="X36" s="423"/>
      <c r="Y36" s="423"/>
      <c r="Z36" s="423"/>
      <c r="AA36" s="423"/>
      <c r="AB36" s="423"/>
      <c r="AC36" s="423"/>
      <c r="AD36" s="423"/>
      <c r="AE36" s="423"/>
      <c r="AF36" s="423"/>
      <c r="AG36" s="423"/>
      <c r="AH36" s="423"/>
      <c r="AI36" s="423"/>
      <c r="AJ36" s="423"/>
      <c r="AK36" s="423"/>
      <c r="AL36" s="213"/>
      <c r="AM36" s="424">
        <f t="shared" si="0"/>
        <v>12</v>
      </c>
      <c r="AN36" s="424"/>
      <c r="AO36" s="423" t="str">
        <f>IF('各会計、関係団体の財政状況及び健全化判断比率'!B35="","",'各会計、関係団体の財政状況及び健全化判断比率'!B35)</f>
        <v>下水道事業会計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17</v>
      </c>
      <c r="BX36" s="424"/>
      <c r="BY36" s="423" t="str">
        <f>IF('各会計、関係団体の財政状況及び健全化判断比率'!B70="","",'各会計、関係団体の財政状況及び健全化判断比率'!B70)</f>
        <v>小田原市外二ケ市町組合</v>
      </c>
      <c r="BZ36" s="423"/>
      <c r="CA36" s="423"/>
      <c r="CB36" s="423"/>
      <c r="CC36" s="423"/>
      <c r="CD36" s="423"/>
      <c r="CE36" s="423"/>
      <c r="CF36" s="423"/>
      <c r="CG36" s="423"/>
      <c r="CH36" s="423"/>
      <c r="CI36" s="423"/>
      <c r="CJ36" s="423"/>
      <c r="CK36" s="423"/>
      <c r="CL36" s="423"/>
      <c r="CM36" s="423"/>
      <c r="CN36" s="213"/>
      <c r="CO36" s="424">
        <f t="shared" si="3"/>
        <v>24</v>
      </c>
      <c r="CP36" s="424"/>
      <c r="CQ36" s="423" t="str">
        <f>IF('各会計、関係団体の財政状況及び健全化判断比率'!BS9="","",'各会計、関係団体の財政状況及び健全化判断比率'!BS9)</f>
        <v>一般財団法人　小田原市事業協会</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f>IF(E37="","",C36+1)</f>
        <v>4</v>
      </c>
      <c r="D37" s="424"/>
      <c r="E37" s="423" t="str">
        <f>IF('各会計、関係団体の財政状況及び健全化判断比率'!B10="","",'各会計、関係団体の財政状況及び健全化判断比率'!B10)</f>
        <v>小田原地下街事業特別会計</v>
      </c>
      <c r="F37" s="423"/>
      <c r="G37" s="423"/>
      <c r="H37" s="423"/>
      <c r="I37" s="423"/>
      <c r="J37" s="423"/>
      <c r="K37" s="423"/>
      <c r="L37" s="423"/>
      <c r="M37" s="423"/>
      <c r="N37" s="423"/>
      <c r="O37" s="423"/>
      <c r="P37" s="423"/>
      <c r="Q37" s="423"/>
      <c r="R37" s="423"/>
      <c r="S37" s="423"/>
      <c r="T37" s="213"/>
      <c r="U37" s="424">
        <f t="shared" si="4"/>
        <v>8</v>
      </c>
      <c r="V37" s="424"/>
      <c r="W37" s="423" t="str">
        <f>IF('各会計、関係団体の財政状況及び健全化判断比率'!B31="","",'各会計、関係団体の財政状況及び健全化判断比率'!B31)</f>
        <v>後期高齢者医療事業特別会計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18</v>
      </c>
      <c r="BX37" s="424"/>
      <c r="BY37" s="423" t="str">
        <f>IF('各会計、関係団体の財政状況及び健全化判断比率'!B71="","",'各会計、関係団体の財政状況及び健全化判断比率'!B71)</f>
        <v>南足柄市外五ケ市町組合</v>
      </c>
      <c r="BZ37" s="423"/>
      <c r="CA37" s="423"/>
      <c r="CB37" s="423"/>
      <c r="CC37" s="423"/>
      <c r="CD37" s="423"/>
      <c r="CE37" s="423"/>
      <c r="CF37" s="423"/>
      <c r="CG37" s="423"/>
      <c r="CH37" s="423"/>
      <c r="CI37" s="423"/>
      <c r="CJ37" s="423"/>
      <c r="CK37" s="423"/>
      <c r="CL37" s="423"/>
      <c r="CM37" s="423"/>
      <c r="CN37" s="213"/>
      <c r="CO37" s="424">
        <f t="shared" si="3"/>
        <v>25</v>
      </c>
      <c r="CP37" s="424"/>
      <c r="CQ37" s="423" t="str">
        <f>IF('各会計、関係団体の財政状況及び健全化判断比率'!BS10="","",'各会計、関係団体の財政状況及び健全化判断比率'!BS10)</f>
        <v>株式会社　小田原市水道サービスセンター</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9</v>
      </c>
      <c r="V38" s="424"/>
      <c r="W38" s="423" t="str">
        <f>IF('各会計、関係団体の財政状況及び健全化判断比率'!B32="","",'各会計、関係団体の財政状況及び健全化判断比率'!B32)</f>
        <v>競輪事業特別会計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19</v>
      </c>
      <c r="BX38" s="424"/>
      <c r="BY38" s="423" t="str">
        <f>IF('各会計、関係団体の財政状況及び健全化判断比率'!B72="","",'各会計、関係団体の財政状況及び健全化判断比率'!B72)</f>
        <v>南足柄市外二ケ市町組合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20</v>
      </c>
      <c r="BX39" s="424"/>
      <c r="BY39" s="423" t="str">
        <f>IF('各会計、関係団体の財政状況及び健全化判断比率'!B73="","",'各会計、関係団体の財政状況及び健全化判断比率'!B73)</f>
        <v>箱根町外二ヵ市組合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21</v>
      </c>
      <c r="BX40" s="424"/>
      <c r="BY40" s="423" t="str">
        <f>IF('各会計、関係団体の財政状況及び健全化判断比率'!B74="","",'各会計、関係団体の財政状況及び健全化判断比率'!B74)</f>
        <v>南足柄市外四ケ市町組合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204</v>
      </c>
    </row>
    <row r="50" spans="5:5" x14ac:dyDescent="0.2">
      <c r="E50" s="187" t="s">
        <v>205</v>
      </c>
    </row>
    <row r="51" spans="5:5" x14ac:dyDescent="0.2">
      <c r="E51" s="187" t="s">
        <v>206</v>
      </c>
    </row>
    <row r="52" spans="5:5" x14ac:dyDescent="0.2">
      <c r="E52" s="187" t="s">
        <v>207</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TNl9dQiKLsh0E15hM4DZHOjmhr8j4MrCNiFLj3LpECdch2jAQxYskHqxyZ5+yh+bluW19yvwz4iKVhOSX/flzQ==" saltValue="i6LZRntLATrG2L5S4C9fP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244" t="s">
        <v>561</v>
      </c>
      <c r="D34" s="1244"/>
      <c r="E34" s="1245"/>
      <c r="F34" s="32">
        <v>7.25</v>
      </c>
      <c r="G34" s="33">
        <v>6.71</v>
      </c>
      <c r="H34" s="33">
        <v>7.74</v>
      </c>
      <c r="I34" s="33">
        <v>7</v>
      </c>
      <c r="J34" s="34">
        <v>7.88</v>
      </c>
      <c r="K34" s="22"/>
      <c r="L34" s="22"/>
      <c r="M34" s="22"/>
      <c r="N34" s="22"/>
      <c r="O34" s="22"/>
      <c r="P34" s="22"/>
    </row>
    <row r="35" spans="1:16" ht="39" customHeight="1" x14ac:dyDescent="0.2">
      <c r="A35" s="22"/>
      <c r="B35" s="35"/>
      <c r="C35" s="1238" t="s">
        <v>562</v>
      </c>
      <c r="D35" s="1239"/>
      <c r="E35" s="1240"/>
      <c r="F35" s="36">
        <v>9.5500000000000007</v>
      </c>
      <c r="G35" s="37">
        <v>10.38</v>
      </c>
      <c r="H35" s="37">
        <v>9.48</v>
      </c>
      <c r="I35" s="37">
        <v>10.07</v>
      </c>
      <c r="J35" s="38">
        <v>7.69</v>
      </c>
      <c r="K35" s="22"/>
      <c r="L35" s="22"/>
      <c r="M35" s="22"/>
      <c r="N35" s="22"/>
      <c r="O35" s="22"/>
      <c r="P35" s="22"/>
    </row>
    <row r="36" spans="1:16" ht="39" customHeight="1" x14ac:dyDescent="0.2">
      <c r="A36" s="22"/>
      <c r="B36" s="35"/>
      <c r="C36" s="1238" t="s">
        <v>563</v>
      </c>
      <c r="D36" s="1239"/>
      <c r="E36" s="1240"/>
      <c r="F36" s="36">
        <v>6.15</v>
      </c>
      <c r="G36" s="37">
        <v>5.44</v>
      </c>
      <c r="H36" s="37">
        <v>5.66</v>
      </c>
      <c r="I36" s="37">
        <v>6.47</v>
      </c>
      <c r="J36" s="38">
        <v>6.93</v>
      </c>
      <c r="K36" s="22"/>
      <c r="L36" s="22"/>
      <c r="M36" s="22"/>
      <c r="N36" s="22"/>
      <c r="O36" s="22"/>
      <c r="P36" s="22"/>
    </row>
    <row r="37" spans="1:16" ht="39" customHeight="1" x14ac:dyDescent="0.2">
      <c r="A37" s="22"/>
      <c r="B37" s="35"/>
      <c r="C37" s="1238" t="s">
        <v>564</v>
      </c>
      <c r="D37" s="1239"/>
      <c r="E37" s="1240"/>
      <c r="F37" s="36" t="s">
        <v>514</v>
      </c>
      <c r="G37" s="37" t="s">
        <v>514</v>
      </c>
      <c r="H37" s="37">
        <v>2.85</v>
      </c>
      <c r="I37" s="37">
        <v>3.47</v>
      </c>
      <c r="J37" s="38">
        <v>4.47</v>
      </c>
      <c r="K37" s="22"/>
      <c r="L37" s="22"/>
      <c r="M37" s="22"/>
      <c r="N37" s="22"/>
      <c r="O37" s="22"/>
      <c r="P37" s="22"/>
    </row>
    <row r="38" spans="1:16" ht="39" customHeight="1" x14ac:dyDescent="0.2">
      <c r="A38" s="22"/>
      <c r="B38" s="35"/>
      <c r="C38" s="1238" t="s">
        <v>565</v>
      </c>
      <c r="D38" s="1239"/>
      <c r="E38" s="1240"/>
      <c r="F38" s="36">
        <v>0.05</v>
      </c>
      <c r="G38" s="37">
        <v>0.86</v>
      </c>
      <c r="H38" s="37">
        <v>0.96</v>
      </c>
      <c r="I38" s="37">
        <v>0.79</v>
      </c>
      <c r="J38" s="38">
        <v>0.93</v>
      </c>
      <c r="K38" s="22"/>
      <c r="L38" s="22"/>
      <c r="M38" s="22"/>
      <c r="N38" s="22"/>
      <c r="O38" s="22"/>
      <c r="P38" s="22"/>
    </row>
    <row r="39" spans="1:16" ht="39" customHeight="1" x14ac:dyDescent="0.2">
      <c r="A39" s="22"/>
      <c r="B39" s="35"/>
      <c r="C39" s="1238" t="s">
        <v>566</v>
      </c>
      <c r="D39" s="1239"/>
      <c r="E39" s="1240"/>
      <c r="F39" s="36">
        <v>1.02</v>
      </c>
      <c r="G39" s="37">
        <v>1.49</v>
      </c>
      <c r="H39" s="37">
        <v>2.2000000000000002</v>
      </c>
      <c r="I39" s="37">
        <v>1.46</v>
      </c>
      <c r="J39" s="38">
        <v>0.63</v>
      </c>
      <c r="K39" s="22"/>
      <c r="L39" s="22"/>
      <c r="M39" s="22"/>
      <c r="N39" s="22"/>
      <c r="O39" s="22"/>
      <c r="P39" s="22"/>
    </row>
    <row r="40" spans="1:16" ht="39" customHeight="1" x14ac:dyDescent="0.2">
      <c r="A40" s="22"/>
      <c r="B40" s="35"/>
      <c r="C40" s="1238" t="s">
        <v>567</v>
      </c>
      <c r="D40" s="1239"/>
      <c r="E40" s="1240"/>
      <c r="F40" s="36">
        <v>1.67</v>
      </c>
      <c r="G40" s="37">
        <v>0.99</v>
      </c>
      <c r="H40" s="37">
        <v>0.85</v>
      </c>
      <c r="I40" s="37">
        <v>0.41</v>
      </c>
      <c r="J40" s="38">
        <v>0.45</v>
      </c>
      <c r="K40" s="22"/>
      <c r="L40" s="22"/>
      <c r="M40" s="22"/>
      <c r="N40" s="22"/>
      <c r="O40" s="22"/>
      <c r="P40" s="22"/>
    </row>
    <row r="41" spans="1:16" ht="39" customHeight="1" x14ac:dyDescent="0.2">
      <c r="A41" s="22"/>
      <c r="B41" s="35"/>
      <c r="C41" s="1238" t="s">
        <v>568</v>
      </c>
      <c r="D41" s="1239"/>
      <c r="E41" s="1240"/>
      <c r="F41" s="36">
        <v>0.13</v>
      </c>
      <c r="G41" s="37">
        <v>0.14000000000000001</v>
      </c>
      <c r="H41" s="37">
        <v>0.21</v>
      </c>
      <c r="I41" s="37">
        <v>0.14000000000000001</v>
      </c>
      <c r="J41" s="38">
        <v>0.14000000000000001</v>
      </c>
      <c r="K41" s="22"/>
      <c r="L41" s="22"/>
      <c r="M41" s="22"/>
      <c r="N41" s="22"/>
      <c r="O41" s="22"/>
      <c r="P41" s="22"/>
    </row>
    <row r="42" spans="1:16" ht="39" customHeight="1" x14ac:dyDescent="0.2">
      <c r="A42" s="22"/>
      <c r="B42" s="39"/>
      <c r="C42" s="1238" t="s">
        <v>569</v>
      </c>
      <c r="D42" s="1239"/>
      <c r="E42" s="1240"/>
      <c r="F42" s="36" t="s">
        <v>514</v>
      </c>
      <c r="G42" s="37" t="s">
        <v>514</v>
      </c>
      <c r="H42" s="37" t="s">
        <v>514</v>
      </c>
      <c r="I42" s="37" t="s">
        <v>514</v>
      </c>
      <c r="J42" s="38" t="s">
        <v>514</v>
      </c>
      <c r="K42" s="22"/>
      <c r="L42" s="22"/>
      <c r="M42" s="22"/>
      <c r="N42" s="22"/>
      <c r="O42" s="22"/>
      <c r="P42" s="22"/>
    </row>
    <row r="43" spans="1:16" ht="39" customHeight="1" thickBot="1" x14ac:dyDescent="0.25">
      <c r="A43" s="22"/>
      <c r="B43" s="40"/>
      <c r="C43" s="1241" t="s">
        <v>570</v>
      </c>
      <c r="D43" s="1242"/>
      <c r="E43" s="1243"/>
      <c r="F43" s="41">
        <v>1.55</v>
      </c>
      <c r="G43" s="42">
        <v>2.2999999999999998</v>
      </c>
      <c r="H43" s="42">
        <v>0.61</v>
      </c>
      <c r="I43" s="42">
        <v>0.3</v>
      </c>
      <c r="J43" s="43">
        <v>0.21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s5G0CrtR/GRRst2huJUcltS2erTfBs2HqxhtTiSpAsFdFHaHf2Ut/7nSabebNYwxdW2erc9E5shViqZV2tOpRg==" saltValue="iXpvx6Kh/Po7zEuvqIKc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5754</v>
      </c>
      <c r="L45" s="60">
        <v>5460</v>
      </c>
      <c r="M45" s="60">
        <v>4971</v>
      </c>
      <c r="N45" s="60">
        <v>4772</v>
      </c>
      <c r="O45" s="61">
        <v>4658</v>
      </c>
      <c r="P45" s="48"/>
      <c r="Q45" s="48"/>
      <c r="R45" s="48"/>
      <c r="S45" s="48"/>
      <c r="T45" s="48"/>
      <c r="U45" s="48"/>
    </row>
    <row r="46" spans="1:21" ht="30.75" customHeight="1" x14ac:dyDescent="0.2">
      <c r="A46" s="48"/>
      <c r="B46" s="1266"/>
      <c r="C46" s="1267"/>
      <c r="D46" s="62"/>
      <c r="E46" s="1248" t="s">
        <v>13</v>
      </c>
      <c r="F46" s="1248"/>
      <c r="G46" s="1248"/>
      <c r="H46" s="1248"/>
      <c r="I46" s="1248"/>
      <c r="J46" s="1249"/>
      <c r="K46" s="63" t="s">
        <v>514</v>
      </c>
      <c r="L46" s="64" t="s">
        <v>514</v>
      </c>
      <c r="M46" s="64" t="s">
        <v>514</v>
      </c>
      <c r="N46" s="64" t="s">
        <v>514</v>
      </c>
      <c r="O46" s="65" t="s">
        <v>514</v>
      </c>
      <c r="P46" s="48"/>
      <c r="Q46" s="48"/>
      <c r="R46" s="48"/>
      <c r="S46" s="48"/>
      <c r="T46" s="48"/>
      <c r="U46" s="48"/>
    </row>
    <row r="47" spans="1:21" ht="30.75" customHeight="1" x14ac:dyDescent="0.2">
      <c r="A47" s="48"/>
      <c r="B47" s="1266"/>
      <c r="C47" s="1267"/>
      <c r="D47" s="62"/>
      <c r="E47" s="1248" t="s">
        <v>14</v>
      </c>
      <c r="F47" s="1248"/>
      <c r="G47" s="1248"/>
      <c r="H47" s="1248"/>
      <c r="I47" s="1248"/>
      <c r="J47" s="1249"/>
      <c r="K47" s="63" t="s">
        <v>514</v>
      </c>
      <c r="L47" s="64" t="s">
        <v>514</v>
      </c>
      <c r="M47" s="64" t="s">
        <v>514</v>
      </c>
      <c r="N47" s="64" t="s">
        <v>514</v>
      </c>
      <c r="O47" s="65" t="s">
        <v>514</v>
      </c>
      <c r="P47" s="48"/>
      <c r="Q47" s="48"/>
      <c r="R47" s="48"/>
      <c r="S47" s="48"/>
      <c r="T47" s="48"/>
      <c r="U47" s="48"/>
    </row>
    <row r="48" spans="1:21" ht="30.75" customHeight="1" x14ac:dyDescent="0.2">
      <c r="A48" s="48"/>
      <c r="B48" s="1266"/>
      <c r="C48" s="1267"/>
      <c r="D48" s="62"/>
      <c r="E48" s="1248" t="s">
        <v>15</v>
      </c>
      <c r="F48" s="1248"/>
      <c r="G48" s="1248"/>
      <c r="H48" s="1248"/>
      <c r="I48" s="1248"/>
      <c r="J48" s="1249"/>
      <c r="K48" s="63">
        <v>2160</v>
      </c>
      <c r="L48" s="64">
        <v>2258</v>
      </c>
      <c r="M48" s="64">
        <v>1867</v>
      </c>
      <c r="N48" s="64">
        <v>1832</v>
      </c>
      <c r="O48" s="65">
        <v>1823</v>
      </c>
      <c r="P48" s="48"/>
      <c r="Q48" s="48"/>
      <c r="R48" s="48"/>
      <c r="S48" s="48"/>
      <c r="T48" s="48"/>
      <c r="U48" s="48"/>
    </row>
    <row r="49" spans="1:21" ht="30.75" customHeight="1" x14ac:dyDescent="0.2">
      <c r="A49" s="48"/>
      <c r="B49" s="1266"/>
      <c r="C49" s="1267"/>
      <c r="D49" s="62"/>
      <c r="E49" s="1248" t="s">
        <v>16</v>
      </c>
      <c r="F49" s="1248"/>
      <c r="G49" s="1248"/>
      <c r="H49" s="1248"/>
      <c r="I49" s="1248"/>
      <c r="J49" s="1249"/>
      <c r="K49" s="63" t="s">
        <v>514</v>
      </c>
      <c r="L49" s="64" t="s">
        <v>514</v>
      </c>
      <c r="M49" s="64" t="s">
        <v>514</v>
      </c>
      <c r="N49" s="64" t="s">
        <v>514</v>
      </c>
      <c r="O49" s="65" t="s">
        <v>514</v>
      </c>
      <c r="P49" s="48"/>
      <c r="Q49" s="48"/>
      <c r="R49" s="48"/>
      <c r="S49" s="48"/>
      <c r="T49" s="48"/>
      <c r="U49" s="48"/>
    </row>
    <row r="50" spans="1:21" ht="30.75" customHeight="1" x14ac:dyDescent="0.2">
      <c r="A50" s="48"/>
      <c r="B50" s="1266"/>
      <c r="C50" s="1267"/>
      <c r="D50" s="62"/>
      <c r="E50" s="1248" t="s">
        <v>17</v>
      </c>
      <c r="F50" s="1248"/>
      <c r="G50" s="1248"/>
      <c r="H50" s="1248"/>
      <c r="I50" s="1248"/>
      <c r="J50" s="1249"/>
      <c r="K50" s="63">
        <v>631</v>
      </c>
      <c r="L50" s="64">
        <v>542</v>
      </c>
      <c r="M50" s="64">
        <v>749</v>
      </c>
      <c r="N50" s="64">
        <v>637</v>
      </c>
      <c r="O50" s="65">
        <v>14</v>
      </c>
      <c r="P50" s="48"/>
      <c r="Q50" s="48"/>
      <c r="R50" s="48"/>
      <c r="S50" s="48"/>
      <c r="T50" s="48"/>
      <c r="U50" s="48"/>
    </row>
    <row r="51" spans="1:21" ht="30.75" customHeight="1" x14ac:dyDescent="0.2">
      <c r="A51" s="48"/>
      <c r="B51" s="1268"/>
      <c r="C51" s="1269"/>
      <c r="D51" s="66"/>
      <c r="E51" s="1248" t="s">
        <v>18</v>
      </c>
      <c r="F51" s="1248"/>
      <c r="G51" s="1248"/>
      <c r="H51" s="1248"/>
      <c r="I51" s="1248"/>
      <c r="J51" s="1249"/>
      <c r="K51" s="63">
        <v>0</v>
      </c>
      <c r="L51" s="64" t="s">
        <v>514</v>
      </c>
      <c r="M51" s="64">
        <v>0</v>
      </c>
      <c r="N51" s="64" t="s">
        <v>514</v>
      </c>
      <c r="O51" s="65" t="s">
        <v>514</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6664</v>
      </c>
      <c r="L52" s="64">
        <v>6297</v>
      </c>
      <c r="M52" s="64">
        <v>6061</v>
      </c>
      <c r="N52" s="64">
        <v>6259</v>
      </c>
      <c r="O52" s="65">
        <v>5984</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1881</v>
      </c>
      <c r="L53" s="69">
        <v>1963</v>
      </c>
      <c r="M53" s="69">
        <v>1526</v>
      </c>
      <c r="N53" s="69">
        <v>982</v>
      </c>
      <c r="O53" s="70">
        <v>511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2">
      <c r="B57" s="1254" t="s">
        <v>25</v>
      </c>
      <c r="C57" s="1255"/>
      <c r="D57" s="1258" t="s">
        <v>26</v>
      </c>
      <c r="E57" s="1259"/>
      <c r="F57" s="1259"/>
      <c r="G57" s="1259"/>
      <c r="H57" s="1259"/>
      <c r="I57" s="1259"/>
      <c r="J57" s="1260"/>
      <c r="K57" s="82" t="s">
        <v>595</v>
      </c>
      <c r="L57" s="83" t="s">
        <v>595</v>
      </c>
      <c r="M57" s="83" t="s">
        <v>595</v>
      </c>
      <c r="N57" s="83" t="s">
        <v>595</v>
      </c>
      <c r="O57" s="84" t="s">
        <v>595</v>
      </c>
    </row>
    <row r="58" spans="1:21" ht="31.5" customHeight="1" thickBot="1" x14ac:dyDescent="0.25">
      <c r="B58" s="1256"/>
      <c r="C58" s="1257"/>
      <c r="D58" s="1261" t="s">
        <v>27</v>
      </c>
      <c r="E58" s="1262"/>
      <c r="F58" s="1262"/>
      <c r="G58" s="1262"/>
      <c r="H58" s="1262"/>
      <c r="I58" s="1262"/>
      <c r="J58" s="1263"/>
      <c r="K58" s="85" t="s">
        <v>595</v>
      </c>
      <c r="L58" s="86" t="s">
        <v>595</v>
      </c>
      <c r="M58" s="86" t="s">
        <v>595</v>
      </c>
      <c r="N58" s="86" t="s">
        <v>595</v>
      </c>
      <c r="O58" s="87" t="s">
        <v>595</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QdRuP4K5QOzwusvSlTIGRbmIFNHNSt930XDlqC++zDYQQWhk1yPmgvXsWC+s/ZE7bsCHjBcs1AV+JJTCWnbaA==" saltValue="0QmKFNkevDewMCI5NWvwu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555</v>
      </c>
      <c r="J40" s="99" t="s">
        <v>556</v>
      </c>
      <c r="K40" s="99" t="s">
        <v>557</v>
      </c>
      <c r="L40" s="99" t="s">
        <v>558</v>
      </c>
      <c r="M40" s="100" t="s">
        <v>559</v>
      </c>
    </row>
    <row r="41" spans="2:13" ht="27.75" customHeight="1" x14ac:dyDescent="0.2">
      <c r="B41" s="1284" t="s">
        <v>30</v>
      </c>
      <c r="C41" s="1285"/>
      <c r="D41" s="101"/>
      <c r="E41" s="1286" t="s">
        <v>31</v>
      </c>
      <c r="F41" s="1286"/>
      <c r="G41" s="1286"/>
      <c r="H41" s="1287"/>
      <c r="I41" s="102">
        <v>50348</v>
      </c>
      <c r="J41" s="103">
        <v>50880</v>
      </c>
      <c r="K41" s="103">
        <v>50759</v>
      </c>
      <c r="L41" s="103">
        <v>49973</v>
      </c>
      <c r="M41" s="104">
        <v>52117</v>
      </c>
    </row>
    <row r="42" spans="2:13" ht="27.75" customHeight="1" x14ac:dyDescent="0.2">
      <c r="B42" s="1274"/>
      <c r="C42" s="1275"/>
      <c r="D42" s="105"/>
      <c r="E42" s="1278" t="s">
        <v>32</v>
      </c>
      <c r="F42" s="1278"/>
      <c r="G42" s="1278"/>
      <c r="H42" s="1279"/>
      <c r="I42" s="106">
        <v>8360</v>
      </c>
      <c r="J42" s="107">
        <v>6564</v>
      </c>
      <c r="K42" s="107">
        <v>4378</v>
      </c>
      <c r="L42" s="107">
        <v>3350</v>
      </c>
      <c r="M42" s="108">
        <v>3157</v>
      </c>
    </row>
    <row r="43" spans="2:13" ht="27.75" customHeight="1" x14ac:dyDescent="0.2">
      <c r="B43" s="1274"/>
      <c r="C43" s="1275"/>
      <c r="D43" s="105"/>
      <c r="E43" s="1278" t="s">
        <v>33</v>
      </c>
      <c r="F43" s="1278"/>
      <c r="G43" s="1278"/>
      <c r="H43" s="1279"/>
      <c r="I43" s="106">
        <v>21882</v>
      </c>
      <c r="J43" s="107">
        <v>23836</v>
      </c>
      <c r="K43" s="107">
        <v>24294</v>
      </c>
      <c r="L43" s="107">
        <v>24310</v>
      </c>
      <c r="M43" s="108">
        <v>21857</v>
      </c>
    </row>
    <row r="44" spans="2:13" ht="27.75" customHeight="1" x14ac:dyDescent="0.2">
      <c r="B44" s="1274"/>
      <c r="C44" s="1275"/>
      <c r="D44" s="105"/>
      <c r="E44" s="1278" t="s">
        <v>34</v>
      </c>
      <c r="F44" s="1278"/>
      <c r="G44" s="1278"/>
      <c r="H44" s="1279"/>
      <c r="I44" s="106" t="s">
        <v>514</v>
      </c>
      <c r="J44" s="107" t="s">
        <v>514</v>
      </c>
      <c r="K44" s="107" t="s">
        <v>514</v>
      </c>
      <c r="L44" s="107" t="s">
        <v>514</v>
      </c>
      <c r="M44" s="108" t="s">
        <v>514</v>
      </c>
    </row>
    <row r="45" spans="2:13" ht="27.75" customHeight="1" x14ac:dyDescent="0.2">
      <c r="B45" s="1274"/>
      <c r="C45" s="1275"/>
      <c r="D45" s="105"/>
      <c r="E45" s="1278" t="s">
        <v>35</v>
      </c>
      <c r="F45" s="1278"/>
      <c r="G45" s="1278"/>
      <c r="H45" s="1279"/>
      <c r="I45" s="106">
        <v>10917</v>
      </c>
      <c r="J45" s="107">
        <v>10198</v>
      </c>
      <c r="K45" s="107">
        <v>10366</v>
      </c>
      <c r="L45" s="107">
        <v>10204</v>
      </c>
      <c r="M45" s="108">
        <v>10408</v>
      </c>
    </row>
    <row r="46" spans="2:13" ht="27.75" customHeight="1" x14ac:dyDescent="0.2">
      <c r="B46" s="1274"/>
      <c r="C46" s="1275"/>
      <c r="D46" s="109"/>
      <c r="E46" s="1278" t="s">
        <v>36</v>
      </c>
      <c r="F46" s="1278"/>
      <c r="G46" s="1278"/>
      <c r="H46" s="1279"/>
      <c r="I46" s="106" t="s">
        <v>514</v>
      </c>
      <c r="J46" s="107" t="s">
        <v>514</v>
      </c>
      <c r="K46" s="107" t="s">
        <v>514</v>
      </c>
      <c r="L46" s="107" t="s">
        <v>514</v>
      </c>
      <c r="M46" s="108" t="s">
        <v>514</v>
      </c>
    </row>
    <row r="47" spans="2:13" ht="27.75" customHeight="1" x14ac:dyDescent="0.2">
      <c r="B47" s="1274"/>
      <c r="C47" s="1275"/>
      <c r="D47" s="110"/>
      <c r="E47" s="1288" t="s">
        <v>37</v>
      </c>
      <c r="F47" s="1289"/>
      <c r="G47" s="1289"/>
      <c r="H47" s="1290"/>
      <c r="I47" s="106" t="s">
        <v>514</v>
      </c>
      <c r="J47" s="107" t="s">
        <v>514</v>
      </c>
      <c r="K47" s="107" t="s">
        <v>514</v>
      </c>
      <c r="L47" s="107" t="s">
        <v>514</v>
      </c>
      <c r="M47" s="108" t="s">
        <v>514</v>
      </c>
    </row>
    <row r="48" spans="2:13" ht="27.75" customHeight="1" x14ac:dyDescent="0.2">
      <c r="B48" s="1274"/>
      <c r="C48" s="1275"/>
      <c r="D48" s="105"/>
      <c r="E48" s="1278" t="s">
        <v>38</v>
      </c>
      <c r="F48" s="1278"/>
      <c r="G48" s="1278"/>
      <c r="H48" s="1279"/>
      <c r="I48" s="106" t="s">
        <v>514</v>
      </c>
      <c r="J48" s="107" t="s">
        <v>514</v>
      </c>
      <c r="K48" s="107" t="s">
        <v>514</v>
      </c>
      <c r="L48" s="107" t="s">
        <v>514</v>
      </c>
      <c r="M48" s="108" t="s">
        <v>514</v>
      </c>
    </row>
    <row r="49" spans="2:13" ht="27.75" customHeight="1" x14ac:dyDescent="0.2">
      <c r="B49" s="1276"/>
      <c r="C49" s="1277"/>
      <c r="D49" s="105"/>
      <c r="E49" s="1278" t="s">
        <v>39</v>
      </c>
      <c r="F49" s="1278"/>
      <c r="G49" s="1278"/>
      <c r="H49" s="1279"/>
      <c r="I49" s="106" t="s">
        <v>514</v>
      </c>
      <c r="J49" s="107" t="s">
        <v>514</v>
      </c>
      <c r="K49" s="107" t="s">
        <v>514</v>
      </c>
      <c r="L49" s="107" t="s">
        <v>514</v>
      </c>
      <c r="M49" s="108" t="s">
        <v>514</v>
      </c>
    </row>
    <row r="50" spans="2:13" ht="27.75" customHeight="1" x14ac:dyDescent="0.2">
      <c r="B50" s="1272" t="s">
        <v>40</v>
      </c>
      <c r="C50" s="1273"/>
      <c r="D50" s="111"/>
      <c r="E50" s="1278" t="s">
        <v>41</v>
      </c>
      <c r="F50" s="1278"/>
      <c r="G50" s="1278"/>
      <c r="H50" s="1279"/>
      <c r="I50" s="106">
        <v>10596</v>
      </c>
      <c r="J50" s="107">
        <v>12791</v>
      </c>
      <c r="K50" s="107">
        <v>13167</v>
      </c>
      <c r="L50" s="107">
        <v>14678</v>
      </c>
      <c r="M50" s="108">
        <v>14508</v>
      </c>
    </row>
    <row r="51" spans="2:13" ht="27.75" customHeight="1" x14ac:dyDescent="0.2">
      <c r="B51" s="1274"/>
      <c r="C51" s="1275"/>
      <c r="D51" s="105"/>
      <c r="E51" s="1278" t="s">
        <v>42</v>
      </c>
      <c r="F51" s="1278"/>
      <c r="G51" s="1278"/>
      <c r="H51" s="1279"/>
      <c r="I51" s="106">
        <v>18784</v>
      </c>
      <c r="J51" s="107">
        <v>20372</v>
      </c>
      <c r="K51" s="107">
        <v>21543</v>
      </c>
      <c r="L51" s="107">
        <v>20827</v>
      </c>
      <c r="M51" s="108">
        <v>19144</v>
      </c>
    </row>
    <row r="52" spans="2:13" ht="27.75" customHeight="1" x14ac:dyDescent="0.2">
      <c r="B52" s="1276"/>
      <c r="C52" s="1277"/>
      <c r="D52" s="105"/>
      <c r="E52" s="1278" t="s">
        <v>43</v>
      </c>
      <c r="F52" s="1278"/>
      <c r="G52" s="1278"/>
      <c r="H52" s="1279"/>
      <c r="I52" s="106">
        <v>55200</v>
      </c>
      <c r="J52" s="107">
        <v>54462</v>
      </c>
      <c r="K52" s="107">
        <v>53127</v>
      </c>
      <c r="L52" s="107">
        <v>52790</v>
      </c>
      <c r="M52" s="108">
        <v>53990</v>
      </c>
    </row>
    <row r="53" spans="2:13" ht="27.75" customHeight="1" thickBot="1" x14ac:dyDescent="0.25">
      <c r="B53" s="1280" t="s">
        <v>44</v>
      </c>
      <c r="C53" s="1281"/>
      <c r="D53" s="112"/>
      <c r="E53" s="1282" t="s">
        <v>45</v>
      </c>
      <c r="F53" s="1282"/>
      <c r="G53" s="1282"/>
      <c r="H53" s="1283"/>
      <c r="I53" s="113">
        <v>6925</v>
      </c>
      <c r="J53" s="114">
        <v>3852</v>
      </c>
      <c r="K53" s="114">
        <v>1960</v>
      </c>
      <c r="L53" s="114">
        <v>-458</v>
      </c>
      <c r="M53" s="115">
        <v>-102</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gFN4zJ2AT780t/FouXGY4XtRBI75pnD/kLV6Pj7OdHFZQfechu//nEnTDvGR570ANcLSvJqAW4cbRyxuzTmnUA==" saltValue="S99J8L8qU75sjpWX8VWjd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557</v>
      </c>
      <c r="G54" s="124" t="s">
        <v>558</v>
      </c>
      <c r="H54" s="125" t="s">
        <v>559</v>
      </c>
    </row>
    <row r="55" spans="2:8" ht="52.5" customHeight="1" x14ac:dyDescent="0.2">
      <c r="B55" s="126"/>
      <c r="C55" s="1299" t="s">
        <v>48</v>
      </c>
      <c r="D55" s="1299"/>
      <c r="E55" s="1300"/>
      <c r="F55" s="127">
        <v>5686</v>
      </c>
      <c r="G55" s="127">
        <v>5897</v>
      </c>
      <c r="H55" s="128">
        <v>6138</v>
      </c>
    </row>
    <row r="56" spans="2:8" ht="52.5" customHeight="1" x14ac:dyDescent="0.2">
      <c r="B56" s="129"/>
      <c r="C56" s="1301" t="s">
        <v>49</v>
      </c>
      <c r="D56" s="1301"/>
      <c r="E56" s="1302"/>
      <c r="F56" s="130" t="s">
        <v>514</v>
      </c>
      <c r="G56" s="130" t="s">
        <v>514</v>
      </c>
      <c r="H56" s="131" t="s">
        <v>514</v>
      </c>
    </row>
    <row r="57" spans="2:8" ht="53.25" customHeight="1" x14ac:dyDescent="0.2">
      <c r="B57" s="129"/>
      <c r="C57" s="1303" t="s">
        <v>50</v>
      </c>
      <c r="D57" s="1303"/>
      <c r="E57" s="1304"/>
      <c r="F57" s="132">
        <v>5255</v>
      </c>
      <c r="G57" s="132">
        <v>5241</v>
      </c>
      <c r="H57" s="133">
        <v>4591</v>
      </c>
    </row>
    <row r="58" spans="2:8" ht="45.75" customHeight="1" x14ac:dyDescent="0.2">
      <c r="B58" s="134"/>
      <c r="C58" s="1291" t="s">
        <v>590</v>
      </c>
      <c r="D58" s="1292"/>
      <c r="E58" s="1293"/>
      <c r="F58" s="135">
        <v>1057</v>
      </c>
      <c r="G58" s="135">
        <v>1058</v>
      </c>
      <c r="H58" s="136">
        <v>1043</v>
      </c>
    </row>
    <row r="59" spans="2:8" ht="45.75" customHeight="1" x14ac:dyDescent="0.2">
      <c r="B59" s="134"/>
      <c r="C59" s="1291" t="s">
        <v>591</v>
      </c>
      <c r="D59" s="1292"/>
      <c r="E59" s="1293"/>
      <c r="F59" s="135">
        <v>1000</v>
      </c>
      <c r="G59" s="135">
        <v>1301</v>
      </c>
      <c r="H59" s="136">
        <v>949</v>
      </c>
    </row>
    <row r="60" spans="2:8" ht="45.75" customHeight="1" x14ac:dyDescent="0.2">
      <c r="B60" s="134"/>
      <c r="C60" s="1291" t="s">
        <v>592</v>
      </c>
      <c r="D60" s="1292"/>
      <c r="E60" s="1293"/>
      <c r="F60" s="135">
        <v>1077</v>
      </c>
      <c r="G60" s="135">
        <v>1010</v>
      </c>
      <c r="H60" s="136">
        <v>898</v>
      </c>
    </row>
    <row r="61" spans="2:8" ht="45.75" customHeight="1" x14ac:dyDescent="0.2">
      <c r="B61" s="134"/>
      <c r="C61" s="1291" t="s">
        <v>593</v>
      </c>
      <c r="D61" s="1292"/>
      <c r="E61" s="1293"/>
      <c r="F61" s="135">
        <v>585</v>
      </c>
      <c r="G61" s="135">
        <v>586</v>
      </c>
      <c r="H61" s="136">
        <v>580</v>
      </c>
    </row>
    <row r="62" spans="2:8" ht="45.75" customHeight="1" thickBot="1" x14ac:dyDescent="0.25">
      <c r="B62" s="137"/>
      <c r="C62" s="1294" t="s">
        <v>594</v>
      </c>
      <c r="D62" s="1295"/>
      <c r="E62" s="1296"/>
      <c r="F62" s="138">
        <v>984</v>
      </c>
      <c r="G62" s="138">
        <v>672</v>
      </c>
      <c r="H62" s="139">
        <v>458</v>
      </c>
    </row>
    <row r="63" spans="2:8" ht="52.5" customHeight="1" thickBot="1" x14ac:dyDescent="0.25">
      <c r="B63" s="140"/>
      <c r="C63" s="1297" t="s">
        <v>51</v>
      </c>
      <c r="D63" s="1297"/>
      <c r="E63" s="1298"/>
      <c r="F63" s="141">
        <v>10941</v>
      </c>
      <c r="G63" s="141">
        <v>11138</v>
      </c>
      <c r="H63" s="142">
        <v>10728</v>
      </c>
    </row>
    <row r="64" spans="2:8" ht="15" customHeight="1" x14ac:dyDescent="0.2"/>
    <row r="65" ht="0" hidden="1" customHeight="1" x14ac:dyDescent="0.2"/>
    <row r="66" ht="0" hidden="1" customHeight="1" x14ac:dyDescent="0.2"/>
  </sheetData>
  <sheetProtection algorithmName="SHA-512" hashValue="CUVMnAj7PtedQ+XoQXFfpvKkojvsOfzfIKB+bucfKzGS7Q0z0Pz8qDKRE0aNQNUhnrawtrAy9WDsH8XksFFr6Q==" saltValue="9DZIY4H7bo69k29IN+UM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597</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597</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598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599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3" t="s">
        <v>607</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2" x14ac:dyDescent="0.2">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2" x14ac:dyDescent="0.2">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2" x14ac:dyDescent="0.2">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2" x14ac:dyDescent="0.2">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600</v>
      </c>
    </row>
    <row r="50" spans="1:109" ht="13.2" x14ac:dyDescent="0.2">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555</v>
      </c>
      <c r="BQ50" s="1311"/>
      <c r="BR50" s="1311"/>
      <c r="BS50" s="1311"/>
      <c r="BT50" s="1311"/>
      <c r="BU50" s="1311"/>
      <c r="BV50" s="1311"/>
      <c r="BW50" s="1311"/>
      <c r="BX50" s="1311" t="s">
        <v>556</v>
      </c>
      <c r="BY50" s="1311"/>
      <c r="BZ50" s="1311"/>
      <c r="CA50" s="1311"/>
      <c r="CB50" s="1311"/>
      <c r="CC50" s="1311"/>
      <c r="CD50" s="1311"/>
      <c r="CE50" s="1311"/>
      <c r="CF50" s="1311" t="s">
        <v>557</v>
      </c>
      <c r="CG50" s="1311"/>
      <c r="CH50" s="1311"/>
      <c r="CI50" s="1311"/>
      <c r="CJ50" s="1311"/>
      <c r="CK50" s="1311"/>
      <c r="CL50" s="1311"/>
      <c r="CM50" s="1311"/>
      <c r="CN50" s="1311" t="s">
        <v>558</v>
      </c>
      <c r="CO50" s="1311"/>
      <c r="CP50" s="1311"/>
      <c r="CQ50" s="1311"/>
      <c r="CR50" s="1311"/>
      <c r="CS50" s="1311"/>
      <c r="CT50" s="1311"/>
      <c r="CU50" s="1311"/>
      <c r="CV50" s="1311" t="s">
        <v>559</v>
      </c>
      <c r="CW50" s="1311"/>
      <c r="CX50" s="1311"/>
      <c r="CY50" s="1311"/>
      <c r="CZ50" s="1311"/>
      <c r="DA50" s="1311"/>
      <c r="DB50" s="1311"/>
      <c r="DC50" s="1311"/>
    </row>
    <row r="51" spans="1:109" ht="13.5" customHeight="1" x14ac:dyDescent="0.2">
      <c r="B51" s="394"/>
      <c r="G51" s="1322"/>
      <c r="H51" s="1322"/>
      <c r="I51" s="1327"/>
      <c r="J51" s="1327"/>
      <c r="K51" s="1312"/>
      <c r="L51" s="1312"/>
      <c r="M51" s="1312"/>
      <c r="N51" s="1312"/>
      <c r="AM51" s="403"/>
      <c r="AN51" s="1310" t="s">
        <v>601</v>
      </c>
      <c r="AO51" s="1310"/>
      <c r="AP51" s="1310"/>
      <c r="AQ51" s="1310"/>
      <c r="AR51" s="1310"/>
      <c r="AS51" s="1310"/>
      <c r="AT51" s="1310"/>
      <c r="AU51" s="1310"/>
      <c r="AV51" s="1310"/>
      <c r="AW51" s="1310"/>
      <c r="AX51" s="1310"/>
      <c r="AY51" s="1310"/>
      <c r="AZ51" s="1310"/>
      <c r="BA51" s="1310"/>
      <c r="BB51" s="1310" t="s">
        <v>602</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v>11.5</v>
      </c>
      <c r="BY51" s="1307"/>
      <c r="BZ51" s="1307"/>
      <c r="CA51" s="1307"/>
      <c r="CB51" s="1307"/>
      <c r="CC51" s="1307"/>
      <c r="CD51" s="1307"/>
      <c r="CE51" s="1307"/>
      <c r="CF51" s="1307">
        <v>5.9</v>
      </c>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ht="13.2" x14ac:dyDescent="0.2">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2" x14ac:dyDescent="0.2">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603</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62</v>
      </c>
      <c r="BY53" s="1307"/>
      <c r="BZ53" s="1307"/>
      <c r="CA53" s="1307"/>
      <c r="CB53" s="1307"/>
      <c r="CC53" s="1307"/>
      <c r="CD53" s="1307"/>
      <c r="CE53" s="1307"/>
      <c r="CF53" s="1307">
        <v>55.6</v>
      </c>
      <c r="CG53" s="1307"/>
      <c r="CH53" s="1307"/>
      <c r="CI53" s="1307"/>
      <c r="CJ53" s="1307"/>
      <c r="CK53" s="1307"/>
      <c r="CL53" s="1307"/>
      <c r="CM53" s="1307"/>
      <c r="CN53" s="1307">
        <v>57.3</v>
      </c>
      <c r="CO53" s="1307"/>
      <c r="CP53" s="1307"/>
      <c r="CQ53" s="1307"/>
      <c r="CR53" s="1307"/>
      <c r="CS53" s="1307"/>
      <c r="CT53" s="1307"/>
      <c r="CU53" s="1307"/>
      <c r="CV53" s="1307">
        <v>58.8</v>
      </c>
      <c r="CW53" s="1307"/>
      <c r="CX53" s="1307"/>
      <c r="CY53" s="1307"/>
      <c r="CZ53" s="1307"/>
      <c r="DA53" s="1307"/>
      <c r="DB53" s="1307"/>
      <c r="DC53" s="1307"/>
    </row>
    <row r="54" spans="1:109" ht="13.2" x14ac:dyDescent="0.2">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2" x14ac:dyDescent="0.2">
      <c r="A55" s="402"/>
      <c r="B55" s="394"/>
      <c r="G55" s="1305"/>
      <c r="H55" s="1305"/>
      <c r="I55" s="1305"/>
      <c r="J55" s="1305"/>
      <c r="K55" s="1312"/>
      <c r="L55" s="1312"/>
      <c r="M55" s="1312"/>
      <c r="N55" s="1312"/>
      <c r="AN55" s="1311" t="s">
        <v>604</v>
      </c>
      <c r="AO55" s="1311"/>
      <c r="AP55" s="1311"/>
      <c r="AQ55" s="1311"/>
      <c r="AR55" s="1311"/>
      <c r="AS55" s="1311"/>
      <c r="AT55" s="1311"/>
      <c r="AU55" s="1311"/>
      <c r="AV55" s="1311"/>
      <c r="AW55" s="1311"/>
      <c r="AX55" s="1311"/>
      <c r="AY55" s="1311"/>
      <c r="AZ55" s="1311"/>
      <c r="BA55" s="1311"/>
      <c r="BB55" s="1310" t="s">
        <v>602</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37.4</v>
      </c>
      <c r="BY55" s="1307"/>
      <c r="BZ55" s="1307"/>
      <c r="CA55" s="1307"/>
      <c r="CB55" s="1307"/>
      <c r="CC55" s="1307"/>
      <c r="CD55" s="1307"/>
      <c r="CE55" s="1307"/>
      <c r="CF55" s="1307">
        <v>31</v>
      </c>
      <c r="CG55" s="1307"/>
      <c r="CH55" s="1307"/>
      <c r="CI55" s="1307"/>
      <c r="CJ55" s="1307"/>
      <c r="CK55" s="1307"/>
      <c r="CL55" s="1307"/>
      <c r="CM55" s="1307"/>
      <c r="CN55" s="1307">
        <v>30</v>
      </c>
      <c r="CO55" s="1307"/>
      <c r="CP55" s="1307"/>
      <c r="CQ55" s="1307"/>
      <c r="CR55" s="1307"/>
      <c r="CS55" s="1307"/>
      <c r="CT55" s="1307"/>
      <c r="CU55" s="1307"/>
      <c r="CV55" s="1307">
        <v>23.1</v>
      </c>
      <c r="CW55" s="1307"/>
      <c r="CX55" s="1307"/>
      <c r="CY55" s="1307"/>
      <c r="CZ55" s="1307"/>
      <c r="DA55" s="1307"/>
      <c r="DB55" s="1307"/>
      <c r="DC55" s="1307"/>
    </row>
    <row r="56" spans="1:109" ht="13.2" x14ac:dyDescent="0.2">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ht="13.2" x14ac:dyDescent="0.2">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603</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54.4</v>
      </c>
      <c r="BY57" s="1307"/>
      <c r="BZ57" s="1307"/>
      <c r="CA57" s="1307"/>
      <c r="CB57" s="1307"/>
      <c r="CC57" s="1307"/>
      <c r="CD57" s="1307"/>
      <c r="CE57" s="1307"/>
      <c r="CF57" s="1307">
        <v>57.4</v>
      </c>
      <c r="CG57" s="1307"/>
      <c r="CH57" s="1307"/>
      <c r="CI57" s="1307"/>
      <c r="CJ57" s="1307"/>
      <c r="CK57" s="1307"/>
      <c r="CL57" s="1307"/>
      <c r="CM57" s="1307"/>
      <c r="CN57" s="1307">
        <v>58.3</v>
      </c>
      <c r="CO57" s="1307"/>
      <c r="CP57" s="1307"/>
      <c r="CQ57" s="1307"/>
      <c r="CR57" s="1307"/>
      <c r="CS57" s="1307"/>
      <c r="CT57" s="1307"/>
      <c r="CU57" s="1307"/>
      <c r="CV57" s="1307">
        <v>60.3</v>
      </c>
      <c r="CW57" s="1307"/>
      <c r="CX57" s="1307"/>
      <c r="CY57" s="1307"/>
      <c r="CZ57" s="1307"/>
      <c r="DA57" s="1307"/>
      <c r="DB57" s="1307"/>
      <c r="DC57" s="1307"/>
      <c r="DD57" s="407"/>
      <c r="DE57" s="406"/>
    </row>
    <row r="58" spans="1:109" s="402" customFormat="1" ht="13.2" x14ac:dyDescent="0.2">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605</v>
      </c>
    </row>
    <row r="64" spans="1:109" ht="13.2" x14ac:dyDescent="0.2">
      <c r="B64" s="394"/>
      <c r="G64" s="401"/>
      <c r="I64" s="414"/>
      <c r="J64" s="414"/>
      <c r="K64" s="414"/>
      <c r="L64" s="414"/>
      <c r="M64" s="414"/>
      <c r="N64" s="415"/>
      <c r="AM64" s="401"/>
      <c r="AN64" s="401" t="s">
        <v>599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3" t="s">
        <v>608</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2" x14ac:dyDescent="0.2">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2" x14ac:dyDescent="0.2">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2" x14ac:dyDescent="0.2">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2" x14ac:dyDescent="0.2">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600</v>
      </c>
    </row>
    <row r="72" spans="2:107" ht="13.2" x14ac:dyDescent="0.2">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555</v>
      </c>
      <c r="BQ72" s="1311"/>
      <c r="BR72" s="1311"/>
      <c r="BS72" s="1311"/>
      <c r="BT72" s="1311"/>
      <c r="BU72" s="1311"/>
      <c r="BV72" s="1311"/>
      <c r="BW72" s="1311"/>
      <c r="BX72" s="1311" t="s">
        <v>556</v>
      </c>
      <c r="BY72" s="1311"/>
      <c r="BZ72" s="1311"/>
      <c r="CA72" s="1311"/>
      <c r="CB72" s="1311"/>
      <c r="CC72" s="1311"/>
      <c r="CD72" s="1311"/>
      <c r="CE72" s="1311"/>
      <c r="CF72" s="1311" t="s">
        <v>557</v>
      </c>
      <c r="CG72" s="1311"/>
      <c r="CH72" s="1311"/>
      <c r="CI72" s="1311"/>
      <c r="CJ72" s="1311"/>
      <c r="CK72" s="1311"/>
      <c r="CL72" s="1311"/>
      <c r="CM72" s="1311"/>
      <c r="CN72" s="1311" t="s">
        <v>558</v>
      </c>
      <c r="CO72" s="1311"/>
      <c r="CP72" s="1311"/>
      <c r="CQ72" s="1311"/>
      <c r="CR72" s="1311"/>
      <c r="CS72" s="1311"/>
      <c r="CT72" s="1311"/>
      <c r="CU72" s="1311"/>
      <c r="CV72" s="1311" t="s">
        <v>559</v>
      </c>
      <c r="CW72" s="1311"/>
      <c r="CX72" s="1311"/>
      <c r="CY72" s="1311"/>
      <c r="CZ72" s="1311"/>
      <c r="DA72" s="1311"/>
      <c r="DB72" s="1311"/>
      <c r="DC72" s="1311"/>
    </row>
    <row r="73" spans="2:107" ht="13.2" x14ac:dyDescent="0.2">
      <c r="B73" s="394"/>
      <c r="G73" s="1322"/>
      <c r="H73" s="1322"/>
      <c r="I73" s="1322"/>
      <c r="J73" s="1322"/>
      <c r="K73" s="1306"/>
      <c r="L73" s="1306"/>
      <c r="M73" s="1306"/>
      <c r="N73" s="1306"/>
      <c r="AM73" s="403"/>
      <c r="AN73" s="1310" t="s">
        <v>601</v>
      </c>
      <c r="AO73" s="1310"/>
      <c r="AP73" s="1310"/>
      <c r="AQ73" s="1310"/>
      <c r="AR73" s="1310"/>
      <c r="AS73" s="1310"/>
      <c r="AT73" s="1310"/>
      <c r="AU73" s="1310"/>
      <c r="AV73" s="1310"/>
      <c r="AW73" s="1310"/>
      <c r="AX73" s="1310"/>
      <c r="AY73" s="1310"/>
      <c r="AZ73" s="1310"/>
      <c r="BA73" s="1310"/>
      <c r="BB73" s="1310" t="s">
        <v>602</v>
      </c>
      <c r="BC73" s="1310"/>
      <c r="BD73" s="1310"/>
      <c r="BE73" s="1310"/>
      <c r="BF73" s="1310"/>
      <c r="BG73" s="1310"/>
      <c r="BH73" s="1310"/>
      <c r="BI73" s="1310"/>
      <c r="BJ73" s="1310"/>
      <c r="BK73" s="1310"/>
      <c r="BL73" s="1310"/>
      <c r="BM73" s="1310"/>
      <c r="BN73" s="1310"/>
      <c r="BO73" s="1310"/>
      <c r="BP73" s="1307">
        <v>21.4</v>
      </c>
      <c r="BQ73" s="1307"/>
      <c r="BR73" s="1307"/>
      <c r="BS73" s="1307"/>
      <c r="BT73" s="1307"/>
      <c r="BU73" s="1307"/>
      <c r="BV73" s="1307"/>
      <c r="BW73" s="1307"/>
      <c r="BX73" s="1307">
        <v>11.5</v>
      </c>
      <c r="BY73" s="1307"/>
      <c r="BZ73" s="1307"/>
      <c r="CA73" s="1307"/>
      <c r="CB73" s="1307"/>
      <c r="CC73" s="1307"/>
      <c r="CD73" s="1307"/>
      <c r="CE73" s="1307"/>
      <c r="CF73" s="1307">
        <v>5.9</v>
      </c>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ht="13.2" x14ac:dyDescent="0.2">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2" x14ac:dyDescent="0.2">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606</v>
      </c>
      <c r="BC75" s="1310"/>
      <c r="BD75" s="1310"/>
      <c r="BE75" s="1310"/>
      <c r="BF75" s="1310"/>
      <c r="BG75" s="1310"/>
      <c r="BH75" s="1310"/>
      <c r="BI75" s="1310"/>
      <c r="BJ75" s="1310"/>
      <c r="BK75" s="1310"/>
      <c r="BL75" s="1310"/>
      <c r="BM75" s="1310"/>
      <c r="BN75" s="1310"/>
      <c r="BO75" s="1310"/>
      <c r="BP75" s="1307">
        <v>6.9</v>
      </c>
      <c r="BQ75" s="1307"/>
      <c r="BR75" s="1307"/>
      <c r="BS75" s="1307"/>
      <c r="BT75" s="1307"/>
      <c r="BU75" s="1307"/>
      <c r="BV75" s="1307"/>
      <c r="BW75" s="1307"/>
      <c r="BX75" s="1307">
        <v>6.2</v>
      </c>
      <c r="BY75" s="1307"/>
      <c r="BZ75" s="1307"/>
      <c r="CA75" s="1307"/>
      <c r="CB75" s="1307"/>
      <c r="CC75" s="1307"/>
      <c r="CD75" s="1307"/>
      <c r="CE75" s="1307"/>
      <c r="CF75" s="1307">
        <v>5.4</v>
      </c>
      <c r="CG75" s="1307"/>
      <c r="CH75" s="1307"/>
      <c r="CI75" s="1307"/>
      <c r="CJ75" s="1307"/>
      <c r="CK75" s="1307"/>
      <c r="CL75" s="1307"/>
      <c r="CM75" s="1307"/>
      <c r="CN75" s="1307">
        <v>4.4000000000000004</v>
      </c>
      <c r="CO75" s="1307"/>
      <c r="CP75" s="1307"/>
      <c r="CQ75" s="1307"/>
      <c r="CR75" s="1307"/>
      <c r="CS75" s="1307"/>
      <c r="CT75" s="1307"/>
      <c r="CU75" s="1307"/>
      <c r="CV75" s="1307">
        <v>3</v>
      </c>
      <c r="CW75" s="1307"/>
      <c r="CX75" s="1307"/>
      <c r="CY75" s="1307"/>
      <c r="CZ75" s="1307"/>
      <c r="DA75" s="1307"/>
      <c r="DB75" s="1307"/>
      <c r="DC75" s="1307"/>
    </row>
    <row r="76" spans="2:107" ht="13.2" x14ac:dyDescent="0.2">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2" x14ac:dyDescent="0.2">
      <c r="B77" s="394"/>
      <c r="G77" s="1305"/>
      <c r="H77" s="1305"/>
      <c r="I77" s="1305"/>
      <c r="J77" s="1305"/>
      <c r="K77" s="1306"/>
      <c r="L77" s="1306"/>
      <c r="M77" s="1306"/>
      <c r="N77" s="1306"/>
      <c r="AN77" s="1311" t="s">
        <v>604</v>
      </c>
      <c r="AO77" s="1311"/>
      <c r="AP77" s="1311"/>
      <c r="AQ77" s="1311"/>
      <c r="AR77" s="1311"/>
      <c r="AS77" s="1311"/>
      <c r="AT77" s="1311"/>
      <c r="AU77" s="1311"/>
      <c r="AV77" s="1311"/>
      <c r="AW77" s="1311"/>
      <c r="AX77" s="1311"/>
      <c r="AY77" s="1311"/>
      <c r="AZ77" s="1311"/>
      <c r="BA77" s="1311"/>
      <c r="BB77" s="1310" t="s">
        <v>602</v>
      </c>
      <c r="BC77" s="1310"/>
      <c r="BD77" s="1310"/>
      <c r="BE77" s="1310"/>
      <c r="BF77" s="1310"/>
      <c r="BG77" s="1310"/>
      <c r="BH77" s="1310"/>
      <c r="BI77" s="1310"/>
      <c r="BJ77" s="1310"/>
      <c r="BK77" s="1310"/>
      <c r="BL77" s="1310"/>
      <c r="BM77" s="1310"/>
      <c r="BN77" s="1310"/>
      <c r="BO77" s="1310"/>
      <c r="BP77" s="1307">
        <v>45.1</v>
      </c>
      <c r="BQ77" s="1307"/>
      <c r="BR77" s="1307"/>
      <c r="BS77" s="1307"/>
      <c r="BT77" s="1307"/>
      <c r="BU77" s="1307"/>
      <c r="BV77" s="1307"/>
      <c r="BW77" s="1307"/>
      <c r="BX77" s="1307">
        <v>37.4</v>
      </c>
      <c r="BY77" s="1307"/>
      <c r="BZ77" s="1307"/>
      <c r="CA77" s="1307"/>
      <c r="CB77" s="1307"/>
      <c r="CC77" s="1307"/>
      <c r="CD77" s="1307"/>
      <c r="CE77" s="1307"/>
      <c r="CF77" s="1307">
        <v>31</v>
      </c>
      <c r="CG77" s="1307"/>
      <c r="CH77" s="1307"/>
      <c r="CI77" s="1307"/>
      <c r="CJ77" s="1307"/>
      <c r="CK77" s="1307"/>
      <c r="CL77" s="1307"/>
      <c r="CM77" s="1307"/>
      <c r="CN77" s="1307">
        <v>30</v>
      </c>
      <c r="CO77" s="1307"/>
      <c r="CP77" s="1307"/>
      <c r="CQ77" s="1307"/>
      <c r="CR77" s="1307"/>
      <c r="CS77" s="1307"/>
      <c r="CT77" s="1307"/>
      <c r="CU77" s="1307"/>
      <c r="CV77" s="1307">
        <v>23.1</v>
      </c>
      <c r="CW77" s="1307"/>
      <c r="CX77" s="1307"/>
      <c r="CY77" s="1307"/>
      <c r="CZ77" s="1307"/>
      <c r="DA77" s="1307"/>
      <c r="DB77" s="1307"/>
      <c r="DC77" s="1307"/>
    </row>
    <row r="78" spans="2:107" ht="13.2" x14ac:dyDescent="0.2">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2" x14ac:dyDescent="0.2">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606</v>
      </c>
      <c r="BC79" s="1310"/>
      <c r="BD79" s="1310"/>
      <c r="BE79" s="1310"/>
      <c r="BF79" s="1310"/>
      <c r="BG79" s="1310"/>
      <c r="BH79" s="1310"/>
      <c r="BI79" s="1310"/>
      <c r="BJ79" s="1310"/>
      <c r="BK79" s="1310"/>
      <c r="BL79" s="1310"/>
      <c r="BM79" s="1310"/>
      <c r="BN79" s="1310"/>
      <c r="BO79" s="1310"/>
      <c r="BP79" s="1307">
        <v>7.1</v>
      </c>
      <c r="BQ79" s="1307"/>
      <c r="BR79" s="1307"/>
      <c r="BS79" s="1307"/>
      <c r="BT79" s="1307"/>
      <c r="BU79" s="1307"/>
      <c r="BV79" s="1307"/>
      <c r="BW79" s="1307"/>
      <c r="BX79" s="1307">
        <v>6.3</v>
      </c>
      <c r="BY79" s="1307"/>
      <c r="BZ79" s="1307"/>
      <c r="CA79" s="1307"/>
      <c r="CB79" s="1307"/>
      <c r="CC79" s="1307"/>
      <c r="CD79" s="1307"/>
      <c r="CE79" s="1307"/>
      <c r="CF79" s="1307">
        <v>5.2</v>
      </c>
      <c r="CG79" s="1307"/>
      <c r="CH79" s="1307"/>
      <c r="CI79" s="1307"/>
      <c r="CJ79" s="1307"/>
      <c r="CK79" s="1307"/>
      <c r="CL79" s="1307"/>
      <c r="CM79" s="1307"/>
      <c r="CN79" s="1307">
        <v>5</v>
      </c>
      <c r="CO79" s="1307"/>
      <c r="CP79" s="1307"/>
      <c r="CQ79" s="1307"/>
      <c r="CR79" s="1307"/>
      <c r="CS79" s="1307"/>
      <c r="CT79" s="1307"/>
      <c r="CU79" s="1307"/>
      <c r="CV79" s="1307">
        <v>4.2</v>
      </c>
      <c r="CW79" s="1307"/>
      <c r="CX79" s="1307"/>
      <c r="CY79" s="1307"/>
      <c r="CZ79" s="1307"/>
      <c r="DA79" s="1307"/>
      <c r="DB79" s="1307"/>
      <c r="DC79" s="1307"/>
    </row>
    <row r="80" spans="2:107" ht="13.2" x14ac:dyDescent="0.2">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O0hZF/YbvwU1ecimk6ryUTZ3voCjmvSgFW/YYgKLmrpE0ed2+twbSaaRv6Y169/Br2SuQnj0PVMmpMWjjGZEMw==" saltValue="aAQVRm+hGRrsMWCTiZqRr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eL2zsGuAitJLL8+vfWzm7u3DQt3pLiOV6zY3OCXwibP4r3QAQwa6fRPIEcCiUAVVGocQcrAEF/FuNHBPmqXJSw==" saltValue="7WvMWDuLAzxnpzYRHst0z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FQ4+C+rbasg2Bm/dcjmDtnqH4EHXNOYCjj8sLOxbyt5+x3j0+Pgr0O3JMCVXdEM5pA9fDKFn7zFdJuU5rltI6Q==" saltValue="wqjyW80KqIDtZMHuOKzUv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552</v>
      </c>
      <c r="G2" s="156"/>
      <c r="H2" s="157"/>
    </row>
    <row r="3" spans="1:8" x14ac:dyDescent="0.2">
      <c r="A3" s="153" t="s">
        <v>545</v>
      </c>
      <c r="B3" s="158"/>
      <c r="C3" s="159"/>
      <c r="D3" s="160">
        <v>48732</v>
      </c>
      <c r="E3" s="161"/>
      <c r="F3" s="162">
        <v>41862</v>
      </c>
      <c r="G3" s="163"/>
      <c r="H3" s="164"/>
    </row>
    <row r="4" spans="1:8" x14ac:dyDescent="0.2">
      <c r="A4" s="165"/>
      <c r="B4" s="166"/>
      <c r="C4" s="167"/>
      <c r="D4" s="168">
        <v>26975</v>
      </c>
      <c r="E4" s="169"/>
      <c r="F4" s="170">
        <v>23710</v>
      </c>
      <c r="G4" s="171"/>
      <c r="H4" s="172"/>
    </row>
    <row r="5" spans="1:8" x14ac:dyDescent="0.2">
      <c r="A5" s="153" t="s">
        <v>547</v>
      </c>
      <c r="B5" s="158"/>
      <c r="C5" s="159"/>
      <c r="D5" s="160">
        <v>37935</v>
      </c>
      <c r="E5" s="161"/>
      <c r="F5" s="162">
        <v>43554</v>
      </c>
      <c r="G5" s="163"/>
      <c r="H5" s="164"/>
    </row>
    <row r="6" spans="1:8" x14ac:dyDescent="0.2">
      <c r="A6" s="165"/>
      <c r="B6" s="166"/>
      <c r="C6" s="167"/>
      <c r="D6" s="168">
        <v>18536</v>
      </c>
      <c r="E6" s="169"/>
      <c r="F6" s="170">
        <v>24811</v>
      </c>
      <c r="G6" s="171"/>
      <c r="H6" s="172"/>
    </row>
    <row r="7" spans="1:8" x14ac:dyDescent="0.2">
      <c r="A7" s="153" t="s">
        <v>548</v>
      </c>
      <c r="B7" s="158"/>
      <c r="C7" s="159"/>
      <c r="D7" s="160">
        <v>36374</v>
      </c>
      <c r="E7" s="161"/>
      <c r="F7" s="162">
        <v>42581</v>
      </c>
      <c r="G7" s="163"/>
      <c r="H7" s="164"/>
    </row>
    <row r="8" spans="1:8" x14ac:dyDescent="0.2">
      <c r="A8" s="165"/>
      <c r="B8" s="166"/>
      <c r="C8" s="167"/>
      <c r="D8" s="168">
        <v>21452</v>
      </c>
      <c r="E8" s="169"/>
      <c r="F8" s="170">
        <v>24354</v>
      </c>
      <c r="G8" s="171"/>
      <c r="H8" s="172"/>
    </row>
    <row r="9" spans="1:8" x14ac:dyDescent="0.2">
      <c r="A9" s="153" t="s">
        <v>549</v>
      </c>
      <c r="B9" s="158"/>
      <c r="C9" s="159"/>
      <c r="D9" s="160">
        <v>36580</v>
      </c>
      <c r="E9" s="161"/>
      <c r="F9" s="162">
        <v>45426</v>
      </c>
      <c r="G9" s="163"/>
      <c r="H9" s="164"/>
    </row>
    <row r="10" spans="1:8" x14ac:dyDescent="0.2">
      <c r="A10" s="165"/>
      <c r="B10" s="166"/>
      <c r="C10" s="167"/>
      <c r="D10" s="168">
        <v>19708</v>
      </c>
      <c r="E10" s="169"/>
      <c r="F10" s="170">
        <v>24508</v>
      </c>
      <c r="G10" s="171"/>
      <c r="H10" s="172"/>
    </row>
    <row r="11" spans="1:8" x14ac:dyDescent="0.2">
      <c r="A11" s="153" t="s">
        <v>550</v>
      </c>
      <c r="B11" s="158"/>
      <c r="C11" s="159"/>
      <c r="D11" s="160">
        <v>58394</v>
      </c>
      <c r="E11" s="161"/>
      <c r="F11" s="162">
        <v>45022</v>
      </c>
      <c r="G11" s="163"/>
      <c r="H11" s="164"/>
    </row>
    <row r="12" spans="1:8" x14ac:dyDescent="0.2">
      <c r="A12" s="165"/>
      <c r="B12" s="166"/>
      <c r="C12" s="173"/>
      <c r="D12" s="168">
        <v>29563</v>
      </c>
      <c r="E12" s="169"/>
      <c r="F12" s="170">
        <v>25247</v>
      </c>
      <c r="G12" s="171"/>
      <c r="H12" s="172"/>
    </row>
    <row r="13" spans="1:8" x14ac:dyDescent="0.2">
      <c r="A13" s="153"/>
      <c r="B13" s="158"/>
      <c r="C13" s="174"/>
      <c r="D13" s="175">
        <v>43603</v>
      </c>
      <c r="E13" s="176"/>
      <c r="F13" s="177">
        <v>43689</v>
      </c>
      <c r="G13" s="178"/>
      <c r="H13" s="164"/>
    </row>
    <row r="14" spans="1:8" x14ac:dyDescent="0.2">
      <c r="A14" s="165"/>
      <c r="B14" s="166"/>
      <c r="C14" s="167"/>
      <c r="D14" s="168">
        <v>23247</v>
      </c>
      <c r="E14" s="169"/>
      <c r="F14" s="170">
        <v>24526</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9.83</v>
      </c>
      <c r="C19" s="179">
        <f>ROUND(VALUE(SUBSTITUTE(実質収支比率等に係る経年分析!G$48,"▲","-")),2)</f>
        <v>10.45</v>
      </c>
      <c r="D19" s="179">
        <f>ROUND(VALUE(SUBSTITUTE(実質収支比率等に係る経年分析!H$48,"▲","-")),2)</f>
        <v>9.58</v>
      </c>
      <c r="E19" s="179">
        <f>ROUND(VALUE(SUBSTITUTE(実質収支比率等に係る経年分析!I$48,"▲","-")),2)</f>
        <v>10.14</v>
      </c>
      <c r="F19" s="179">
        <f>ROUND(VALUE(SUBSTITUTE(実質収支比率等に係る経年分析!J$48,"▲","-")),2)</f>
        <v>7.76</v>
      </c>
    </row>
    <row r="20" spans="1:11" x14ac:dyDescent="0.2">
      <c r="A20" s="179" t="s">
        <v>55</v>
      </c>
      <c r="B20" s="179">
        <f>ROUND(VALUE(SUBSTITUTE(実質収支比率等に係る経年分析!F$47,"▲","-")),2)</f>
        <v>12.55</v>
      </c>
      <c r="C20" s="179">
        <f>ROUND(VALUE(SUBSTITUTE(実質収支比率等に係る経年分析!G$47,"▲","-")),2)</f>
        <v>14.93</v>
      </c>
      <c r="D20" s="179">
        <f>ROUND(VALUE(SUBSTITUTE(実質収支比率等に係る経年分析!H$47,"▲","-")),2)</f>
        <v>15.18</v>
      </c>
      <c r="E20" s="179">
        <f>ROUND(VALUE(SUBSTITUTE(実質収支比率等に係る経年分析!I$47,"▲","-")),2)</f>
        <v>15.54</v>
      </c>
      <c r="F20" s="179">
        <f>ROUND(VALUE(SUBSTITUTE(実質収支比率等に係る経年分析!J$47,"▲","-")),2)</f>
        <v>16.100000000000001</v>
      </c>
    </row>
    <row r="21" spans="1:11" x14ac:dyDescent="0.2">
      <c r="A21" s="179" t="s">
        <v>56</v>
      </c>
      <c r="B21" s="179">
        <f>IF(ISNUMBER(VALUE(SUBSTITUTE(実質収支比率等に係る経年分析!F$49,"▲","-"))),ROUND(VALUE(SUBSTITUTE(実質収支比率等に係る経年分析!F$49,"▲","-")),2),NA())</f>
        <v>4.4000000000000004</v>
      </c>
      <c r="C21" s="179">
        <f>IF(ISNUMBER(VALUE(SUBSTITUTE(実質収支比率等に係る経年分析!G$49,"▲","-"))),ROUND(VALUE(SUBSTITUTE(実質収支比率等に係る経年分析!G$49,"▲","-")),2),NA())</f>
        <v>3.34</v>
      </c>
      <c r="D21" s="179">
        <f>IF(ISNUMBER(VALUE(SUBSTITUTE(実質収支比率等に係る経年分析!H$49,"▲","-"))),ROUND(VALUE(SUBSTITUTE(実質収支比率等に係る経年分析!H$49,"▲","-")),2),NA())</f>
        <v>0.05</v>
      </c>
      <c r="E21" s="179">
        <f>IF(ISNUMBER(VALUE(SUBSTITUTE(実質収支比率等に係る経年分析!I$49,"▲","-"))),ROUND(VALUE(SUBSTITUTE(実質収支比率等に係る経年分析!I$49,"▲","-")),2),NA())</f>
        <v>2.38</v>
      </c>
      <c r="F21" s="179">
        <f>IF(ISNUMBER(VALUE(SUBSTITUTE(実質収支比率等に係る経年分析!J$49,"▲","-"))),ROUND(VALUE(SUBSTITUTE(実質収支比率等に係る経年分析!J$49,"▲","-")),2),NA())</f>
        <v>-0.91</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1.55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2.2999999999999998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0.61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0.21</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後期高齢者医療事業特別会計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0.14000000000000001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0.21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0.14000000000000001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0.14000000000000001</v>
      </c>
    </row>
    <row r="30" spans="1:11" x14ac:dyDescent="0.2">
      <c r="A30" s="180" t="str">
        <f>IF(連結実質赤字比率に係る赤字・黒字の構成分析!C$40="",NA(),連結実質赤字比率に係る赤字・黒字の構成分析!C$40)</f>
        <v>競輪事業特別会計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1.67</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0.99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0.85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0.41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0.45</v>
      </c>
    </row>
    <row r="31" spans="1:11" x14ac:dyDescent="0.2">
      <c r="A31" s="180" t="str">
        <f>IF(連結実質赤字比率に係る赤字・黒字の構成分析!C$39="",NA(),連結実質赤字比率に係る赤字・黒字の構成分析!C$39)</f>
        <v>国民健康保険事業特別会計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1.49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2.2000000000000002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1.46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0.63</v>
      </c>
    </row>
    <row r="32" spans="1:11" x14ac:dyDescent="0.2">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0.86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0.96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0.93</v>
      </c>
    </row>
    <row r="33" spans="1:16" x14ac:dyDescent="0.2">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#VALUE!</v>
      </c>
      <c r="E33" s="180" t="e">
        <f>IF(ROUND(VALUE(SUBSTITUTE(連結実質赤字比率に係る赤字・黒字の構成分析!G$37,"▲", "-")), 2) &gt;= 0, ABS(ROUND(VALUE(SUBSTITUTE(連結実質赤字比率に係る赤字・黒字の構成分析!G$37,"▲", "-")), 2)), NA())</f>
        <v>#VALUE!</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2.85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3.47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4.47</v>
      </c>
    </row>
    <row r="34" spans="1:16" x14ac:dyDescent="0.2">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6.15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5.44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5.66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6.47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6.93</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9.5500000000000007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10.38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9.48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10.07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7.69</v>
      </c>
    </row>
    <row r="36" spans="1:16" x14ac:dyDescent="0.2">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7.25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6.71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7.74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7.88</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6664</v>
      </c>
      <c r="E42" s="181"/>
      <c r="F42" s="181"/>
      <c r="G42" s="181">
        <f>'実質公債費比率（分子）の構造'!L$52</f>
        <v>6297</v>
      </c>
      <c r="H42" s="181"/>
      <c r="I42" s="181"/>
      <c r="J42" s="181">
        <f>'実質公債費比率（分子）の構造'!M$52</f>
        <v>6061</v>
      </c>
      <c r="K42" s="181"/>
      <c r="L42" s="181"/>
      <c r="M42" s="181">
        <f>'実質公債費比率（分子）の構造'!N$52</f>
        <v>6259</v>
      </c>
      <c r="N42" s="181"/>
      <c r="O42" s="181"/>
      <c r="P42" s="181">
        <f>'実質公債費比率（分子）の構造'!O$52</f>
        <v>5984</v>
      </c>
    </row>
    <row r="43" spans="1:16" x14ac:dyDescent="0.2">
      <c r="A43" s="181" t="s">
        <v>64</v>
      </c>
      <c r="B43" s="181">
        <f>'実質公債費比率（分子）の構造'!K$51</f>
        <v>0</v>
      </c>
      <c r="C43" s="181"/>
      <c r="D43" s="181"/>
      <c r="E43" s="181" t="str">
        <f>'実質公債費比率（分子）の構造'!L$51</f>
        <v>-</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631</v>
      </c>
      <c r="C44" s="181"/>
      <c r="D44" s="181"/>
      <c r="E44" s="181">
        <f>'実質公債費比率（分子）の構造'!L$50</f>
        <v>542</v>
      </c>
      <c r="F44" s="181"/>
      <c r="G44" s="181"/>
      <c r="H44" s="181">
        <f>'実質公債費比率（分子）の構造'!M$50</f>
        <v>749</v>
      </c>
      <c r="I44" s="181"/>
      <c r="J44" s="181"/>
      <c r="K44" s="181">
        <f>'実質公債費比率（分子）の構造'!N$50</f>
        <v>637</v>
      </c>
      <c r="L44" s="181"/>
      <c r="M44" s="181"/>
      <c r="N44" s="181">
        <f>'実質公債費比率（分子）の構造'!O$50</f>
        <v>14</v>
      </c>
      <c r="O44" s="181"/>
      <c r="P44" s="181"/>
    </row>
    <row r="45" spans="1:16" x14ac:dyDescent="0.2">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2">
      <c r="A46" s="181" t="s">
        <v>67</v>
      </c>
      <c r="B46" s="181">
        <f>'実質公債費比率（分子）の構造'!K$48</f>
        <v>2160</v>
      </c>
      <c r="C46" s="181"/>
      <c r="D46" s="181"/>
      <c r="E46" s="181">
        <f>'実質公債費比率（分子）の構造'!L$48</f>
        <v>2258</v>
      </c>
      <c r="F46" s="181"/>
      <c r="G46" s="181"/>
      <c r="H46" s="181">
        <f>'実質公債費比率（分子）の構造'!M$48</f>
        <v>1867</v>
      </c>
      <c r="I46" s="181"/>
      <c r="J46" s="181"/>
      <c r="K46" s="181">
        <f>'実質公債費比率（分子）の構造'!N$48</f>
        <v>1832</v>
      </c>
      <c r="L46" s="181"/>
      <c r="M46" s="181"/>
      <c r="N46" s="181">
        <f>'実質公債費比率（分子）の構造'!O$48</f>
        <v>1823</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5754</v>
      </c>
      <c r="C49" s="181"/>
      <c r="D49" s="181"/>
      <c r="E49" s="181">
        <f>'実質公債費比率（分子）の構造'!L$45</f>
        <v>5460</v>
      </c>
      <c r="F49" s="181"/>
      <c r="G49" s="181"/>
      <c r="H49" s="181">
        <f>'実質公債費比率（分子）の構造'!M$45</f>
        <v>4971</v>
      </c>
      <c r="I49" s="181"/>
      <c r="J49" s="181"/>
      <c r="K49" s="181">
        <f>'実質公債費比率（分子）の構造'!N$45</f>
        <v>4772</v>
      </c>
      <c r="L49" s="181"/>
      <c r="M49" s="181"/>
      <c r="N49" s="181">
        <f>'実質公債費比率（分子）の構造'!O$45</f>
        <v>4658</v>
      </c>
      <c r="O49" s="181"/>
      <c r="P49" s="181"/>
    </row>
    <row r="50" spans="1:16" x14ac:dyDescent="0.2">
      <c r="A50" s="181" t="s">
        <v>71</v>
      </c>
      <c r="B50" s="181" t="e">
        <f>NA()</f>
        <v>#N/A</v>
      </c>
      <c r="C50" s="181">
        <f>IF(ISNUMBER('実質公債費比率（分子）の構造'!K$53),'実質公債費比率（分子）の構造'!K$53,NA())</f>
        <v>1881</v>
      </c>
      <c r="D50" s="181" t="e">
        <f>NA()</f>
        <v>#N/A</v>
      </c>
      <c r="E50" s="181" t="e">
        <f>NA()</f>
        <v>#N/A</v>
      </c>
      <c r="F50" s="181">
        <f>IF(ISNUMBER('実質公債費比率（分子）の構造'!L$53),'実質公債費比率（分子）の構造'!L$53,NA())</f>
        <v>1963</v>
      </c>
      <c r="G50" s="181" t="e">
        <f>NA()</f>
        <v>#N/A</v>
      </c>
      <c r="H50" s="181" t="e">
        <f>NA()</f>
        <v>#N/A</v>
      </c>
      <c r="I50" s="181">
        <f>IF(ISNUMBER('実質公債費比率（分子）の構造'!M$53),'実質公債費比率（分子）の構造'!M$53,NA())</f>
        <v>1526</v>
      </c>
      <c r="J50" s="181" t="e">
        <f>NA()</f>
        <v>#N/A</v>
      </c>
      <c r="K50" s="181" t="e">
        <f>NA()</f>
        <v>#N/A</v>
      </c>
      <c r="L50" s="181">
        <f>IF(ISNUMBER('実質公債費比率（分子）の構造'!N$53),'実質公債費比率（分子）の構造'!N$53,NA())</f>
        <v>982</v>
      </c>
      <c r="M50" s="181" t="e">
        <f>NA()</f>
        <v>#N/A</v>
      </c>
      <c r="N50" s="181" t="e">
        <f>NA()</f>
        <v>#N/A</v>
      </c>
      <c r="O50" s="181">
        <f>IF(ISNUMBER('実質公債費比率（分子）の構造'!O$53),'実質公債費比率（分子）の構造'!O$53,NA())</f>
        <v>511</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55200</v>
      </c>
      <c r="E56" s="180"/>
      <c r="F56" s="180"/>
      <c r="G56" s="180">
        <f>'将来負担比率（分子）の構造'!J$52</f>
        <v>54462</v>
      </c>
      <c r="H56" s="180"/>
      <c r="I56" s="180"/>
      <c r="J56" s="180">
        <f>'将来負担比率（分子）の構造'!K$52</f>
        <v>53127</v>
      </c>
      <c r="K56" s="180"/>
      <c r="L56" s="180"/>
      <c r="M56" s="180">
        <f>'将来負担比率（分子）の構造'!L$52</f>
        <v>52790</v>
      </c>
      <c r="N56" s="180"/>
      <c r="O56" s="180"/>
      <c r="P56" s="180">
        <f>'将来負担比率（分子）の構造'!M$52</f>
        <v>53990</v>
      </c>
    </row>
    <row r="57" spans="1:16" x14ac:dyDescent="0.2">
      <c r="A57" s="180" t="s">
        <v>42</v>
      </c>
      <c r="B57" s="180"/>
      <c r="C57" s="180"/>
      <c r="D57" s="180">
        <f>'将来負担比率（分子）の構造'!I$51</f>
        <v>18784</v>
      </c>
      <c r="E57" s="180"/>
      <c r="F57" s="180"/>
      <c r="G57" s="180">
        <f>'将来負担比率（分子）の構造'!J$51</f>
        <v>20372</v>
      </c>
      <c r="H57" s="180"/>
      <c r="I57" s="180"/>
      <c r="J57" s="180">
        <f>'将来負担比率（分子）の構造'!K$51</f>
        <v>21543</v>
      </c>
      <c r="K57" s="180"/>
      <c r="L57" s="180"/>
      <c r="M57" s="180">
        <f>'将来負担比率（分子）の構造'!L$51</f>
        <v>20827</v>
      </c>
      <c r="N57" s="180"/>
      <c r="O57" s="180"/>
      <c r="P57" s="180">
        <f>'将来負担比率（分子）の構造'!M$51</f>
        <v>19144</v>
      </c>
    </row>
    <row r="58" spans="1:16" x14ac:dyDescent="0.2">
      <c r="A58" s="180" t="s">
        <v>41</v>
      </c>
      <c r="B58" s="180"/>
      <c r="C58" s="180"/>
      <c r="D58" s="180">
        <f>'将来負担比率（分子）の構造'!I$50</f>
        <v>10596</v>
      </c>
      <c r="E58" s="180"/>
      <c r="F58" s="180"/>
      <c r="G58" s="180">
        <f>'将来負担比率（分子）の構造'!J$50</f>
        <v>12791</v>
      </c>
      <c r="H58" s="180"/>
      <c r="I58" s="180"/>
      <c r="J58" s="180">
        <f>'将来負担比率（分子）の構造'!K$50</f>
        <v>13167</v>
      </c>
      <c r="K58" s="180"/>
      <c r="L58" s="180"/>
      <c r="M58" s="180">
        <f>'将来負担比率（分子）の構造'!L$50</f>
        <v>14678</v>
      </c>
      <c r="N58" s="180"/>
      <c r="O58" s="180"/>
      <c r="P58" s="180">
        <f>'将来負担比率（分子）の構造'!M$50</f>
        <v>14508</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10917</v>
      </c>
      <c r="C62" s="180"/>
      <c r="D62" s="180"/>
      <c r="E62" s="180">
        <f>'将来負担比率（分子）の構造'!J$45</f>
        <v>10198</v>
      </c>
      <c r="F62" s="180"/>
      <c r="G62" s="180"/>
      <c r="H62" s="180">
        <f>'将来負担比率（分子）の構造'!K$45</f>
        <v>10366</v>
      </c>
      <c r="I62" s="180"/>
      <c r="J62" s="180"/>
      <c r="K62" s="180">
        <f>'将来負担比率（分子）の構造'!L$45</f>
        <v>10204</v>
      </c>
      <c r="L62" s="180"/>
      <c r="M62" s="180"/>
      <c r="N62" s="180">
        <f>'将来負担比率（分子）の構造'!M$45</f>
        <v>10408</v>
      </c>
      <c r="O62" s="180"/>
      <c r="P62" s="180"/>
    </row>
    <row r="63" spans="1:16" x14ac:dyDescent="0.2">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2">
      <c r="A64" s="180" t="s">
        <v>33</v>
      </c>
      <c r="B64" s="180">
        <f>'将来負担比率（分子）の構造'!I$43</f>
        <v>21882</v>
      </c>
      <c r="C64" s="180"/>
      <c r="D64" s="180"/>
      <c r="E64" s="180">
        <f>'将来負担比率（分子）の構造'!J$43</f>
        <v>23836</v>
      </c>
      <c r="F64" s="180"/>
      <c r="G64" s="180"/>
      <c r="H64" s="180">
        <f>'将来負担比率（分子）の構造'!K$43</f>
        <v>24294</v>
      </c>
      <c r="I64" s="180"/>
      <c r="J64" s="180"/>
      <c r="K64" s="180">
        <f>'将来負担比率（分子）の構造'!L$43</f>
        <v>24310</v>
      </c>
      <c r="L64" s="180"/>
      <c r="M64" s="180"/>
      <c r="N64" s="180">
        <f>'将来負担比率（分子）の構造'!M$43</f>
        <v>21857</v>
      </c>
      <c r="O64" s="180"/>
      <c r="P64" s="180"/>
    </row>
    <row r="65" spans="1:16" x14ac:dyDescent="0.2">
      <c r="A65" s="180" t="s">
        <v>32</v>
      </c>
      <c r="B65" s="180">
        <f>'将来負担比率（分子）の構造'!I$42</f>
        <v>8360</v>
      </c>
      <c r="C65" s="180"/>
      <c r="D65" s="180"/>
      <c r="E65" s="180">
        <f>'将来負担比率（分子）の構造'!J$42</f>
        <v>6564</v>
      </c>
      <c r="F65" s="180"/>
      <c r="G65" s="180"/>
      <c r="H65" s="180">
        <f>'将来負担比率（分子）の構造'!K$42</f>
        <v>4378</v>
      </c>
      <c r="I65" s="180"/>
      <c r="J65" s="180"/>
      <c r="K65" s="180">
        <f>'将来負担比率（分子）の構造'!L$42</f>
        <v>3350</v>
      </c>
      <c r="L65" s="180"/>
      <c r="M65" s="180"/>
      <c r="N65" s="180">
        <f>'将来負担比率（分子）の構造'!M$42</f>
        <v>3157</v>
      </c>
      <c r="O65" s="180"/>
      <c r="P65" s="180"/>
    </row>
    <row r="66" spans="1:16" x14ac:dyDescent="0.2">
      <c r="A66" s="180" t="s">
        <v>31</v>
      </c>
      <c r="B66" s="180">
        <f>'将来負担比率（分子）の構造'!I$41</f>
        <v>50348</v>
      </c>
      <c r="C66" s="180"/>
      <c r="D66" s="180"/>
      <c r="E66" s="180">
        <f>'将来負担比率（分子）の構造'!J$41</f>
        <v>50880</v>
      </c>
      <c r="F66" s="180"/>
      <c r="G66" s="180"/>
      <c r="H66" s="180">
        <f>'将来負担比率（分子）の構造'!K$41</f>
        <v>50759</v>
      </c>
      <c r="I66" s="180"/>
      <c r="J66" s="180"/>
      <c r="K66" s="180">
        <f>'将来負担比率（分子）の構造'!L$41</f>
        <v>49973</v>
      </c>
      <c r="L66" s="180"/>
      <c r="M66" s="180"/>
      <c r="N66" s="180">
        <f>'将来負担比率（分子）の構造'!M$41</f>
        <v>52117</v>
      </c>
      <c r="O66" s="180"/>
      <c r="P66" s="180"/>
    </row>
    <row r="67" spans="1:16" x14ac:dyDescent="0.2">
      <c r="A67" s="180" t="s">
        <v>75</v>
      </c>
      <c r="B67" s="180" t="e">
        <f>NA()</f>
        <v>#N/A</v>
      </c>
      <c r="C67" s="180">
        <f>IF(ISNUMBER('将来負担比率（分子）の構造'!I$53), IF('将来負担比率（分子）の構造'!I$53 &lt; 0, 0, '将来負担比率（分子）の構造'!I$53), NA())</f>
        <v>6925</v>
      </c>
      <c r="D67" s="180" t="e">
        <f>NA()</f>
        <v>#N/A</v>
      </c>
      <c r="E67" s="180" t="e">
        <f>NA()</f>
        <v>#N/A</v>
      </c>
      <c r="F67" s="180">
        <f>IF(ISNUMBER('将来負担比率（分子）の構造'!J$53), IF('将来負担比率（分子）の構造'!J$53 &lt; 0, 0, '将来負担比率（分子）の構造'!J$53), NA())</f>
        <v>3852</v>
      </c>
      <c r="G67" s="180" t="e">
        <f>NA()</f>
        <v>#N/A</v>
      </c>
      <c r="H67" s="180" t="e">
        <f>NA()</f>
        <v>#N/A</v>
      </c>
      <c r="I67" s="180">
        <f>IF(ISNUMBER('将来負担比率（分子）の構造'!K$53), IF('将来負担比率（分子）の構造'!K$53 &lt; 0, 0, '将来負担比率（分子）の構造'!K$53), NA())</f>
        <v>1960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5686</v>
      </c>
      <c r="C72" s="184">
        <f>基金残高に係る経年分析!G55</f>
        <v>5897</v>
      </c>
      <c r="D72" s="184">
        <f>基金残高に係る経年分析!H55</f>
        <v>6138</v>
      </c>
    </row>
    <row r="73" spans="1:16" x14ac:dyDescent="0.2">
      <c r="A73" s="183" t="s">
        <v>78</v>
      </c>
      <c r="B73" s="184" t="str">
        <f>基金残高に係る経年分析!F56</f>
        <v>-</v>
      </c>
      <c r="C73" s="184" t="str">
        <f>基金残高に係る経年分析!G56</f>
        <v>-</v>
      </c>
      <c r="D73" s="184" t="str">
        <f>基金残高に係る経年分析!H56</f>
        <v>-</v>
      </c>
    </row>
    <row r="74" spans="1:16" x14ac:dyDescent="0.2">
      <c r="A74" s="183" t="s">
        <v>79</v>
      </c>
      <c r="B74" s="184">
        <f>基金残高に係る経年分析!F57</f>
        <v>5255</v>
      </c>
      <c r="C74" s="184">
        <f>基金残高に係る経年分析!G57</f>
        <v>5241</v>
      </c>
      <c r="D74" s="184">
        <f>基金残高に係る経年分析!H57</f>
        <v>4591</v>
      </c>
    </row>
  </sheetData>
  <sheetProtection algorithmName="SHA-512" hashValue="0qQF7dC4fOfME4WGnlkikgXKD5I95zMXx9t8vIvXTZroqAplFm/oaEqUp8SKcWaaBnUxkQfaIftXvqqJ69hYKw==" saltValue="OG9+znMEAHniDWWH1I/i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208</v>
      </c>
      <c r="DI1" s="794"/>
      <c r="DJ1" s="794"/>
      <c r="DK1" s="794"/>
      <c r="DL1" s="794"/>
      <c r="DM1" s="794"/>
      <c r="DN1" s="795"/>
      <c r="DO1" s="225"/>
      <c r="DP1" s="793" t="s">
        <v>209</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211</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212</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213</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214</v>
      </c>
      <c r="S4" s="736"/>
      <c r="T4" s="736"/>
      <c r="U4" s="736"/>
      <c r="V4" s="736"/>
      <c r="W4" s="736"/>
      <c r="X4" s="736"/>
      <c r="Y4" s="737"/>
      <c r="Z4" s="735" t="s">
        <v>215</v>
      </c>
      <c r="AA4" s="736"/>
      <c r="AB4" s="736"/>
      <c r="AC4" s="737"/>
      <c r="AD4" s="735" t="s">
        <v>216</v>
      </c>
      <c r="AE4" s="736"/>
      <c r="AF4" s="736"/>
      <c r="AG4" s="736"/>
      <c r="AH4" s="736"/>
      <c r="AI4" s="736"/>
      <c r="AJ4" s="736"/>
      <c r="AK4" s="737"/>
      <c r="AL4" s="735" t="s">
        <v>215</v>
      </c>
      <c r="AM4" s="736"/>
      <c r="AN4" s="736"/>
      <c r="AO4" s="737"/>
      <c r="AP4" s="796" t="s">
        <v>217</v>
      </c>
      <c r="AQ4" s="796"/>
      <c r="AR4" s="796"/>
      <c r="AS4" s="796"/>
      <c r="AT4" s="796"/>
      <c r="AU4" s="796"/>
      <c r="AV4" s="796"/>
      <c r="AW4" s="796"/>
      <c r="AX4" s="796"/>
      <c r="AY4" s="796"/>
      <c r="AZ4" s="796"/>
      <c r="BA4" s="796"/>
      <c r="BB4" s="796"/>
      <c r="BC4" s="796"/>
      <c r="BD4" s="796"/>
      <c r="BE4" s="796"/>
      <c r="BF4" s="796"/>
      <c r="BG4" s="796" t="s">
        <v>218</v>
      </c>
      <c r="BH4" s="796"/>
      <c r="BI4" s="796"/>
      <c r="BJ4" s="796"/>
      <c r="BK4" s="796"/>
      <c r="BL4" s="796"/>
      <c r="BM4" s="796"/>
      <c r="BN4" s="796"/>
      <c r="BO4" s="796" t="s">
        <v>215</v>
      </c>
      <c r="BP4" s="796"/>
      <c r="BQ4" s="796"/>
      <c r="BR4" s="796"/>
      <c r="BS4" s="796" t="s">
        <v>219</v>
      </c>
      <c r="BT4" s="796"/>
      <c r="BU4" s="796"/>
      <c r="BV4" s="796"/>
      <c r="BW4" s="796"/>
      <c r="BX4" s="796"/>
      <c r="BY4" s="796"/>
      <c r="BZ4" s="796"/>
      <c r="CA4" s="796"/>
      <c r="CB4" s="796"/>
      <c r="CD4" s="778" t="s">
        <v>220</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221</v>
      </c>
      <c r="C5" s="761"/>
      <c r="D5" s="761"/>
      <c r="E5" s="761"/>
      <c r="F5" s="761"/>
      <c r="G5" s="761"/>
      <c r="H5" s="761"/>
      <c r="I5" s="761"/>
      <c r="J5" s="761"/>
      <c r="K5" s="761"/>
      <c r="L5" s="761"/>
      <c r="M5" s="761"/>
      <c r="N5" s="761"/>
      <c r="O5" s="761"/>
      <c r="P5" s="761"/>
      <c r="Q5" s="762"/>
      <c r="R5" s="726">
        <v>32828826</v>
      </c>
      <c r="S5" s="727"/>
      <c r="T5" s="727"/>
      <c r="U5" s="727"/>
      <c r="V5" s="727"/>
      <c r="W5" s="727"/>
      <c r="X5" s="727"/>
      <c r="Y5" s="773"/>
      <c r="Z5" s="791">
        <v>43.3</v>
      </c>
      <c r="AA5" s="791"/>
      <c r="AB5" s="791"/>
      <c r="AC5" s="791"/>
      <c r="AD5" s="792">
        <v>30913617</v>
      </c>
      <c r="AE5" s="792"/>
      <c r="AF5" s="792"/>
      <c r="AG5" s="792"/>
      <c r="AH5" s="792"/>
      <c r="AI5" s="792"/>
      <c r="AJ5" s="792"/>
      <c r="AK5" s="792"/>
      <c r="AL5" s="774">
        <v>84.3</v>
      </c>
      <c r="AM5" s="743"/>
      <c r="AN5" s="743"/>
      <c r="AO5" s="775"/>
      <c r="AP5" s="760" t="s">
        <v>222</v>
      </c>
      <c r="AQ5" s="761"/>
      <c r="AR5" s="761"/>
      <c r="AS5" s="761"/>
      <c r="AT5" s="761"/>
      <c r="AU5" s="761"/>
      <c r="AV5" s="761"/>
      <c r="AW5" s="761"/>
      <c r="AX5" s="761"/>
      <c r="AY5" s="761"/>
      <c r="AZ5" s="761"/>
      <c r="BA5" s="761"/>
      <c r="BB5" s="761"/>
      <c r="BC5" s="761"/>
      <c r="BD5" s="761"/>
      <c r="BE5" s="761"/>
      <c r="BF5" s="762"/>
      <c r="BG5" s="661">
        <v>30892475</v>
      </c>
      <c r="BH5" s="664"/>
      <c r="BI5" s="664"/>
      <c r="BJ5" s="664"/>
      <c r="BK5" s="664"/>
      <c r="BL5" s="664"/>
      <c r="BM5" s="664"/>
      <c r="BN5" s="665"/>
      <c r="BO5" s="723">
        <v>94.1</v>
      </c>
      <c r="BP5" s="723"/>
      <c r="BQ5" s="723"/>
      <c r="BR5" s="723"/>
      <c r="BS5" s="724">
        <v>199914</v>
      </c>
      <c r="BT5" s="724"/>
      <c r="BU5" s="724"/>
      <c r="BV5" s="724"/>
      <c r="BW5" s="724"/>
      <c r="BX5" s="724"/>
      <c r="BY5" s="724"/>
      <c r="BZ5" s="724"/>
      <c r="CA5" s="724"/>
      <c r="CB5" s="765"/>
      <c r="CD5" s="778" t="s">
        <v>217</v>
      </c>
      <c r="CE5" s="779"/>
      <c r="CF5" s="779"/>
      <c r="CG5" s="779"/>
      <c r="CH5" s="779"/>
      <c r="CI5" s="779"/>
      <c r="CJ5" s="779"/>
      <c r="CK5" s="779"/>
      <c r="CL5" s="779"/>
      <c r="CM5" s="779"/>
      <c r="CN5" s="779"/>
      <c r="CO5" s="779"/>
      <c r="CP5" s="779"/>
      <c r="CQ5" s="780"/>
      <c r="CR5" s="778" t="s">
        <v>223</v>
      </c>
      <c r="CS5" s="779"/>
      <c r="CT5" s="779"/>
      <c r="CU5" s="779"/>
      <c r="CV5" s="779"/>
      <c r="CW5" s="779"/>
      <c r="CX5" s="779"/>
      <c r="CY5" s="780"/>
      <c r="CZ5" s="778" t="s">
        <v>215</v>
      </c>
      <c r="DA5" s="779"/>
      <c r="DB5" s="779"/>
      <c r="DC5" s="780"/>
      <c r="DD5" s="778" t="s">
        <v>224</v>
      </c>
      <c r="DE5" s="779"/>
      <c r="DF5" s="779"/>
      <c r="DG5" s="779"/>
      <c r="DH5" s="779"/>
      <c r="DI5" s="779"/>
      <c r="DJ5" s="779"/>
      <c r="DK5" s="779"/>
      <c r="DL5" s="779"/>
      <c r="DM5" s="779"/>
      <c r="DN5" s="779"/>
      <c r="DO5" s="779"/>
      <c r="DP5" s="780"/>
      <c r="DQ5" s="778" t="s">
        <v>225</v>
      </c>
      <c r="DR5" s="779"/>
      <c r="DS5" s="779"/>
      <c r="DT5" s="779"/>
      <c r="DU5" s="779"/>
      <c r="DV5" s="779"/>
      <c r="DW5" s="779"/>
      <c r="DX5" s="779"/>
      <c r="DY5" s="779"/>
      <c r="DZ5" s="779"/>
      <c r="EA5" s="779"/>
      <c r="EB5" s="779"/>
      <c r="EC5" s="780"/>
    </row>
    <row r="6" spans="2:143" ht="11.25" customHeight="1" x14ac:dyDescent="0.2">
      <c r="B6" s="658" t="s">
        <v>226</v>
      </c>
      <c r="C6" s="659"/>
      <c r="D6" s="659"/>
      <c r="E6" s="659"/>
      <c r="F6" s="659"/>
      <c r="G6" s="659"/>
      <c r="H6" s="659"/>
      <c r="I6" s="659"/>
      <c r="J6" s="659"/>
      <c r="K6" s="659"/>
      <c r="L6" s="659"/>
      <c r="M6" s="659"/>
      <c r="N6" s="659"/>
      <c r="O6" s="659"/>
      <c r="P6" s="659"/>
      <c r="Q6" s="660"/>
      <c r="R6" s="661">
        <v>369675</v>
      </c>
      <c r="S6" s="664"/>
      <c r="T6" s="664"/>
      <c r="U6" s="664"/>
      <c r="V6" s="664"/>
      <c r="W6" s="664"/>
      <c r="X6" s="664"/>
      <c r="Y6" s="665"/>
      <c r="Z6" s="723">
        <v>0.5</v>
      </c>
      <c r="AA6" s="723"/>
      <c r="AB6" s="723"/>
      <c r="AC6" s="723"/>
      <c r="AD6" s="724">
        <v>369675</v>
      </c>
      <c r="AE6" s="724"/>
      <c r="AF6" s="724"/>
      <c r="AG6" s="724"/>
      <c r="AH6" s="724"/>
      <c r="AI6" s="724"/>
      <c r="AJ6" s="724"/>
      <c r="AK6" s="724"/>
      <c r="AL6" s="666">
        <v>1</v>
      </c>
      <c r="AM6" s="667"/>
      <c r="AN6" s="667"/>
      <c r="AO6" s="725"/>
      <c r="AP6" s="658" t="s">
        <v>227</v>
      </c>
      <c r="AQ6" s="659"/>
      <c r="AR6" s="659"/>
      <c r="AS6" s="659"/>
      <c r="AT6" s="659"/>
      <c r="AU6" s="659"/>
      <c r="AV6" s="659"/>
      <c r="AW6" s="659"/>
      <c r="AX6" s="659"/>
      <c r="AY6" s="659"/>
      <c r="AZ6" s="659"/>
      <c r="BA6" s="659"/>
      <c r="BB6" s="659"/>
      <c r="BC6" s="659"/>
      <c r="BD6" s="659"/>
      <c r="BE6" s="659"/>
      <c r="BF6" s="660"/>
      <c r="BG6" s="661">
        <v>30892475</v>
      </c>
      <c r="BH6" s="664"/>
      <c r="BI6" s="664"/>
      <c r="BJ6" s="664"/>
      <c r="BK6" s="664"/>
      <c r="BL6" s="664"/>
      <c r="BM6" s="664"/>
      <c r="BN6" s="665"/>
      <c r="BO6" s="723">
        <v>94.1</v>
      </c>
      <c r="BP6" s="723"/>
      <c r="BQ6" s="723"/>
      <c r="BR6" s="723"/>
      <c r="BS6" s="724">
        <v>199914</v>
      </c>
      <c r="BT6" s="724"/>
      <c r="BU6" s="724"/>
      <c r="BV6" s="724"/>
      <c r="BW6" s="724"/>
      <c r="BX6" s="724"/>
      <c r="BY6" s="724"/>
      <c r="BZ6" s="724"/>
      <c r="CA6" s="724"/>
      <c r="CB6" s="765"/>
      <c r="CD6" s="732" t="s">
        <v>228</v>
      </c>
      <c r="CE6" s="733"/>
      <c r="CF6" s="733"/>
      <c r="CG6" s="733"/>
      <c r="CH6" s="733"/>
      <c r="CI6" s="733"/>
      <c r="CJ6" s="733"/>
      <c r="CK6" s="733"/>
      <c r="CL6" s="733"/>
      <c r="CM6" s="733"/>
      <c r="CN6" s="733"/>
      <c r="CO6" s="733"/>
      <c r="CP6" s="733"/>
      <c r="CQ6" s="734"/>
      <c r="CR6" s="661">
        <v>448979</v>
      </c>
      <c r="CS6" s="664"/>
      <c r="CT6" s="664"/>
      <c r="CU6" s="664"/>
      <c r="CV6" s="664"/>
      <c r="CW6" s="664"/>
      <c r="CX6" s="664"/>
      <c r="CY6" s="665"/>
      <c r="CZ6" s="774">
        <v>0.6</v>
      </c>
      <c r="DA6" s="743"/>
      <c r="DB6" s="743"/>
      <c r="DC6" s="777"/>
      <c r="DD6" s="669" t="s">
        <v>126</v>
      </c>
      <c r="DE6" s="664"/>
      <c r="DF6" s="664"/>
      <c r="DG6" s="664"/>
      <c r="DH6" s="664"/>
      <c r="DI6" s="664"/>
      <c r="DJ6" s="664"/>
      <c r="DK6" s="664"/>
      <c r="DL6" s="664"/>
      <c r="DM6" s="664"/>
      <c r="DN6" s="664"/>
      <c r="DO6" s="664"/>
      <c r="DP6" s="665"/>
      <c r="DQ6" s="669">
        <v>448979</v>
      </c>
      <c r="DR6" s="664"/>
      <c r="DS6" s="664"/>
      <c r="DT6" s="664"/>
      <c r="DU6" s="664"/>
      <c r="DV6" s="664"/>
      <c r="DW6" s="664"/>
      <c r="DX6" s="664"/>
      <c r="DY6" s="664"/>
      <c r="DZ6" s="664"/>
      <c r="EA6" s="664"/>
      <c r="EB6" s="664"/>
      <c r="EC6" s="704"/>
    </row>
    <row r="7" spans="2:143" ht="11.25" customHeight="1" x14ac:dyDescent="0.2">
      <c r="B7" s="658" t="s">
        <v>229</v>
      </c>
      <c r="C7" s="659"/>
      <c r="D7" s="659"/>
      <c r="E7" s="659"/>
      <c r="F7" s="659"/>
      <c r="G7" s="659"/>
      <c r="H7" s="659"/>
      <c r="I7" s="659"/>
      <c r="J7" s="659"/>
      <c r="K7" s="659"/>
      <c r="L7" s="659"/>
      <c r="M7" s="659"/>
      <c r="N7" s="659"/>
      <c r="O7" s="659"/>
      <c r="P7" s="659"/>
      <c r="Q7" s="660"/>
      <c r="R7" s="661">
        <v>33080</v>
      </c>
      <c r="S7" s="664"/>
      <c r="T7" s="664"/>
      <c r="U7" s="664"/>
      <c r="V7" s="664"/>
      <c r="W7" s="664"/>
      <c r="X7" s="664"/>
      <c r="Y7" s="665"/>
      <c r="Z7" s="723">
        <v>0</v>
      </c>
      <c r="AA7" s="723"/>
      <c r="AB7" s="723"/>
      <c r="AC7" s="723"/>
      <c r="AD7" s="724">
        <v>33080</v>
      </c>
      <c r="AE7" s="724"/>
      <c r="AF7" s="724"/>
      <c r="AG7" s="724"/>
      <c r="AH7" s="724"/>
      <c r="AI7" s="724"/>
      <c r="AJ7" s="724"/>
      <c r="AK7" s="724"/>
      <c r="AL7" s="666">
        <v>0.1</v>
      </c>
      <c r="AM7" s="667"/>
      <c r="AN7" s="667"/>
      <c r="AO7" s="725"/>
      <c r="AP7" s="658" t="s">
        <v>230</v>
      </c>
      <c r="AQ7" s="659"/>
      <c r="AR7" s="659"/>
      <c r="AS7" s="659"/>
      <c r="AT7" s="659"/>
      <c r="AU7" s="659"/>
      <c r="AV7" s="659"/>
      <c r="AW7" s="659"/>
      <c r="AX7" s="659"/>
      <c r="AY7" s="659"/>
      <c r="AZ7" s="659"/>
      <c r="BA7" s="659"/>
      <c r="BB7" s="659"/>
      <c r="BC7" s="659"/>
      <c r="BD7" s="659"/>
      <c r="BE7" s="659"/>
      <c r="BF7" s="660"/>
      <c r="BG7" s="661">
        <v>13955722</v>
      </c>
      <c r="BH7" s="664"/>
      <c r="BI7" s="664"/>
      <c r="BJ7" s="664"/>
      <c r="BK7" s="664"/>
      <c r="BL7" s="664"/>
      <c r="BM7" s="664"/>
      <c r="BN7" s="665"/>
      <c r="BO7" s="723">
        <v>42.5</v>
      </c>
      <c r="BP7" s="723"/>
      <c r="BQ7" s="723"/>
      <c r="BR7" s="723"/>
      <c r="BS7" s="724">
        <v>199914</v>
      </c>
      <c r="BT7" s="724"/>
      <c r="BU7" s="724"/>
      <c r="BV7" s="724"/>
      <c r="BW7" s="724"/>
      <c r="BX7" s="724"/>
      <c r="BY7" s="724"/>
      <c r="BZ7" s="724"/>
      <c r="CA7" s="724"/>
      <c r="CB7" s="765"/>
      <c r="CD7" s="705" t="s">
        <v>231</v>
      </c>
      <c r="CE7" s="702"/>
      <c r="CF7" s="702"/>
      <c r="CG7" s="702"/>
      <c r="CH7" s="702"/>
      <c r="CI7" s="702"/>
      <c r="CJ7" s="702"/>
      <c r="CK7" s="702"/>
      <c r="CL7" s="702"/>
      <c r="CM7" s="702"/>
      <c r="CN7" s="702"/>
      <c r="CO7" s="702"/>
      <c r="CP7" s="702"/>
      <c r="CQ7" s="703"/>
      <c r="CR7" s="661">
        <v>7946224</v>
      </c>
      <c r="CS7" s="664"/>
      <c r="CT7" s="664"/>
      <c r="CU7" s="664"/>
      <c r="CV7" s="664"/>
      <c r="CW7" s="664"/>
      <c r="CX7" s="664"/>
      <c r="CY7" s="665"/>
      <c r="CZ7" s="723">
        <v>11</v>
      </c>
      <c r="DA7" s="723"/>
      <c r="DB7" s="723"/>
      <c r="DC7" s="723"/>
      <c r="DD7" s="669">
        <v>373825</v>
      </c>
      <c r="DE7" s="664"/>
      <c r="DF7" s="664"/>
      <c r="DG7" s="664"/>
      <c r="DH7" s="664"/>
      <c r="DI7" s="664"/>
      <c r="DJ7" s="664"/>
      <c r="DK7" s="664"/>
      <c r="DL7" s="664"/>
      <c r="DM7" s="664"/>
      <c r="DN7" s="664"/>
      <c r="DO7" s="664"/>
      <c r="DP7" s="665"/>
      <c r="DQ7" s="669">
        <v>7027903</v>
      </c>
      <c r="DR7" s="664"/>
      <c r="DS7" s="664"/>
      <c r="DT7" s="664"/>
      <c r="DU7" s="664"/>
      <c r="DV7" s="664"/>
      <c r="DW7" s="664"/>
      <c r="DX7" s="664"/>
      <c r="DY7" s="664"/>
      <c r="DZ7" s="664"/>
      <c r="EA7" s="664"/>
      <c r="EB7" s="664"/>
      <c r="EC7" s="704"/>
    </row>
    <row r="8" spans="2:143" ht="11.25" customHeight="1" x14ac:dyDescent="0.2">
      <c r="B8" s="658" t="s">
        <v>232</v>
      </c>
      <c r="C8" s="659"/>
      <c r="D8" s="659"/>
      <c r="E8" s="659"/>
      <c r="F8" s="659"/>
      <c r="G8" s="659"/>
      <c r="H8" s="659"/>
      <c r="I8" s="659"/>
      <c r="J8" s="659"/>
      <c r="K8" s="659"/>
      <c r="L8" s="659"/>
      <c r="M8" s="659"/>
      <c r="N8" s="659"/>
      <c r="O8" s="659"/>
      <c r="P8" s="659"/>
      <c r="Q8" s="660"/>
      <c r="R8" s="661">
        <v>138541</v>
      </c>
      <c r="S8" s="664"/>
      <c r="T8" s="664"/>
      <c r="U8" s="664"/>
      <c r="V8" s="664"/>
      <c r="W8" s="664"/>
      <c r="X8" s="664"/>
      <c r="Y8" s="665"/>
      <c r="Z8" s="723">
        <v>0.2</v>
      </c>
      <c r="AA8" s="723"/>
      <c r="AB8" s="723"/>
      <c r="AC8" s="723"/>
      <c r="AD8" s="724">
        <v>138541</v>
      </c>
      <c r="AE8" s="724"/>
      <c r="AF8" s="724"/>
      <c r="AG8" s="724"/>
      <c r="AH8" s="724"/>
      <c r="AI8" s="724"/>
      <c r="AJ8" s="724"/>
      <c r="AK8" s="724"/>
      <c r="AL8" s="666">
        <v>0.4</v>
      </c>
      <c r="AM8" s="667"/>
      <c r="AN8" s="667"/>
      <c r="AO8" s="725"/>
      <c r="AP8" s="658" t="s">
        <v>233</v>
      </c>
      <c r="AQ8" s="659"/>
      <c r="AR8" s="659"/>
      <c r="AS8" s="659"/>
      <c r="AT8" s="659"/>
      <c r="AU8" s="659"/>
      <c r="AV8" s="659"/>
      <c r="AW8" s="659"/>
      <c r="AX8" s="659"/>
      <c r="AY8" s="659"/>
      <c r="AZ8" s="659"/>
      <c r="BA8" s="659"/>
      <c r="BB8" s="659"/>
      <c r="BC8" s="659"/>
      <c r="BD8" s="659"/>
      <c r="BE8" s="659"/>
      <c r="BF8" s="660"/>
      <c r="BG8" s="661">
        <v>338373</v>
      </c>
      <c r="BH8" s="664"/>
      <c r="BI8" s="664"/>
      <c r="BJ8" s="664"/>
      <c r="BK8" s="664"/>
      <c r="BL8" s="664"/>
      <c r="BM8" s="664"/>
      <c r="BN8" s="665"/>
      <c r="BO8" s="723">
        <v>1</v>
      </c>
      <c r="BP8" s="723"/>
      <c r="BQ8" s="723"/>
      <c r="BR8" s="723"/>
      <c r="BS8" s="669" t="s">
        <v>234</v>
      </c>
      <c r="BT8" s="664"/>
      <c r="BU8" s="664"/>
      <c r="BV8" s="664"/>
      <c r="BW8" s="664"/>
      <c r="BX8" s="664"/>
      <c r="BY8" s="664"/>
      <c r="BZ8" s="664"/>
      <c r="CA8" s="664"/>
      <c r="CB8" s="704"/>
      <c r="CD8" s="705" t="s">
        <v>235</v>
      </c>
      <c r="CE8" s="702"/>
      <c r="CF8" s="702"/>
      <c r="CG8" s="702"/>
      <c r="CH8" s="702"/>
      <c r="CI8" s="702"/>
      <c r="CJ8" s="702"/>
      <c r="CK8" s="702"/>
      <c r="CL8" s="702"/>
      <c r="CM8" s="702"/>
      <c r="CN8" s="702"/>
      <c r="CO8" s="702"/>
      <c r="CP8" s="702"/>
      <c r="CQ8" s="703"/>
      <c r="CR8" s="661">
        <v>27229035</v>
      </c>
      <c r="CS8" s="664"/>
      <c r="CT8" s="664"/>
      <c r="CU8" s="664"/>
      <c r="CV8" s="664"/>
      <c r="CW8" s="664"/>
      <c r="CX8" s="664"/>
      <c r="CY8" s="665"/>
      <c r="CZ8" s="723">
        <v>37.700000000000003</v>
      </c>
      <c r="DA8" s="723"/>
      <c r="DB8" s="723"/>
      <c r="DC8" s="723"/>
      <c r="DD8" s="669">
        <v>248577</v>
      </c>
      <c r="DE8" s="664"/>
      <c r="DF8" s="664"/>
      <c r="DG8" s="664"/>
      <c r="DH8" s="664"/>
      <c r="DI8" s="664"/>
      <c r="DJ8" s="664"/>
      <c r="DK8" s="664"/>
      <c r="DL8" s="664"/>
      <c r="DM8" s="664"/>
      <c r="DN8" s="664"/>
      <c r="DO8" s="664"/>
      <c r="DP8" s="665"/>
      <c r="DQ8" s="669">
        <v>12673777</v>
      </c>
      <c r="DR8" s="664"/>
      <c r="DS8" s="664"/>
      <c r="DT8" s="664"/>
      <c r="DU8" s="664"/>
      <c r="DV8" s="664"/>
      <c r="DW8" s="664"/>
      <c r="DX8" s="664"/>
      <c r="DY8" s="664"/>
      <c r="DZ8" s="664"/>
      <c r="EA8" s="664"/>
      <c r="EB8" s="664"/>
      <c r="EC8" s="704"/>
    </row>
    <row r="9" spans="2:143" ht="11.25" customHeight="1" x14ac:dyDescent="0.2">
      <c r="B9" s="658" t="s">
        <v>236</v>
      </c>
      <c r="C9" s="659"/>
      <c r="D9" s="659"/>
      <c r="E9" s="659"/>
      <c r="F9" s="659"/>
      <c r="G9" s="659"/>
      <c r="H9" s="659"/>
      <c r="I9" s="659"/>
      <c r="J9" s="659"/>
      <c r="K9" s="659"/>
      <c r="L9" s="659"/>
      <c r="M9" s="659"/>
      <c r="N9" s="659"/>
      <c r="O9" s="659"/>
      <c r="P9" s="659"/>
      <c r="Q9" s="660"/>
      <c r="R9" s="661">
        <v>121173</v>
      </c>
      <c r="S9" s="664"/>
      <c r="T9" s="664"/>
      <c r="U9" s="664"/>
      <c r="V9" s="664"/>
      <c r="W9" s="664"/>
      <c r="X9" s="664"/>
      <c r="Y9" s="665"/>
      <c r="Z9" s="723">
        <v>0.2</v>
      </c>
      <c r="AA9" s="723"/>
      <c r="AB9" s="723"/>
      <c r="AC9" s="723"/>
      <c r="AD9" s="724">
        <v>121173</v>
      </c>
      <c r="AE9" s="724"/>
      <c r="AF9" s="724"/>
      <c r="AG9" s="724"/>
      <c r="AH9" s="724"/>
      <c r="AI9" s="724"/>
      <c r="AJ9" s="724"/>
      <c r="AK9" s="724"/>
      <c r="AL9" s="666">
        <v>0.3</v>
      </c>
      <c r="AM9" s="667"/>
      <c r="AN9" s="667"/>
      <c r="AO9" s="725"/>
      <c r="AP9" s="658" t="s">
        <v>237</v>
      </c>
      <c r="AQ9" s="659"/>
      <c r="AR9" s="659"/>
      <c r="AS9" s="659"/>
      <c r="AT9" s="659"/>
      <c r="AU9" s="659"/>
      <c r="AV9" s="659"/>
      <c r="AW9" s="659"/>
      <c r="AX9" s="659"/>
      <c r="AY9" s="659"/>
      <c r="AZ9" s="659"/>
      <c r="BA9" s="659"/>
      <c r="BB9" s="659"/>
      <c r="BC9" s="659"/>
      <c r="BD9" s="659"/>
      <c r="BE9" s="659"/>
      <c r="BF9" s="660"/>
      <c r="BG9" s="661">
        <v>11217304</v>
      </c>
      <c r="BH9" s="664"/>
      <c r="BI9" s="664"/>
      <c r="BJ9" s="664"/>
      <c r="BK9" s="664"/>
      <c r="BL9" s="664"/>
      <c r="BM9" s="664"/>
      <c r="BN9" s="665"/>
      <c r="BO9" s="723">
        <v>34.200000000000003</v>
      </c>
      <c r="BP9" s="723"/>
      <c r="BQ9" s="723"/>
      <c r="BR9" s="723"/>
      <c r="BS9" s="669" t="s">
        <v>126</v>
      </c>
      <c r="BT9" s="664"/>
      <c r="BU9" s="664"/>
      <c r="BV9" s="664"/>
      <c r="BW9" s="664"/>
      <c r="BX9" s="664"/>
      <c r="BY9" s="664"/>
      <c r="BZ9" s="664"/>
      <c r="CA9" s="664"/>
      <c r="CB9" s="704"/>
      <c r="CD9" s="705" t="s">
        <v>238</v>
      </c>
      <c r="CE9" s="702"/>
      <c r="CF9" s="702"/>
      <c r="CG9" s="702"/>
      <c r="CH9" s="702"/>
      <c r="CI9" s="702"/>
      <c r="CJ9" s="702"/>
      <c r="CK9" s="702"/>
      <c r="CL9" s="702"/>
      <c r="CM9" s="702"/>
      <c r="CN9" s="702"/>
      <c r="CO9" s="702"/>
      <c r="CP9" s="702"/>
      <c r="CQ9" s="703"/>
      <c r="CR9" s="661">
        <v>10993167</v>
      </c>
      <c r="CS9" s="664"/>
      <c r="CT9" s="664"/>
      <c r="CU9" s="664"/>
      <c r="CV9" s="664"/>
      <c r="CW9" s="664"/>
      <c r="CX9" s="664"/>
      <c r="CY9" s="665"/>
      <c r="CZ9" s="723">
        <v>15.2</v>
      </c>
      <c r="DA9" s="723"/>
      <c r="DB9" s="723"/>
      <c r="DC9" s="723"/>
      <c r="DD9" s="669">
        <v>5085527</v>
      </c>
      <c r="DE9" s="664"/>
      <c r="DF9" s="664"/>
      <c r="DG9" s="664"/>
      <c r="DH9" s="664"/>
      <c r="DI9" s="664"/>
      <c r="DJ9" s="664"/>
      <c r="DK9" s="664"/>
      <c r="DL9" s="664"/>
      <c r="DM9" s="664"/>
      <c r="DN9" s="664"/>
      <c r="DO9" s="664"/>
      <c r="DP9" s="665"/>
      <c r="DQ9" s="669">
        <v>5532532</v>
      </c>
      <c r="DR9" s="664"/>
      <c r="DS9" s="664"/>
      <c r="DT9" s="664"/>
      <c r="DU9" s="664"/>
      <c r="DV9" s="664"/>
      <c r="DW9" s="664"/>
      <c r="DX9" s="664"/>
      <c r="DY9" s="664"/>
      <c r="DZ9" s="664"/>
      <c r="EA9" s="664"/>
      <c r="EB9" s="664"/>
      <c r="EC9" s="704"/>
    </row>
    <row r="10" spans="2:143" ht="11.25" customHeight="1" x14ac:dyDescent="0.2">
      <c r="B10" s="658" t="s">
        <v>239</v>
      </c>
      <c r="C10" s="659"/>
      <c r="D10" s="659"/>
      <c r="E10" s="659"/>
      <c r="F10" s="659"/>
      <c r="G10" s="659"/>
      <c r="H10" s="659"/>
      <c r="I10" s="659"/>
      <c r="J10" s="659"/>
      <c r="K10" s="659"/>
      <c r="L10" s="659"/>
      <c r="M10" s="659"/>
      <c r="N10" s="659"/>
      <c r="O10" s="659"/>
      <c r="P10" s="659"/>
      <c r="Q10" s="660"/>
      <c r="R10" s="661" t="s">
        <v>126</v>
      </c>
      <c r="S10" s="664"/>
      <c r="T10" s="664"/>
      <c r="U10" s="664"/>
      <c r="V10" s="664"/>
      <c r="W10" s="664"/>
      <c r="X10" s="664"/>
      <c r="Y10" s="665"/>
      <c r="Z10" s="723" t="s">
        <v>126</v>
      </c>
      <c r="AA10" s="723"/>
      <c r="AB10" s="723"/>
      <c r="AC10" s="723"/>
      <c r="AD10" s="724" t="s">
        <v>126</v>
      </c>
      <c r="AE10" s="724"/>
      <c r="AF10" s="724"/>
      <c r="AG10" s="724"/>
      <c r="AH10" s="724"/>
      <c r="AI10" s="724"/>
      <c r="AJ10" s="724"/>
      <c r="AK10" s="724"/>
      <c r="AL10" s="666" t="s">
        <v>126</v>
      </c>
      <c r="AM10" s="667"/>
      <c r="AN10" s="667"/>
      <c r="AO10" s="725"/>
      <c r="AP10" s="658" t="s">
        <v>240</v>
      </c>
      <c r="AQ10" s="659"/>
      <c r="AR10" s="659"/>
      <c r="AS10" s="659"/>
      <c r="AT10" s="659"/>
      <c r="AU10" s="659"/>
      <c r="AV10" s="659"/>
      <c r="AW10" s="659"/>
      <c r="AX10" s="659"/>
      <c r="AY10" s="659"/>
      <c r="AZ10" s="659"/>
      <c r="BA10" s="659"/>
      <c r="BB10" s="659"/>
      <c r="BC10" s="659"/>
      <c r="BD10" s="659"/>
      <c r="BE10" s="659"/>
      <c r="BF10" s="660"/>
      <c r="BG10" s="661">
        <v>600858</v>
      </c>
      <c r="BH10" s="664"/>
      <c r="BI10" s="664"/>
      <c r="BJ10" s="664"/>
      <c r="BK10" s="664"/>
      <c r="BL10" s="664"/>
      <c r="BM10" s="664"/>
      <c r="BN10" s="665"/>
      <c r="BO10" s="723">
        <v>1.8</v>
      </c>
      <c r="BP10" s="723"/>
      <c r="BQ10" s="723"/>
      <c r="BR10" s="723"/>
      <c r="BS10" s="669" t="s">
        <v>234</v>
      </c>
      <c r="BT10" s="664"/>
      <c r="BU10" s="664"/>
      <c r="BV10" s="664"/>
      <c r="BW10" s="664"/>
      <c r="BX10" s="664"/>
      <c r="BY10" s="664"/>
      <c r="BZ10" s="664"/>
      <c r="CA10" s="664"/>
      <c r="CB10" s="704"/>
      <c r="CD10" s="705" t="s">
        <v>241</v>
      </c>
      <c r="CE10" s="702"/>
      <c r="CF10" s="702"/>
      <c r="CG10" s="702"/>
      <c r="CH10" s="702"/>
      <c r="CI10" s="702"/>
      <c r="CJ10" s="702"/>
      <c r="CK10" s="702"/>
      <c r="CL10" s="702"/>
      <c r="CM10" s="702"/>
      <c r="CN10" s="702"/>
      <c r="CO10" s="702"/>
      <c r="CP10" s="702"/>
      <c r="CQ10" s="703"/>
      <c r="CR10" s="661">
        <v>173947</v>
      </c>
      <c r="CS10" s="664"/>
      <c r="CT10" s="664"/>
      <c r="CU10" s="664"/>
      <c r="CV10" s="664"/>
      <c r="CW10" s="664"/>
      <c r="CX10" s="664"/>
      <c r="CY10" s="665"/>
      <c r="CZ10" s="723">
        <v>0.2</v>
      </c>
      <c r="DA10" s="723"/>
      <c r="DB10" s="723"/>
      <c r="DC10" s="723"/>
      <c r="DD10" s="669" t="s">
        <v>234</v>
      </c>
      <c r="DE10" s="664"/>
      <c r="DF10" s="664"/>
      <c r="DG10" s="664"/>
      <c r="DH10" s="664"/>
      <c r="DI10" s="664"/>
      <c r="DJ10" s="664"/>
      <c r="DK10" s="664"/>
      <c r="DL10" s="664"/>
      <c r="DM10" s="664"/>
      <c r="DN10" s="664"/>
      <c r="DO10" s="664"/>
      <c r="DP10" s="665"/>
      <c r="DQ10" s="669">
        <v>23947</v>
      </c>
      <c r="DR10" s="664"/>
      <c r="DS10" s="664"/>
      <c r="DT10" s="664"/>
      <c r="DU10" s="664"/>
      <c r="DV10" s="664"/>
      <c r="DW10" s="664"/>
      <c r="DX10" s="664"/>
      <c r="DY10" s="664"/>
      <c r="DZ10" s="664"/>
      <c r="EA10" s="664"/>
      <c r="EB10" s="664"/>
      <c r="EC10" s="704"/>
    </row>
    <row r="11" spans="2:143" ht="11.25" customHeight="1" x14ac:dyDescent="0.2">
      <c r="B11" s="658" t="s">
        <v>242</v>
      </c>
      <c r="C11" s="659"/>
      <c r="D11" s="659"/>
      <c r="E11" s="659"/>
      <c r="F11" s="659"/>
      <c r="G11" s="659"/>
      <c r="H11" s="659"/>
      <c r="I11" s="659"/>
      <c r="J11" s="659"/>
      <c r="K11" s="659"/>
      <c r="L11" s="659"/>
      <c r="M11" s="659"/>
      <c r="N11" s="659"/>
      <c r="O11" s="659"/>
      <c r="P11" s="659"/>
      <c r="Q11" s="660"/>
      <c r="R11" s="661" t="s">
        <v>126</v>
      </c>
      <c r="S11" s="664"/>
      <c r="T11" s="664"/>
      <c r="U11" s="664"/>
      <c r="V11" s="664"/>
      <c r="W11" s="664"/>
      <c r="X11" s="664"/>
      <c r="Y11" s="665"/>
      <c r="Z11" s="723" t="s">
        <v>126</v>
      </c>
      <c r="AA11" s="723"/>
      <c r="AB11" s="723"/>
      <c r="AC11" s="723"/>
      <c r="AD11" s="724" t="s">
        <v>234</v>
      </c>
      <c r="AE11" s="724"/>
      <c r="AF11" s="724"/>
      <c r="AG11" s="724"/>
      <c r="AH11" s="724"/>
      <c r="AI11" s="724"/>
      <c r="AJ11" s="724"/>
      <c r="AK11" s="724"/>
      <c r="AL11" s="666" t="s">
        <v>234</v>
      </c>
      <c r="AM11" s="667"/>
      <c r="AN11" s="667"/>
      <c r="AO11" s="725"/>
      <c r="AP11" s="658" t="s">
        <v>243</v>
      </c>
      <c r="AQ11" s="659"/>
      <c r="AR11" s="659"/>
      <c r="AS11" s="659"/>
      <c r="AT11" s="659"/>
      <c r="AU11" s="659"/>
      <c r="AV11" s="659"/>
      <c r="AW11" s="659"/>
      <c r="AX11" s="659"/>
      <c r="AY11" s="659"/>
      <c r="AZ11" s="659"/>
      <c r="BA11" s="659"/>
      <c r="BB11" s="659"/>
      <c r="BC11" s="659"/>
      <c r="BD11" s="659"/>
      <c r="BE11" s="659"/>
      <c r="BF11" s="660"/>
      <c r="BG11" s="661">
        <v>1799187</v>
      </c>
      <c r="BH11" s="664"/>
      <c r="BI11" s="664"/>
      <c r="BJ11" s="664"/>
      <c r="BK11" s="664"/>
      <c r="BL11" s="664"/>
      <c r="BM11" s="664"/>
      <c r="BN11" s="665"/>
      <c r="BO11" s="723">
        <v>5.5</v>
      </c>
      <c r="BP11" s="723"/>
      <c r="BQ11" s="723"/>
      <c r="BR11" s="723"/>
      <c r="BS11" s="669">
        <v>199914</v>
      </c>
      <c r="BT11" s="664"/>
      <c r="BU11" s="664"/>
      <c r="BV11" s="664"/>
      <c r="BW11" s="664"/>
      <c r="BX11" s="664"/>
      <c r="BY11" s="664"/>
      <c r="BZ11" s="664"/>
      <c r="CA11" s="664"/>
      <c r="CB11" s="704"/>
      <c r="CD11" s="705" t="s">
        <v>244</v>
      </c>
      <c r="CE11" s="702"/>
      <c r="CF11" s="702"/>
      <c r="CG11" s="702"/>
      <c r="CH11" s="702"/>
      <c r="CI11" s="702"/>
      <c r="CJ11" s="702"/>
      <c r="CK11" s="702"/>
      <c r="CL11" s="702"/>
      <c r="CM11" s="702"/>
      <c r="CN11" s="702"/>
      <c r="CO11" s="702"/>
      <c r="CP11" s="702"/>
      <c r="CQ11" s="703"/>
      <c r="CR11" s="661">
        <v>1369371</v>
      </c>
      <c r="CS11" s="664"/>
      <c r="CT11" s="664"/>
      <c r="CU11" s="664"/>
      <c r="CV11" s="664"/>
      <c r="CW11" s="664"/>
      <c r="CX11" s="664"/>
      <c r="CY11" s="665"/>
      <c r="CZ11" s="723">
        <v>1.9</v>
      </c>
      <c r="DA11" s="723"/>
      <c r="DB11" s="723"/>
      <c r="DC11" s="723"/>
      <c r="DD11" s="669">
        <v>820601</v>
      </c>
      <c r="DE11" s="664"/>
      <c r="DF11" s="664"/>
      <c r="DG11" s="664"/>
      <c r="DH11" s="664"/>
      <c r="DI11" s="664"/>
      <c r="DJ11" s="664"/>
      <c r="DK11" s="664"/>
      <c r="DL11" s="664"/>
      <c r="DM11" s="664"/>
      <c r="DN11" s="664"/>
      <c r="DO11" s="664"/>
      <c r="DP11" s="665"/>
      <c r="DQ11" s="669">
        <v>522459</v>
      </c>
      <c r="DR11" s="664"/>
      <c r="DS11" s="664"/>
      <c r="DT11" s="664"/>
      <c r="DU11" s="664"/>
      <c r="DV11" s="664"/>
      <c r="DW11" s="664"/>
      <c r="DX11" s="664"/>
      <c r="DY11" s="664"/>
      <c r="DZ11" s="664"/>
      <c r="EA11" s="664"/>
      <c r="EB11" s="664"/>
      <c r="EC11" s="704"/>
    </row>
    <row r="12" spans="2:143" ht="11.25" customHeight="1" x14ac:dyDescent="0.2">
      <c r="B12" s="658" t="s">
        <v>245</v>
      </c>
      <c r="C12" s="659"/>
      <c r="D12" s="659"/>
      <c r="E12" s="659"/>
      <c r="F12" s="659"/>
      <c r="G12" s="659"/>
      <c r="H12" s="659"/>
      <c r="I12" s="659"/>
      <c r="J12" s="659"/>
      <c r="K12" s="659"/>
      <c r="L12" s="659"/>
      <c r="M12" s="659"/>
      <c r="N12" s="659"/>
      <c r="O12" s="659"/>
      <c r="P12" s="659"/>
      <c r="Q12" s="660"/>
      <c r="R12" s="661">
        <v>3524898</v>
      </c>
      <c r="S12" s="664"/>
      <c r="T12" s="664"/>
      <c r="U12" s="664"/>
      <c r="V12" s="664"/>
      <c r="W12" s="664"/>
      <c r="X12" s="664"/>
      <c r="Y12" s="665"/>
      <c r="Z12" s="723">
        <v>4.5999999999999996</v>
      </c>
      <c r="AA12" s="723"/>
      <c r="AB12" s="723"/>
      <c r="AC12" s="723"/>
      <c r="AD12" s="724">
        <v>3524898</v>
      </c>
      <c r="AE12" s="724"/>
      <c r="AF12" s="724"/>
      <c r="AG12" s="724"/>
      <c r="AH12" s="724"/>
      <c r="AI12" s="724"/>
      <c r="AJ12" s="724"/>
      <c r="AK12" s="724"/>
      <c r="AL12" s="666">
        <v>9.6</v>
      </c>
      <c r="AM12" s="667"/>
      <c r="AN12" s="667"/>
      <c r="AO12" s="725"/>
      <c r="AP12" s="658" t="s">
        <v>246</v>
      </c>
      <c r="AQ12" s="659"/>
      <c r="AR12" s="659"/>
      <c r="AS12" s="659"/>
      <c r="AT12" s="659"/>
      <c r="AU12" s="659"/>
      <c r="AV12" s="659"/>
      <c r="AW12" s="659"/>
      <c r="AX12" s="659"/>
      <c r="AY12" s="659"/>
      <c r="AZ12" s="659"/>
      <c r="BA12" s="659"/>
      <c r="BB12" s="659"/>
      <c r="BC12" s="659"/>
      <c r="BD12" s="659"/>
      <c r="BE12" s="659"/>
      <c r="BF12" s="660"/>
      <c r="BG12" s="661">
        <v>15316075</v>
      </c>
      <c r="BH12" s="664"/>
      <c r="BI12" s="664"/>
      <c r="BJ12" s="664"/>
      <c r="BK12" s="664"/>
      <c r="BL12" s="664"/>
      <c r="BM12" s="664"/>
      <c r="BN12" s="665"/>
      <c r="BO12" s="723">
        <v>46.7</v>
      </c>
      <c r="BP12" s="723"/>
      <c r="BQ12" s="723"/>
      <c r="BR12" s="723"/>
      <c r="BS12" s="669" t="s">
        <v>126</v>
      </c>
      <c r="BT12" s="664"/>
      <c r="BU12" s="664"/>
      <c r="BV12" s="664"/>
      <c r="BW12" s="664"/>
      <c r="BX12" s="664"/>
      <c r="BY12" s="664"/>
      <c r="BZ12" s="664"/>
      <c r="CA12" s="664"/>
      <c r="CB12" s="704"/>
      <c r="CD12" s="705" t="s">
        <v>247</v>
      </c>
      <c r="CE12" s="702"/>
      <c r="CF12" s="702"/>
      <c r="CG12" s="702"/>
      <c r="CH12" s="702"/>
      <c r="CI12" s="702"/>
      <c r="CJ12" s="702"/>
      <c r="CK12" s="702"/>
      <c r="CL12" s="702"/>
      <c r="CM12" s="702"/>
      <c r="CN12" s="702"/>
      <c r="CO12" s="702"/>
      <c r="CP12" s="702"/>
      <c r="CQ12" s="703"/>
      <c r="CR12" s="661">
        <v>1127140</v>
      </c>
      <c r="CS12" s="664"/>
      <c r="CT12" s="664"/>
      <c r="CU12" s="664"/>
      <c r="CV12" s="664"/>
      <c r="CW12" s="664"/>
      <c r="CX12" s="664"/>
      <c r="CY12" s="665"/>
      <c r="CZ12" s="723">
        <v>1.6</v>
      </c>
      <c r="DA12" s="723"/>
      <c r="DB12" s="723"/>
      <c r="DC12" s="723"/>
      <c r="DD12" s="669">
        <v>132221</v>
      </c>
      <c r="DE12" s="664"/>
      <c r="DF12" s="664"/>
      <c r="DG12" s="664"/>
      <c r="DH12" s="664"/>
      <c r="DI12" s="664"/>
      <c r="DJ12" s="664"/>
      <c r="DK12" s="664"/>
      <c r="DL12" s="664"/>
      <c r="DM12" s="664"/>
      <c r="DN12" s="664"/>
      <c r="DO12" s="664"/>
      <c r="DP12" s="665"/>
      <c r="DQ12" s="669">
        <v>834342</v>
      </c>
      <c r="DR12" s="664"/>
      <c r="DS12" s="664"/>
      <c r="DT12" s="664"/>
      <c r="DU12" s="664"/>
      <c r="DV12" s="664"/>
      <c r="DW12" s="664"/>
      <c r="DX12" s="664"/>
      <c r="DY12" s="664"/>
      <c r="DZ12" s="664"/>
      <c r="EA12" s="664"/>
      <c r="EB12" s="664"/>
      <c r="EC12" s="704"/>
    </row>
    <row r="13" spans="2:143" ht="11.25" customHeight="1" x14ac:dyDescent="0.2">
      <c r="B13" s="658" t="s">
        <v>248</v>
      </c>
      <c r="C13" s="659"/>
      <c r="D13" s="659"/>
      <c r="E13" s="659"/>
      <c r="F13" s="659"/>
      <c r="G13" s="659"/>
      <c r="H13" s="659"/>
      <c r="I13" s="659"/>
      <c r="J13" s="659"/>
      <c r="K13" s="659"/>
      <c r="L13" s="659"/>
      <c r="M13" s="659"/>
      <c r="N13" s="659"/>
      <c r="O13" s="659"/>
      <c r="P13" s="659"/>
      <c r="Q13" s="660"/>
      <c r="R13" s="661">
        <v>12888</v>
      </c>
      <c r="S13" s="664"/>
      <c r="T13" s="664"/>
      <c r="U13" s="664"/>
      <c r="V13" s="664"/>
      <c r="W13" s="664"/>
      <c r="X13" s="664"/>
      <c r="Y13" s="665"/>
      <c r="Z13" s="723">
        <v>0</v>
      </c>
      <c r="AA13" s="723"/>
      <c r="AB13" s="723"/>
      <c r="AC13" s="723"/>
      <c r="AD13" s="724">
        <v>12888</v>
      </c>
      <c r="AE13" s="724"/>
      <c r="AF13" s="724"/>
      <c r="AG13" s="724"/>
      <c r="AH13" s="724"/>
      <c r="AI13" s="724"/>
      <c r="AJ13" s="724"/>
      <c r="AK13" s="724"/>
      <c r="AL13" s="666">
        <v>0</v>
      </c>
      <c r="AM13" s="667"/>
      <c r="AN13" s="667"/>
      <c r="AO13" s="725"/>
      <c r="AP13" s="658" t="s">
        <v>249</v>
      </c>
      <c r="AQ13" s="659"/>
      <c r="AR13" s="659"/>
      <c r="AS13" s="659"/>
      <c r="AT13" s="659"/>
      <c r="AU13" s="659"/>
      <c r="AV13" s="659"/>
      <c r="AW13" s="659"/>
      <c r="AX13" s="659"/>
      <c r="AY13" s="659"/>
      <c r="AZ13" s="659"/>
      <c r="BA13" s="659"/>
      <c r="BB13" s="659"/>
      <c r="BC13" s="659"/>
      <c r="BD13" s="659"/>
      <c r="BE13" s="659"/>
      <c r="BF13" s="660"/>
      <c r="BG13" s="661">
        <v>15286442</v>
      </c>
      <c r="BH13" s="664"/>
      <c r="BI13" s="664"/>
      <c r="BJ13" s="664"/>
      <c r="BK13" s="664"/>
      <c r="BL13" s="664"/>
      <c r="BM13" s="664"/>
      <c r="BN13" s="665"/>
      <c r="BO13" s="723">
        <v>46.6</v>
      </c>
      <c r="BP13" s="723"/>
      <c r="BQ13" s="723"/>
      <c r="BR13" s="723"/>
      <c r="BS13" s="669" t="s">
        <v>126</v>
      </c>
      <c r="BT13" s="664"/>
      <c r="BU13" s="664"/>
      <c r="BV13" s="664"/>
      <c r="BW13" s="664"/>
      <c r="BX13" s="664"/>
      <c r="BY13" s="664"/>
      <c r="BZ13" s="664"/>
      <c r="CA13" s="664"/>
      <c r="CB13" s="704"/>
      <c r="CD13" s="705" t="s">
        <v>250</v>
      </c>
      <c r="CE13" s="702"/>
      <c r="CF13" s="702"/>
      <c r="CG13" s="702"/>
      <c r="CH13" s="702"/>
      <c r="CI13" s="702"/>
      <c r="CJ13" s="702"/>
      <c r="CK13" s="702"/>
      <c r="CL13" s="702"/>
      <c r="CM13" s="702"/>
      <c r="CN13" s="702"/>
      <c r="CO13" s="702"/>
      <c r="CP13" s="702"/>
      <c r="CQ13" s="703"/>
      <c r="CR13" s="661">
        <v>7262198</v>
      </c>
      <c r="CS13" s="664"/>
      <c r="CT13" s="664"/>
      <c r="CU13" s="664"/>
      <c r="CV13" s="664"/>
      <c r="CW13" s="664"/>
      <c r="CX13" s="664"/>
      <c r="CY13" s="665"/>
      <c r="CZ13" s="723">
        <v>10.1</v>
      </c>
      <c r="DA13" s="723"/>
      <c r="DB13" s="723"/>
      <c r="DC13" s="723"/>
      <c r="DD13" s="669">
        <v>2356907</v>
      </c>
      <c r="DE13" s="664"/>
      <c r="DF13" s="664"/>
      <c r="DG13" s="664"/>
      <c r="DH13" s="664"/>
      <c r="DI13" s="664"/>
      <c r="DJ13" s="664"/>
      <c r="DK13" s="664"/>
      <c r="DL13" s="664"/>
      <c r="DM13" s="664"/>
      <c r="DN13" s="664"/>
      <c r="DO13" s="664"/>
      <c r="DP13" s="665"/>
      <c r="DQ13" s="669">
        <v>4654835</v>
      </c>
      <c r="DR13" s="664"/>
      <c r="DS13" s="664"/>
      <c r="DT13" s="664"/>
      <c r="DU13" s="664"/>
      <c r="DV13" s="664"/>
      <c r="DW13" s="664"/>
      <c r="DX13" s="664"/>
      <c r="DY13" s="664"/>
      <c r="DZ13" s="664"/>
      <c r="EA13" s="664"/>
      <c r="EB13" s="664"/>
      <c r="EC13" s="704"/>
    </row>
    <row r="14" spans="2:143" ht="11.25" customHeight="1" x14ac:dyDescent="0.2">
      <c r="B14" s="658" t="s">
        <v>251</v>
      </c>
      <c r="C14" s="659"/>
      <c r="D14" s="659"/>
      <c r="E14" s="659"/>
      <c r="F14" s="659"/>
      <c r="G14" s="659"/>
      <c r="H14" s="659"/>
      <c r="I14" s="659"/>
      <c r="J14" s="659"/>
      <c r="K14" s="659"/>
      <c r="L14" s="659"/>
      <c r="M14" s="659"/>
      <c r="N14" s="659"/>
      <c r="O14" s="659"/>
      <c r="P14" s="659"/>
      <c r="Q14" s="660"/>
      <c r="R14" s="661" t="s">
        <v>126</v>
      </c>
      <c r="S14" s="664"/>
      <c r="T14" s="664"/>
      <c r="U14" s="664"/>
      <c r="V14" s="664"/>
      <c r="W14" s="664"/>
      <c r="X14" s="664"/>
      <c r="Y14" s="665"/>
      <c r="Z14" s="723" t="s">
        <v>126</v>
      </c>
      <c r="AA14" s="723"/>
      <c r="AB14" s="723"/>
      <c r="AC14" s="723"/>
      <c r="AD14" s="724" t="s">
        <v>126</v>
      </c>
      <c r="AE14" s="724"/>
      <c r="AF14" s="724"/>
      <c r="AG14" s="724"/>
      <c r="AH14" s="724"/>
      <c r="AI14" s="724"/>
      <c r="AJ14" s="724"/>
      <c r="AK14" s="724"/>
      <c r="AL14" s="666" t="s">
        <v>126</v>
      </c>
      <c r="AM14" s="667"/>
      <c r="AN14" s="667"/>
      <c r="AO14" s="725"/>
      <c r="AP14" s="658" t="s">
        <v>252</v>
      </c>
      <c r="AQ14" s="659"/>
      <c r="AR14" s="659"/>
      <c r="AS14" s="659"/>
      <c r="AT14" s="659"/>
      <c r="AU14" s="659"/>
      <c r="AV14" s="659"/>
      <c r="AW14" s="659"/>
      <c r="AX14" s="659"/>
      <c r="AY14" s="659"/>
      <c r="AZ14" s="659"/>
      <c r="BA14" s="659"/>
      <c r="BB14" s="659"/>
      <c r="BC14" s="659"/>
      <c r="BD14" s="659"/>
      <c r="BE14" s="659"/>
      <c r="BF14" s="660"/>
      <c r="BG14" s="661">
        <v>350729</v>
      </c>
      <c r="BH14" s="664"/>
      <c r="BI14" s="664"/>
      <c r="BJ14" s="664"/>
      <c r="BK14" s="664"/>
      <c r="BL14" s="664"/>
      <c r="BM14" s="664"/>
      <c r="BN14" s="665"/>
      <c r="BO14" s="723">
        <v>1.1000000000000001</v>
      </c>
      <c r="BP14" s="723"/>
      <c r="BQ14" s="723"/>
      <c r="BR14" s="723"/>
      <c r="BS14" s="669" t="s">
        <v>234</v>
      </c>
      <c r="BT14" s="664"/>
      <c r="BU14" s="664"/>
      <c r="BV14" s="664"/>
      <c r="BW14" s="664"/>
      <c r="BX14" s="664"/>
      <c r="BY14" s="664"/>
      <c r="BZ14" s="664"/>
      <c r="CA14" s="664"/>
      <c r="CB14" s="704"/>
      <c r="CD14" s="705" t="s">
        <v>253</v>
      </c>
      <c r="CE14" s="702"/>
      <c r="CF14" s="702"/>
      <c r="CG14" s="702"/>
      <c r="CH14" s="702"/>
      <c r="CI14" s="702"/>
      <c r="CJ14" s="702"/>
      <c r="CK14" s="702"/>
      <c r="CL14" s="702"/>
      <c r="CM14" s="702"/>
      <c r="CN14" s="702"/>
      <c r="CO14" s="702"/>
      <c r="CP14" s="702"/>
      <c r="CQ14" s="703"/>
      <c r="CR14" s="661">
        <v>3921356</v>
      </c>
      <c r="CS14" s="664"/>
      <c r="CT14" s="664"/>
      <c r="CU14" s="664"/>
      <c r="CV14" s="664"/>
      <c r="CW14" s="664"/>
      <c r="CX14" s="664"/>
      <c r="CY14" s="665"/>
      <c r="CZ14" s="723">
        <v>5.4</v>
      </c>
      <c r="DA14" s="723"/>
      <c r="DB14" s="723"/>
      <c r="DC14" s="723"/>
      <c r="DD14" s="669">
        <v>327772</v>
      </c>
      <c r="DE14" s="664"/>
      <c r="DF14" s="664"/>
      <c r="DG14" s="664"/>
      <c r="DH14" s="664"/>
      <c r="DI14" s="664"/>
      <c r="DJ14" s="664"/>
      <c r="DK14" s="664"/>
      <c r="DL14" s="664"/>
      <c r="DM14" s="664"/>
      <c r="DN14" s="664"/>
      <c r="DO14" s="664"/>
      <c r="DP14" s="665"/>
      <c r="DQ14" s="669">
        <v>2132744</v>
      </c>
      <c r="DR14" s="664"/>
      <c r="DS14" s="664"/>
      <c r="DT14" s="664"/>
      <c r="DU14" s="664"/>
      <c r="DV14" s="664"/>
      <c r="DW14" s="664"/>
      <c r="DX14" s="664"/>
      <c r="DY14" s="664"/>
      <c r="DZ14" s="664"/>
      <c r="EA14" s="664"/>
      <c r="EB14" s="664"/>
      <c r="EC14" s="704"/>
    </row>
    <row r="15" spans="2:143" ht="11.25" customHeight="1" x14ac:dyDescent="0.2">
      <c r="B15" s="658" t="s">
        <v>254</v>
      </c>
      <c r="C15" s="659"/>
      <c r="D15" s="659"/>
      <c r="E15" s="659"/>
      <c r="F15" s="659"/>
      <c r="G15" s="659"/>
      <c r="H15" s="659"/>
      <c r="I15" s="659"/>
      <c r="J15" s="659"/>
      <c r="K15" s="659"/>
      <c r="L15" s="659"/>
      <c r="M15" s="659"/>
      <c r="N15" s="659"/>
      <c r="O15" s="659"/>
      <c r="P15" s="659"/>
      <c r="Q15" s="660"/>
      <c r="R15" s="661">
        <v>196264</v>
      </c>
      <c r="S15" s="664"/>
      <c r="T15" s="664"/>
      <c r="U15" s="664"/>
      <c r="V15" s="664"/>
      <c r="W15" s="664"/>
      <c r="X15" s="664"/>
      <c r="Y15" s="665"/>
      <c r="Z15" s="723">
        <v>0.3</v>
      </c>
      <c r="AA15" s="723"/>
      <c r="AB15" s="723"/>
      <c r="AC15" s="723"/>
      <c r="AD15" s="724">
        <v>196264</v>
      </c>
      <c r="AE15" s="724"/>
      <c r="AF15" s="724"/>
      <c r="AG15" s="724"/>
      <c r="AH15" s="724"/>
      <c r="AI15" s="724"/>
      <c r="AJ15" s="724"/>
      <c r="AK15" s="724"/>
      <c r="AL15" s="666">
        <v>0.5</v>
      </c>
      <c r="AM15" s="667"/>
      <c r="AN15" s="667"/>
      <c r="AO15" s="725"/>
      <c r="AP15" s="658" t="s">
        <v>255</v>
      </c>
      <c r="AQ15" s="659"/>
      <c r="AR15" s="659"/>
      <c r="AS15" s="659"/>
      <c r="AT15" s="659"/>
      <c r="AU15" s="659"/>
      <c r="AV15" s="659"/>
      <c r="AW15" s="659"/>
      <c r="AX15" s="659"/>
      <c r="AY15" s="659"/>
      <c r="AZ15" s="659"/>
      <c r="BA15" s="659"/>
      <c r="BB15" s="659"/>
      <c r="BC15" s="659"/>
      <c r="BD15" s="659"/>
      <c r="BE15" s="659"/>
      <c r="BF15" s="660"/>
      <c r="BG15" s="661">
        <v>1269949</v>
      </c>
      <c r="BH15" s="664"/>
      <c r="BI15" s="664"/>
      <c r="BJ15" s="664"/>
      <c r="BK15" s="664"/>
      <c r="BL15" s="664"/>
      <c r="BM15" s="664"/>
      <c r="BN15" s="665"/>
      <c r="BO15" s="723">
        <v>3.9</v>
      </c>
      <c r="BP15" s="723"/>
      <c r="BQ15" s="723"/>
      <c r="BR15" s="723"/>
      <c r="BS15" s="669" t="s">
        <v>234</v>
      </c>
      <c r="BT15" s="664"/>
      <c r="BU15" s="664"/>
      <c r="BV15" s="664"/>
      <c r="BW15" s="664"/>
      <c r="BX15" s="664"/>
      <c r="BY15" s="664"/>
      <c r="BZ15" s="664"/>
      <c r="CA15" s="664"/>
      <c r="CB15" s="704"/>
      <c r="CD15" s="705" t="s">
        <v>256</v>
      </c>
      <c r="CE15" s="702"/>
      <c r="CF15" s="702"/>
      <c r="CG15" s="702"/>
      <c r="CH15" s="702"/>
      <c r="CI15" s="702"/>
      <c r="CJ15" s="702"/>
      <c r="CK15" s="702"/>
      <c r="CL15" s="702"/>
      <c r="CM15" s="702"/>
      <c r="CN15" s="702"/>
      <c r="CO15" s="702"/>
      <c r="CP15" s="702"/>
      <c r="CQ15" s="703"/>
      <c r="CR15" s="661">
        <v>6622193</v>
      </c>
      <c r="CS15" s="664"/>
      <c r="CT15" s="664"/>
      <c r="CU15" s="664"/>
      <c r="CV15" s="664"/>
      <c r="CW15" s="664"/>
      <c r="CX15" s="664"/>
      <c r="CY15" s="665"/>
      <c r="CZ15" s="723">
        <v>9.1999999999999993</v>
      </c>
      <c r="DA15" s="723"/>
      <c r="DB15" s="723"/>
      <c r="DC15" s="723"/>
      <c r="DD15" s="669">
        <v>1840320</v>
      </c>
      <c r="DE15" s="664"/>
      <c r="DF15" s="664"/>
      <c r="DG15" s="664"/>
      <c r="DH15" s="664"/>
      <c r="DI15" s="664"/>
      <c r="DJ15" s="664"/>
      <c r="DK15" s="664"/>
      <c r="DL15" s="664"/>
      <c r="DM15" s="664"/>
      <c r="DN15" s="664"/>
      <c r="DO15" s="664"/>
      <c r="DP15" s="665"/>
      <c r="DQ15" s="669">
        <v>4795579</v>
      </c>
      <c r="DR15" s="664"/>
      <c r="DS15" s="664"/>
      <c r="DT15" s="664"/>
      <c r="DU15" s="664"/>
      <c r="DV15" s="664"/>
      <c r="DW15" s="664"/>
      <c r="DX15" s="664"/>
      <c r="DY15" s="664"/>
      <c r="DZ15" s="664"/>
      <c r="EA15" s="664"/>
      <c r="EB15" s="664"/>
      <c r="EC15" s="704"/>
    </row>
    <row r="16" spans="2:143" ht="11.25" customHeight="1" x14ac:dyDescent="0.2">
      <c r="B16" s="658" t="s">
        <v>257</v>
      </c>
      <c r="C16" s="659"/>
      <c r="D16" s="659"/>
      <c r="E16" s="659"/>
      <c r="F16" s="659"/>
      <c r="G16" s="659"/>
      <c r="H16" s="659"/>
      <c r="I16" s="659"/>
      <c r="J16" s="659"/>
      <c r="K16" s="659"/>
      <c r="L16" s="659"/>
      <c r="M16" s="659"/>
      <c r="N16" s="659"/>
      <c r="O16" s="659"/>
      <c r="P16" s="659"/>
      <c r="Q16" s="660"/>
      <c r="R16" s="661" t="s">
        <v>234</v>
      </c>
      <c r="S16" s="664"/>
      <c r="T16" s="664"/>
      <c r="U16" s="664"/>
      <c r="V16" s="664"/>
      <c r="W16" s="664"/>
      <c r="X16" s="664"/>
      <c r="Y16" s="665"/>
      <c r="Z16" s="723" t="s">
        <v>234</v>
      </c>
      <c r="AA16" s="723"/>
      <c r="AB16" s="723"/>
      <c r="AC16" s="723"/>
      <c r="AD16" s="724" t="s">
        <v>126</v>
      </c>
      <c r="AE16" s="724"/>
      <c r="AF16" s="724"/>
      <c r="AG16" s="724"/>
      <c r="AH16" s="724"/>
      <c r="AI16" s="724"/>
      <c r="AJ16" s="724"/>
      <c r="AK16" s="724"/>
      <c r="AL16" s="666" t="s">
        <v>126</v>
      </c>
      <c r="AM16" s="667"/>
      <c r="AN16" s="667"/>
      <c r="AO16" s="725"/>
      <c r="AP16" s="658" t="s">
        <v>258</v>
      </c>
      <c r="AQ16" s="659"/>
      <c r="AR16" s="659"/>
      <c r="AS16" s="659"/>
      <c r="AT16" s="659"/>
      <c r="AU16" s="659"/>
      <c r="AV16" s="659"/>
      <c r="AW16" s="659"/>
      <c r="AX16" s="659"/>
      <c r="AY16" s="659"/>
      <c r="AZ16" s="659"/>
      <c r="BA16" s="659"/>
      <c r="BB16" s="659"/>
      <c r="BC16" s="659"/>
      <c r="BD16" s="659"/>
      <c r="BE16" s="659"/>
      <c r="BF16" s="660"/>
      <c r="BG16" s="661" t="s">
        <v>234</v>
      </c>
      <c r="BH16" s="664"/>
      <c r="BI16" s="664"/>
      <c r="BJ16" s="664"/>
      <c r="BK16" s="664"/>
      <c r="BL16" s="664"/>
      <c r="BM16" s="664"/>
      <c r="BN16" s="665"/>
      <c r="BO16" s="723" t="s">
        <v>126</v>
      </c>
      <c r="BP16" s="723"/>
      <c r="BQ16" s="723"/>
      <c r="BR16" s="723"/>
      <c r="BS16" s="669" t="s">
        <v>234</v>
      </c>
      <c r="BT16" s="664"/>
      <c r="BU16" s="664"/>
      <c r="BV16" s="664"/>
      <c r="BW16" s="664"/>
      <c r="BX16" s="664"/>
      <c r="BY16" s="664"/>
      <c r="BZ16" s="664"/>
      <c r="CA16" s="664"/>
      <c r="CB16" s="704"/>
      <c r="CD16" s="705" t="s">
        <v>259</v>
      </c>
      <c r="CE16" s="702"/>
      <c r="CF16" s="702"/>
      <c r="CG16" s="702"/>
      <c r="CH16" s="702"/>
      <c r="CI16" s="702"/>
      <c r="CJ16" s="702"/>
      <c r="CK16" s="702"/>
      <c r="CL16" s="702"/>
      <c r="CM16" s="702"/>
      <c r="CN16" s="702"/>
      <c r="CO16" s="702"/>
      <c r="CP16" s="702"/>
      <c r="CQ16" s="703"/>
      <c r="CR16" s="661">
        <v>90087</v>
      </c>
      <c r="CS16" s="664"/>
      <c r="CT16" s="664"/>
      <c r="CU16" s="664"/>
      <c r="CV16" s="664"/>
      <c r="CW16" s="664"/>
      <c r="CX16" s="664"/>
      <c r="CY16" s="665"/>
      <c r="CZ16" s="723">
        <v>0.1</v>
      </c>
      <c r="DA16" s="723"/>
      <c r="DB16" s="723"/>
      <c r="DC16" s="723"/>
      <c r="DD16" s="669" t="s">
        <v>126</v>
      </c>
      <c r="DE16" s="664"/>
      <c r="DF16" s="664"/>
      <c r="DG16" s="664"/>
      <c r="DH16" s="664"/>
      <c r="DI16" s="664"/>
      <c r="DJ16" s="664"/>
      <c r="DK16" s="664"/>
      <c r="DL16" s="664"/>
      <c r="DM16" s="664"/>
      <c r="DN16" s="664"/>
      <c r="DO16" s="664"/>
      <c r="DP16" s="665"/>
      <c r="DQ16" s="669">
        <v>87</v>
      </c>
      <c r="DR16" s="664"/>
      <c r="DS16" s="664"/>
      <c r="DT16" s="664"/>
      <c r="DU16" s="664"/>
      <c r="DV16" s="664"/>
      <c r="DW16" s="664"/>
      <c r="DX16" s="664"/>
      <c r="DY16" s="664"/>
      <c r="DZ16" s="664"/>
      <c r="EA16" s="664"/>
      <c r="EB16" s="664"/>
      <c r="EC16" s="704"/>
    </row>
    <row r="17" spans="2:133" ht="11.25" customHeight="1" x14ac:dyDescent="0.2">
      <c r="B17" s="658" t="s">
        <v>260</v>
      </c>
      <c r="C17" s="659"/>
      <c r="D17" s="659"/>
      <c r="E17" s="659"/>
      <c r="F17" s="659"/>
      <c r="G17" s="659"/>
      <c r="H17" s="659"/>
      <c r="I17" s="659"/>
      <c r="J17" s="659"/>
      <c r="K17" s="659"/>
      <c r="L17" s="659"/>
      <c r="M17" s="659"/>
      <c r="N17" s="659"/>
      <c r="O17" s="659"/>
      <c r="P17" s="659"/>
      <c r="Q17" s="660"/>
      <c r="R17" s="661">
        <v>144040</v>
      </c>
      <c r="S17" s="664"/>
      <c r="T17" s="664"/>
      <c r="U17" s="664"/>
      <c r="V17" s="664"/>
      <c r="W17" s="664"/>
      <c r="X17" s="664"/>
      <c r="Y17" s="665"/>
      <c r="Z17" s="723">
        <v>0.2</v>
      </c>
      <c r="AA17" s="723"/>
      <c r="AB17" s="723"/>
      <c r="AC17" s="723"/>
      <c r="AD17" s="724">
        <v>144040</v>
      </c>
      <c r="AE17" s="724"/>
      <c r="AF17" s="724"/>
      <c r="AG17" s="724"/>
      <c r="AH17" s="724"/>
      <c r="AI17" s="724"/>
      <c r="AJ17" s="724"/>
      <c r="AK17" s="724"/>
      <c r="AL17" s="666">
        <v>0.4</v>
      </c>
      <c r="AM17" s="667"/>
      <c r="AN17" s="667"/>
      <c r="AO17" s="725"/>
      <c r="AP17" s="658" t="s">
        <v>261</v>
      </c>
      <c r="AQ17" s="659"/>
      <c r="AR17" s="659"/>
      <c r="AS17" s="659"/>
      <c r="AT17" s="659"/>
      <c r="AU17" s="659"/>
      <c r="AV17" s="659"/>
      <c r="AW17" s="659"/>
      <c r="AX17" s="659"/>
      <c r="AY17" s="659"/>
      <c r="AZ17" s="659"/>
      <c r="BA17" s="659"/>
      <c r="BB17" s="659"/>
      <c r="BC17" s="659"/>
      <c r="BD17" s="659"/>
      <c r="BE17" s="659"/>
      <c r="BF17" s="660"/>
      <c r="BG17" s="661" t="s">
        <v>126</v>
      </c>
      <c r="BH17" s="664"/>
      <c r="BI17" s="664"/>
      <c r="BJ17" s="664"/>
      <c r="BK17" s="664"/>
      <c r="BL17" s="664"/>
      <c r="BM17" s="664"/>
      <c r="BN17" s="665"/>
      <c r="BO17" s="723" t="s">
        <v>234</v>
      </c>
      <c r="BP17" s="723"/>
      <c r="BQ17" s="723"/>
      <c r="BR17" s="723"/>
      <c r="BS17" s="669" t="s">
        <v>126</v>
      </c>
      <c r="BT17" s="664"/>
      <c r="BU17" s="664"/>
      <c r="BV17" s="664"/>
      <c r="BW17" s="664"/>
      <c r="BX17" s="664"/>
      <c r="BY17" s="664"/>
      <c r="BZ17" s="664"/>
      <c r="CA17" s="664"/>
      <c r="CB17" s="704"/>
      <c r="CD17" s="705" t="s">
        <v>262</v>
      </c>
      <c r="CE17" s="702"/>
      <c r="CF17" s="702"/>
      <c r="CG17" s="702"/>
      <c r="CH17" s="702"/>
      <c r="CI17" s="702"/>
      <c r="CJ17" s="702"/>
      <c r="CK17" s="702"/>
      <c r="CL17" s="702"/>
      <c r="CM17" s="702"/>
      <c r="CN17" s="702"/>
      <c r="CO17" s="702"/>
      <c r="CP17" s="702"/>
      <c r="CQ17" s="703"/>
      <c r="CR17" s="661">
        <v>4975360</v>
      </c>
      <c r="CS17" s="664"/>
      <c r="CT17" s="664"/>
      <c r="CU17" s="664"/>
      <c r="CV17" s="664"/>
      <c r="CW17" s="664"/>
      <c r="CX17" s="664"/>
      <c r="CY17" s="665"/>
      <c r="CZ17" s="723">
        <v>6.9</v>
      </c>
      <c r="DA17" s="723"/>
      <c r="DB17" s="723"/>
      <c r="DC17" s="723"/>
      <c r="DD17" s="669" t="s">
        <v>126</v>
      </c>
      <c r="DE17" s="664"/>
      <c r="DF17" s="664"/>
      <c r="DG17" s="664"/>
      <c r="DH17" s="664"/>
      <c r="DI17" s="664"/>
      <c r="DJ17" s="664"/>
      <c r="DK17" s="664"/>
      <c r="DL17" s="664"/>
      <c r="DM17" s="664"/>
      <c r="DN17" s="664"/>
      <c r="DO17" s="664"/>
      <c r="DP17" s="665"/>
      <c r="DQ17" s="669">
        <v>4760293</v>
      </c>
      <c r="DR17" s="664"/>
      <c r="DS17" s="664"/>
      <c r="DT17" s="664"/>
      <c r="DU17" s="664"/>
      <c r="DV17" s="664"/>
      <c r="DW17" s="664"/>
      <c r="DX17" s="664"/>
      <c r="DY17" s="664"/>
      <c r="DZ17" s="664"/>
      <c r="EA17" s="664"/>
      <c r="EB17" s="664"/>
      <c r="EC17" s="704"/>
    </row>
    <row r="18" spans="2:133" ht="11.25" customHeight="1" x14ac:dyDescent="0.2">
      <c r="B18" s="658" t="s">
        <v>263</v>
      </c>
      <c r="C18" s="659"/>
      <c r="D18" s="659"/>
      <c r="E18" s="659"/>
      <c r="F18" s="659"/>
      <c r="G18" s="659"/>
      <c r="H18" s="659"/>
      <c r="I18" s="659"/>
      <c r="J18" s="659"/>
      <c r="K18" s="659"/>
      <c r="L18" s="659"/>
      <c r="M18" s="659"/>
      <c r="N18" s="659"/>
      <c r="O18" s="659"/>
      <c r="P18" s="659"/>
      <c r="Q18" s="660"/>
      <c r="R18" s="661">
        <v>949271</v>
      </c>
      <c r="S18" s="664"/>
      <c r="T18" s="664"/>
      <c r="U18" s="664"/>
      <c r="V18" s="664"/>
      <c r="W18" s="664"/>
      <c r="X18" s="664"/>
      <c r="Y18" s="665"/>
      <c r="Z18" s="723">
        <v>1.3</v>
      </c>
      <c r="AA18" s="723"/>
      <c r="AB18" s="723"/>
      <c r="AC18" s="723"/>
      <c r="AD18" s="724">
        <v>749020</v>
      </c>
      <c r="AE18" s="724"/>
      <c r="AF18" s="724"/>
      <c r="AG18" s="724"/>
      <c r="AH18" s="724"/>
      <c r="AI18" s="724"/>
      <c r="AJ18" s="724"/>
      <c r="AK18" s="724"/>
      <c r="AL18" s="666">
        <v>2</v>
      </c>
      <c r="AM18" s="667"/>
      <c r="AN18" s="667"/>
      <c r="AO18" s="725"/>
      <c r="AP18" s="658" t="s">
        <v>264</v>
      </c>
      <c r="AQ18" s="659"/>
      <c r="AR18" s="659"/>
      <c r="AS18" s="659"/>
      <c r="AT18" s="659"/>
      <c r="AU18" s="659"/>
      <c r="AV18" s="659"/>
      <c r="AW18" s="659"/>
      <c r="AX18" s="659"/>
      <c r="AY18" s="659"/>
      <c r="AZ18" s="659"/>
      <c r="BA18" s="659"/>
      <c r="BB18" s="659"/>
      <c r="BC18" s="659"/>
      <c r="BD18" s="659"/>
      <c r="BE18" s="659"/>
      <c r="BF18" s="660"/>
      <c r="BG18" s="661" t="s">
        <v>126</v>
      </c>
      <c r="BH18" s="664"/>
      <c r="BI18" s="664"/>
      <c r="BJ18" s="664"/>
      <c r="BK18" s="664"/>
      <c r="BL18" s="664"/>
      <c r="BM18" s="664"/>
      <c r="BN18" s="665"/>
      <c r="BO18" s="723" t="s">
        <v>234</v>
      </c>
      <c r="BP18" s="723"/>
      <c r="BQ18" s="723"/>
      <c r="BR18" s="723"/>
      <c r="BS18" s="669" t="s">
        <v>234</v>
      </c>
      <c r="BT18" s="664"/>
      <c r="BU18" s="664"/>
      <c r="BV18" s="664"/>
      <c r="BW18" s="664"/>
      <c r="BX18" s="664"/>
      <c r="BY18" s="664"/>
      <c r="BZ18" s="664"/>
      <c r="CA18" s="664"/>
      <c r="CB18" s="704"/>
      <c r="CD18" s="705" t="s">
        <v>265</v>
      </c>
      <c r="CE18" s="702"/>
      <c r="CF18" s="702"/>
      <c r="CG18" s="702"/>
      <c r="CH18" s="702"/>
      <c r="CI18" s="702"/>
      <c r="CJ18" s="702"/>
      <c r="CK18" s="702"/>
      <c r="CL18" s="702"/>
      <c r="CM18" s="702"/>
      <c r="CN18" s="702"/>
      <c r="CO18" s="702"/>
      <c r="CP18" s="702"/>
      <c r="CQ18" s="703"/>
      <c r="CR18" s="661" t="s">
        <v>126</v>
      </c>
      <c r="CS18" s="664"/>
      <c r="CT18" s="664"/>
      <c r="CU18" s="664"/>
      <c r="CV18" s="664"/>
      <c r="CW18" s="664"/>
      <c r="CX18" s="664"/>
      <c r="CY18" s="665"/>
      <c r="CZ18" s="723" t="s">
        <v>126</v>
      </c>
      <c r="DA18" s="723"/>
      <c r="DB18" s="723"/>
      <c r="DC18" s="723"/>
      <c r="DD18" s="669" t="s">
        <v>126</v>
      </c>
      <c r="DE18" s="664"/>
      <c r="DF18" s="664"/>
      <c r="DG18" s="664"/>
      <c r="DH18" s="664"/>
      <c r="DI18" s="664"/>
      <c r="DJ18" s="664"/>
      <c r="DK18" s="664"/>
      <c r="DL18" s="664"/>
      <c r="DM18" s="664"/>
      <c r="DN18" s="664"/>
      <c r="DO18" s="664"/>
      <c r="DP18" s="665"/>
      <c r="DQ18" s="669" t="s">
        <v>234</v>
      </c>
      <c r="DR18" s="664"/>
      <c r="DS18" s="664"/>
      <c r="DT18" s="664"/>
      <c r="DU18" s="664"/>
      <c r="DV18" s="664"/>
      <c r="DW18" s="664"/>
      <c r="DX18" s="664"/>
      <c r="DY18" s="664"/>
      <c r="DZ18" s="664"/>
      <c r="EA18" s="664"/>
      <c r="EB18" s="664"/>
      <c r="EC18" s="704"/>
    </row>
    <row r="19" spans="2:133" ht="11.25" customHeight="1" x14ac:dyDescent="0.2">
      <c r="B19" s="658" t="s">
        <v>266</v>
      </c>
      <c r="C19" s="659"/>
      <c r="D19" s="659"/>
      <c r="E19" s="659"/>
      <c r="F19" s="659"/>
      <c r="G19" s="659"/>
      <c r="H19" s="659"/>
      <c r="I19" s="659"/>
      <c r="J19" s="659"/>
      <c r="K19" s="659"/>
      <c r="L19" s="659"/>
      <c r="M19" s="659"/>
      <c r="N19" s="659"/>
      <c r="O19" s="659"/>
      <c r="P19" s="659"/>
      <c r="Q19" s="660"/>
      <c r="R19" s="661">
        <v>749020</v>
      </c>
      <c r="S19" s="664"/>
      <c r="T19" s="664"/>
      <c r="U19" s="664"/>
      <c r="V19" s="664"/>
      <c r="W19" s="664"/>
      <c r="X19" s="664"/>
      <c r="Y19" s="665"/>
      <c r="Z19" s="723">
        <v>1</v>
      </c>
      <c r="AA19" s="723"/>
      <c r="AB19" s="723"/>
      <c r="AC19" s="723"/>
      <c r="AD19" s="724">
        <v>749020</v>
      </c>
      <c r="AE19" s="724"/>
      <c r="AF19" s="724"/>
      <c r="AG19" s="724"/>
      <c r="AH19" s="724"/>
      <c r="AI19" s="724"/>
      <c r="AJ19" s="724"/>
      <c r="AK19" s="724"/>
      <c r="AL19" s="666">
        <v>2</v>
      </c>
      <c r="AM19" s="667"/>
      <c r="AN19" s="667"/>
      <c r="AO19" s="725"/>
      <c r="AP19" s="658" t="s">
        <v>267</v>
      </c>
      <c r="AQ19" s="659"/>
      <c r="AR19" s="659"/>
      <c r="AS19" s="659"/>
      <c r="AT19" s="659"/>
      <c r="AU19" s="659"/>
      <c r="AV19" s="659"/>
      <c r="AW19" s="659"/>
      <c r="AX19" s="659"/>
      <c r="AY19" s="659"/>
      <c r="AZ19" s="659"/>
      <c r="BA19" s="659"/>
      <c r="BB19" s="659"/>
      <c r="BC19" s="659"/>
      <c r="BD19" s="659"/>
      <c r="BE19" s="659"/>
      <c r="BF19" s="660"/>
      <c r="BG19" s="661">
        <v>1936351</v>
      </c>
      <c r="BH19" s="664"/>
      <c r="BI19" s="664"/>
      <c r="BJ19" s="664"/>
      <c r="BK19" s="664"/>
      <c r="BL19" s="664"/>
      <c r="BM19" s="664"/>
      <c r="BN19" s="665"/>
      <c r="BO19" s="723">
        <v>5.9</v>
      </c>
      <c r="BP19" s="723"/>
      <c r="BQ19" s="723"/>
      <c r="BR19" s="723"/>
      <c r="BS19" s="669" t="s">
        <v>234</v>
      </c>
      <c r="BT19" s="664"/>
      <c r="BU19" s="664"/>
      <c r="BV19" s="664"/>
      <c r="BW19" s="664"/>
      <c r="BX19" s="664"/>
      <c r="BY19" s="664"/>
      <c r="BZ19" s="664"/>
      <c r="CA19" s="664"/>
      <c r="CB19" s="704"/>
      <c r="CD19" s="705" t="s">
        <v>268</v>
      </c>
      <c r="CE19" s="702"/>
      <c r="CF19" s="702"/>
      <c r="CG19" s="702"/>
      <c r="CH19" s="702"/>
      <c r="CI19" s="702"/>
      <c r="CJ19" s="702"/>
      <c r="CK19" s="702"/>
      <c r="CL19" s="702"/>
      <c r="CM19" s="702"/>
      <c r="CN19" s="702"/>
      <c r="CO19" s="702"/>
      <c r="CP19" s="702"/>
      <c r="CQ19" s="703"/>
      <c r="CR19" s="661" t="s">
        <v>126</v>
      </c>
      <c r="CS19" s="664"/>
      <c r="CT19" s="664"/>
      <c r="CU19" s="664"/>
      <c r="CV19" s="664"/>
      <c r="CW19" s="664"/>
      <c r="CX19" s="664"/>
      <c r="CY19" s="665"/>
      <c r="CZ19" s="723" t="s">
        <v>234</v>
      </c>
      <c r="DA19" s="723"/>
      <c r="DB19" s="723"/>
      <c r="DC19" s="723"/>
      <c r="DD19" s="669" t="s">
        <v>126</v>
      </c>
      <c r="DE19" s="664"/>
      <c r="DF19" s="664"/>
      <c r="DG19" s="664"/>
      <c r="DH19" s="664"/>
      <c r="DI19" s="664"/>
      <c r="DJ19" s="664"/>
      <c r="DK19" s="664"/>
      <c r="DL19" s="664"/>
      <c r="DM19" s="664"/>
      <c r="DN19" s="664"/>
      <c r="DO19" s="664"/>
      <c r="DP19" s="665"/>
      <c r="DQ19" s="669" t="s">
        <v>126</v>
      </c>
      <c r="DR19" s="664"/>
      <c r="DS19" s="664"/>
      <c r="DT19" s="664"/>
      <c r="DU19" s="664"/>
      <c r="DV19" s="664"/>
      <c r="DW19" s="664"/>
      <c r="DX19" s="664"/>
      <c r="DY19" s="664"/>
      <c r="DZ19" s="664"/>
      <c r="EA19" s="664"/>
      <c r="EB19" s="664"/>
      <c r="EC19" s="704"/>
    </row>
    <row r="20" spans="2:133" ht="11.25" customHeight="1" x14ac:dyDescent="0.2">
      <c r="B20" s="658" t="s">
        <v>269</v>
      </c>
      <c r="C20" s="659"/>
      <c r="D20" s="659"/>
      <c r="E20" s="659"/>
      <c r="F20" s="659"/>
      <c r="G20" s="659"/>
      <c r="H20" s="659"/>
      <c r="I20" s="659"/>
      <c r="J20" s="659"/>
      <c r="K20" s="659"/>
      <c r="L20" s="659"/>
      <c r="M20" s="659"/>
      <c r="N20" s="659"/>
      <c r="O20" s="659"/>
      <c r="P20" s="659"/>
      <c r="Q20" s="660"/>
      <c r="R20" s="661">
        <v>200118</v>
      </c>
      <c r="S20" s="664"/>
      <c r="T20" s="664"/>
      <c r="U20" s="664"/>
      <c r="V20" s="664"/>
      <c r="W20" s="664"/>
      <c r="X20" s="664"/>
      <c r="Y20" s="665"/>
      <c r="Z20" s="723">
        <v>0.3</v>
      </c>
      <c r="AA20" s="723"/>
      <c r="AB20" s="723"/>
      <c r="AC20" s="723"/>
      <c r="AD20" s="724" t="s">
        <v>126</v>
      </c>
      <c r="AE20" s="724"/>
      <c r="AF20" s="724"/>
      <c r="AG20" s="724"/>
      <c r="AH20" s="724"/>
      <c r="AI20" s="724"/>
      <c r="AJ20" s="724"/>
      <c r="AK20" s="724"/>
      <c r="AL20" s="666" t="s">
        <v>126</v>
      </c>
      <c r="AM20" s="667"/>
      <c r="AN20" s="667"/>
      <c r="AO20" s="725"/>
      <c r="AP20" s="658" t="s">
        <v>270</v>
      </c>
      <c r="AQ20" s="659"/>
      <c r="AR20" s="659"/>
      <c r="AS20" s="659"/>
      <c r="AT20" s="659"/>
      <c r="AU20" s="659"/>
      <c r="AV20" s="659"/>
      <c r="AW20" s="659"/>
      <c r="AX20" s="659"/>
      <c r="AY20" s="659"/>
      <c r="AZ20" s="659"/>
      <c r="BA20" s="659"/>
      <c r="BB20" s="659"/>
      <c r="BC20" s="659"/>
      <c r="BD20" s="659"/>
      <c r="BE20" s="659"/>
      <c r="BF20" s="660"/>
      <c r="BG20" s="661">
        <v>1936351</v>
      </c>
      <c r="BH20" s="664"/>
      <c r="BI20" s="664"/>
      <c r="BJ20" s="664"/>
      <c r="BK20" s="664"/>
      <c r="BL20" s="664"/>
      <c r="BM20" s="664"/>
      <c r="BN20" s="665"/>
      <c r="BO20" s="723">
        <v>5.9</v>
      </c>
      <c r="BP20" s="723"/>
      <c r="BQ20" s="723"/>
      <c r="BR20" s="723"/>
      <c r="BS20" s="669" t="s">
        <v>126</v>
      </c>
      <c r="BT20" s="664"/>
      <c r="BU20" s="664"/>
      <c r="BV20" s="664"/>
      <c r="BW20" s="664"/>
      <c r="BX20" s="664"/>
      <c r="BY20" s="664"/>
      <c r="BZ20" s="664"/>
      <c r="CA20" s="664"/>
      <c r="CB20" s="704"/>
      <c r="CD20" s="705" t="s">
        <v>271</v>
      </c>
      <c r="CE20" s="702"/>
      <c r="CF20" s="702"/>
      <c r="CG20" s="702"/>
      <c r="CH20" s="702"/>
      <c r="CI20" s="702"/>
      <c r="CJ20" s="702"/>
      <c r="CK20" s="702"/>
      <c r="CL20" s="702"/>
      <c r="CM20" s="702"/>
      <c r="CN20" s="702"/>
      <c r="CO20" s="702"/>
      <c r="CP20" s="702"/>
      <c r="CQ20" s="703"/>
      <c r="CR20" s="661">
        <v>72159057</v>
      </c>
      <c r="CS20" s="664"/>
      <c r="CT20" s="664"/>
      <c r="CU20" s="664"/>
      <c r="CV20" s="664"/>
      <c r="CW20" s="664"/>
      <c r="CX20" s="664"/>
      <c r="CY20" s="665"/>
      <c r="CZ20" s="723">
        <v>100</v>
      </c>
      <c r="DA20" s="723"/>
      <c r="DB20" s="723"/>
      <c r="DC20" s="723"/>
      <c r="DD20" s="669">
        <v>11185750</v>
      </c>
      <c r="DE20" s="664"/>
      <c r="DF20" s="664"/>
      <c r="DG20" s="664"/>
      <c r="DH20" s="664"/>
      <c r="DI20" s="664"/>
      <c r="DJ20" s="664"/>
      <c r="DK20" s="664"/>
      <c r="DL20" s="664"/>
      <c r="DM20" s="664"/>
      <c r="DN20" s="664"/>
      <c r="DO20" s="664"/>
      <c r="DP20" s="665"/>
      <c r="DQ20" s="669">
        <v>43407477</v>
      </c>
      <c r="DR20" s="664"/>
      <c r="DS20" s="664"/>
      <c r="DT20" s="664"/>
      <c r="DU20" s="664"/>
      <c r="DV20" s="664"/>
      <c r="DW20" s="664"/>
      <c r="DX20" s="664"/>
      <c r="DY20" s="664"/>
      <c r="DZ20" s="664"/>
      <c r="EA20" s="664"/>
      <c r="EB20" s="664"/>
      <c r="EC20" s="704"/>
    </row>
    <row r="21" spans="2:133" ht="11.25" customHeight="1" x14ac:dyDescent="0.2">
      <c r="B21" s="658" t="s">
        <v>272</v>
      </c>
      <c r="C21" s="659"/>
      <c r="D21" s="659"/>
      <c r="E21" s="659"/>
      <c r="F21" s="659"/>
      <c r="G21" s="659"/>
      <c r="H21" s="659"/>
      <c r="I21" s="659"/>
      <c r="J21" s="659"/>
      <c r="K21" s="659"/>
      <c r="L21" s="659"/>
      <c r="M21" s="659"/>
      <c r="N21" s="659"/>
      <c r="O21" s="659"/>
      <c r="P21" s="659"/>
      <c r="Q21" s="660"/>
      <c r="R21" s="661">
        <v>133</v>
      </c>
      <c r="S21" s="664"/>
      <c r="T21" s="664"/>
      <c r="U21" s="664"/>
      <c r="V21" s="664"/>
      <c r="W21" s="664"/>
      <c r="X21" s="664"/>
      <c r="Y21" s="665"/>
      <c r="Z21" s="723">
        <v>0</v>
      </c>
      <c r="AA21" s="723"/>
      <c r="AB21" s="723"/>
      <c r="AC21" s="723"/>
      <c r="AD21" s="724" t="s">
        <v>126</v>
      </c>
      <c r="AE21" s="724"/>
      <c r="AF21" s="724"/>
      <c r="AG21" s="724"/>
      <c r="AH21" s="724"/>
      <c r="AI21" s="724"/>
      <c r="AJ21" s="724"/>
      <c r="AK21" s="724"/>
      <c r="AL21" s="666" t="s">
        <v>126</v>
      </c>
      <c r="AM21" s="667"/>
      <c r="AN21" s="667"/>
      <c r="AO21" s="725"/>
      <c r="AP21" s="769" t="s">
        <v>273</v>
      </c>
      <c r="AQ21" s="776"/>
      <c r="AR21" s="776"/>
      <c r="AS21" s="776"/>
      <c r="AT21" s="776"/>
      <c r="AU21" s="776"/>
      <c r="AV21" s="776"/>
      <c r="AW21" s="776"/>
      <c r="AX21" s="776"/>
      <c r="AY21" s="776"/>
      <c r="AZ21" s="776"/>
      <c r="BA21" s="776"/>
      <c r="BB21" s="776"/>
      <c r="BC21" s="776"/>
      <c r="BD21" s="776"/>
      <c r="BE21" s="776"/>
      <c r="BF21" s="771"/>
      <c r="BG21" s="661">
        <v>21142</v>
      </c>
      <c r="BH21" s="664"/>
      <c r="BI21" s="664"/>
      <c r="BJ21" s="664"/>
      <c r="BK21" s="664"/>
      <c r="BL21" s="664"/>
      <c r="BM21" s="664"/>
      <c r="BN21" s="665"/>
      <c r="BO21" s="723">
        <v>0.1</v>
      </c>
      <c r="BP21" s="723"/>
      <c r="BQ21" s="723"/>
      <c r="BR21" s="723"/>
      <c r="BS21" s="669" t="s">
        <v>234</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274</v>
      </c>
      <c r="C22" s="659"/>
      <c r="D22" s="659"/>
      <c r="E22" s="659"/>
      <c r="F22" s="659"/>
      <c r="G22" s="659"/>
      <c r="H22" s="659"/>
      <c r="I22" s="659"/>
      <c r="J22" s="659"/>
      <c r="K22" s="659"/>
      <c r="L22" s="659"/>
      <c r="M22" s="659"/>
      <c r="N22" s="659"/>
      <c r="O22" s="659"/>
      <c r="P22" s="659"/>
      <c r="Q22" s="660"/>
      <c r="R22" s="661">
        <v>38318656</v>
      </c>
      <c r="S22" s="664"/>
      <c r="T22" s="664"/>
      <c r="U22" s="664"/>
      <c r="V22" s="664"/>
      <c r="W22" s="664"/>
      <c r="X22" s="664"/>
      <c r="Y22" s="665"/>
      <c r="Z22" s="723">
        <v>50.5</v>
      </c>
      <c r="AA22" s="723"/>
      <c r="AB22" s="723"/>
      <c r="AC22" s="723"/>
      <c r="AD22" s="724">
        <v>36203196</v>
      </c>
      <c r="AE22" s="724"/>
      <c r="AF22" s="724"/>
      <c r="AG22" s="724"/>
      <c r="AH22" s="724"/>
      <c r="AI22" s="724"/>
      <c r="AJ22" s="724"/>
      <c r="AK22" s="724"/>
      <c r="AL22" s="666">
        <v>98.7</v>
      </c>
      <c r="AM22" s="667"/>
      <c r="AN22" s="667"/>
      <c r="AO22" s="725"/>
      <c r="AP22" s="769" t="s">
        <v>275</v>
      </c>
      <c r="AQ22" s="776"/>
      <c r="AR22" s="776"/>
      <c r="AS22" s="776"/>
      <c r="AT22" s="776"/>
      <c r="AU22" s="776"/>
      <c r="AV22" s="776"/>
      <c r="AW22" s="776"/>
      <c r="AX22" s="776"/>
      <c r="AY22" s="776"/>
      <c r="AZ22" s="776"/>
      <c r="BA22" s="776"/>
      <c r="BB22" s="776"/>
      <c r="BC22" s="776"/>
      <c r="BD22" s="776"/>
      <c r="BE22" s="776"/>
      <c r="BF22" s="771"/>
      <c r="BG22" s="661" t="s">
        <v>234</v>
      </c>
      <c r="BH22" s="664"/>
      <c r="BI22" s="664"/>
      <c r="BJ22" s="664"/>
      <c r="BK22" s="664"/>
      <c r="BL22" s="664"/>
      <c r="BM22" s="664"/>
      <c r="BN22" s="665"/>
      <c r="BO22" s="723" t="s">
        <v>126</v>
      </c>
      <c r="BP22" s="723"/>
      <c r="BQ22" s="723"/>
      <c r="BR22" s="723"/>
      <c r="BS22" s="669" t="s">
        <v>126</v>
      </c>
      <c r="BT22" s="664"/>
      <c r="BU22" s="664"/>
      <c r="BV22" s="664"/>
      <c r="BW22" s="664"/>
      <c r="BX22" s="664"/>
      <c r="BY22" s="664"/>
      <c r="BZ22" s="664"/>
      <c r="CA22" s="664"/>
      <c r="CB22" s="704"/>
      <c r="CD22" s="778" t="s">
        <v>276</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277</v>
      </c>
      <c r="C23" s="659"/>
      <c r="D23" s="659"/>
      <c r="E23" s="659"/>
      <c r="F23" s="659"/>
      <c r="G23" s="659"/>
      <c r="H23" s="659"/>
      <c r="I23" s="659"/>
      <c r="J23" s="659"/>
      <c r="K23" s="659"/>
      <c r="L23" s="659"/>
      <c r="M23" s="659"/>
      <c r="N23" s="659"/>
      <c r="O23" s="659"/>
      <c r="P23" s="659"/>
      <c r="Q23" s="660"/>
      <c r="R23" s="661">
        <v>25266</v>
      </c>
      <c r="S23" s="664"/>
      <c r="T23" s="664"/>
      <c r="U23" s="664"/>
      <c r="V23" s="664"/>
      <c r="W23" s="664"/>
      <c r="X23" s="664"/>
      <c r="Y23" s="665"/>
      <c r="Z23" s="723">
        <v>0</v>
      </c>
      <c r="AA23" s="723"/>
      <c r="AB23" s="723"/>
      <c r="AC23" s="723"/>
      <c r="AD23" s="724">
        <v>25266</v>
      </c>
      <c r="AE23" s="724"/>
      <c r="AF23" s="724"/>
      <c r="AG23" s="724"/>
      <c r="AH23" s="724"/>
      <c r="AI23" s="724"/>
      <c r="AJ23" s="724"/>
      <c r="AK23" s="724"/>
      <c r="AL23" s="666">
        <v>0.1</v>
      </c>
      <c r="AM23" s="667"/>
      <c r="AN23" s="667"/>
      <c r="AO23" s="725"/>
      <c r="AP23" s="769" t="s">
        <v>278</v>
      </c>
      <c r="AQ23" s="776"/>
      <c r="AR23" s="776"/>
      <c r="AS23" s="776"/>
      <c r="AT23" s="776"/>
      <c r="AU23" s="776"/>
      <c r="AV23" s="776"/>
      <c r="AW23" s="776"/>
      <c r="AX23" s="776"/>
      <c r="AY23" s="776"/>
      <c r="AZ23" s="776"/>
      <c r="BA23" s="776"/>
      <c r="BB23" s="776"/>
      <c r="BC23" s="776"/>
      <c r="BD23" s="776"/>
      <c r="BE23" s="776"/>
      <c r="BF23" s="771"/>
      <c r="BG23" s="661">
        <v>1915209</v>
      </c>
      <c r="BH23" s="664"/>
      <c r="BI23" s="664"/>
      <c r="BJ23" s="664"/>
      <c r="BK23" s="664"/>
      <c r="BL23" s="664"/>
      <c r="BM23" s="664"/>
      <c r="BN23" s="665"/>
      <c r="BO23" s="723">
        <v>5.8</v>
      </c>
      <c r="BP23" s="723"/>
      <c r="BQ23" s="723"/>
      <c r="BR23" s="723"/>
      <c r="BS23" s="669" t="s">
        <v>126</v>
      </c>
      <c r="BT23" s="664"/>
      <c r="BU23" s="664"/>
      <c r="BV23" s="664"/>
      <c r="BW23" s="664"/>
      <c r="BX23" s="664"/>
      <c r="BY23" s="664"/>
      <c r="BZ23" s="664"/>
      <c r="CA23" s="664"/>
      <c r="CB23" s="704"/>
      <c r="CD23" s="778" t="s">
        <v>217</v>
      </c>
      <c r="CE23" s="779"/>
      <c r="CF23" s="779"/>
      <c r="CG23" s="779"/>
      <c r="CH23" s="779"/>
      <c r="CI23" s="779"/>
      <c r="CJ23" s="779"/>
      <c r="CK23" s="779"/>
      <c r="CL23" s="779"/>
      <c r="CM23" s="779"/>
      <c r="CN23" s="779"/>
      <c r="CO23" s="779"/>
      <c r="CP23" s="779"/>
      <c r="CQ23" s="780"/>
      <c r="CR23" s="778" t="s">
        <v>279</v>
      </c>
      <c r="CS23" s="779"/>
      <c r="CT23" s="779"/>
      <c r="CU23" s="779"/>
      <c r="CV23" s="779"/>
      <c r="CW23" s="779"/>
      <c r="CX23" s="779"/>
      <c r="CY23" s="780"/>
      <c r="CZ23" s="778" t="s">
        <v>280</v>
      </c>
      <c r="DA23" s="779"/>
      <c r="DB23" s="779"/>
      <c r="DC23" s="780"/>
      <c r="DD23" s="778" t="s">
        <v>281</v>
      </c>
      <c r="DE23" s="779"/>
      <c r="DF23" s="779"/>
      <c r="DG23" s="779"/>
      <c r="DH23" s="779"/>
      <c r="DI23" s="779"/>
      <c r="DJ23" s="779"/>
      <c r="DK23" s="780"/>
      <c r="DL23" s="787" t="s">
        <v>282</v>
      </c>
      <c r="DM23" s="788"/>
      <c r="DN23" s="788"/>
      <c r="DO23" s="788"/>
      <c r="DP23" s="788"/>
      <c r="DQ23" s="788"/>
      <c r="DR23" s="788"/>
      <c r="DS23" s="788"/>
      <c r="DT23" s="788"/>
      <c r="DU23" s="788"/>
      <c r="DV23" s="789"/>
      <c r="DW23" s="778" t="s">
        <v>283</v>
      </c>
      <c r="DX23" s="779"/>
      <c r="DY23" s="779"/>
      <c r="DZ23" s="779"/>
      <c r="EA23" s="779"/>
      <c r="EB23" s="779"/>
      <c r="EC23" s="780"/>
    </row>
    <row r="24" spans="2:133" ht="11.25" customHeight="1" x14ac:dyDescent="0.2">
      <c r="B24" s="658" t="s">
        <v>284</v>
      </c>
      <c r="C24" s="659"/>
      <c r="D24" s="659"/>
      <c r="E24" s="659"/>
      <c r="F24" s="659"/>
      <c r="G24" s="659"/>
      <c r="H24" s="659"/>
      <c r="I24" s="659"/>
      <c r="J24" s="659"/>
      <c r="K24" s="659"/>
      <c r="L24" s="659"/>
      <c r="M24" s="659"/>
      <c r="N24" s="659"/>
      <c r="O24" s="659"/>
      <c r="P24" s="659"/>
      <c r="Q24" s="660"/>
      <c r="R24" s="661">
        <v>3265773</v>
      </c>
      <c r="S24" s="664"/>
      <c r="T24" s="664"/>
      <c r="U24" s="664"/>
      <c r="V24" s="664"/>
      <c r="W24" s="664"/>
      <c r="X24" s="664"/>
      <c r="Y24" s="665"/>
      <c r="Z24" s="723">
        <v>4.3</v>
      </c>
      <c r="AA24" s="723"/>
      <c r="AB24" s="723"/>
      <c r="AC24" s="723"/>
      <c r="AD24" s="724" t="s">
        <v>126</v>
      </c>
      <c r="AE24" s="724"/>
      <c r="AF24" s="724"/>
      <c r="AG24" s="724"/>
      <c r="AH24" s="724"/>
      <c r="AI24" s="724"/>
      <c r="AJ24" s="724"/>
      <c r="AK24" s="724"/>
      <c r="AL24" s="666" t="s">
        <v>126</v>
      </c>
      <c r="AM24" s="667"/>
      <c r="AN24" s="667"/>
      <c r="AO24" s="725"/>
      <c r="AP24" s="769" t="s">
        <v>285</v>
      </c>
      <c r="AQ24" s="776"/>
      <c r="AR24" s="776"/>
      <c r="AS24" s="776"/>
      <c r="AT24" s="776"/>
      <c r="AU24" s="776"/>
      <c r="AV24" s="776"/>
      <c r="AW24" s="776"/>
      <c r="AX24" s="776"/>
      <c r="AY24" s="776"/>
      <c r="AZ24" s="776"/>
      <c r="BA24" s="776"/>
      <c r="BB24" s="776"/>
      <c r="BC24" s="776"/>
      <c r="BD24" s="776"/>
      <c r="BE24" s="776"/>
      <c r="BF24" s="771"/>
      <c r="BG24" s="661" t="s">
        <v>126</v>
      </c>
      <c r="BH24" s="664"/>
      <c r="BI24" s="664"/>
      <c r="BJ24" s="664"/>
      <c r="BK24" s="664"/>
      <c r="BL24" s="664"/>
      <c r="BM24" s="664"/>
      <c r="BN24" s="665"/>
      <c r="BO24" s="723" t="s">
        <v>234</v>
      </c>
      <c r="BP24" s="723"/>
      <c r="BQ24" s="723"/>
      <c r="BR24" s="723"/>
      <c r="BS24" s="669" t="s">
        <v>234</v>
      </c>
      <c r="BT24" s="664"/>
      <c r="BU24" s="664"/>
      <c r="BV24" s="664"/>
      <c r="BW24" s="664"/>
      <c r="BX24" s="664"/>
      <c r="BY24" s="664"/>
      <c r="BZ24" s="664"/>
      <c r="CA24" s="664"/>
      <c r="CB24" s="704"/>
      <c r="CD24" s="732" t="s">
        <v>286</v>
      </c>
      <c r="CE24" s="733"/>
      <c r="CF24" s="733"/>
      <c r="CG24" s="733"/>
      <c r="CH24" s="733"/>
      <c r="CI24" s="733"/>
      <c r="CJ24" s="733"/>
      <c r="CK24" s="733"/>
      <c r="CL24" s="733"/>
      <c r="CM24" s="733"/>
      <c r="CN24" s="733"/>
      <c r="CO24" s="733"/>
      <c r="CP24" s="733"/>
      <c r="CQ24" s="734"/>
      <c r="CR24" s="726">
        <v>36307378</v>
      </c>
      <c r="CS24" s="727"/>
      <c r="CT24" s="727"/>
      <c r="CU24" s="727"/>
      <c r="CV24" s="727"/>
      <c r="CW24" s="727"/>
      <c r="CX24" s="727"/>
      <c r="CY24" s="773"/>
      <c r="CZ24" s="774">
        <v>50.3</v>
      </c>
      <c r="DA24" s="743"/>
      <c r="DB24" s="743"/>
      <c r="DC24" s="777"/>
      <c r="DD24" s="772">
        <v>21260762</v>
      </c>
      <c r="DE24" s="727"/>
      <c r="DF24" s="727"/>
      <c r="DG24" s="727"/>
      <c r="DH24" s="727"/>
      <c r="DI24" s="727"/>
      <c r="DJ24" s="727"/>
      <c r="DK24" s="773"/>
      <c r="DL24" s="772">
        <v>20361114</v>
      </c>
      <c r="DM24" s="727"/>
      <c r="DN24" s="727"/>
      <c r="DO24" s="727"/>
      <c r="DP24" s="727"/>
      <c r="DQ24" s="727"/>
      <c r="DR24" s="727"/>
      <c r="DS24" s="727"/>
      <c r="DT24" s="727"/>
      <c r="DU24" s="727"/>
      <c r="DV24" s="773"/>
      <c r="DW24" s="774">
        <v>53.1</v>
      </c>
      <c r="DX24" s="743"/>
      <c r="DY24" s="743"/>
      <c r="DZ24" s="743"/>
      <c r="EA24" s="743"/>
      <c r="EB24" s="743"/>
      <c r="EC24" s="775"/>
    </row>
    <row r="25" spans="2:133" ht="11.25" customHeight="1" x14ac:dyDescent="0.2">
      <c r="B25" s="658" t="s">
        <v>287</v>
      </c>
      <c r="C25" s="659"/>
      <c r="D25" s="659"/>
      <c r="E25" s="659"/>
      <c r="F25" s="659"/>
      <c r="G25" s="659"/>
      <c r="H25" s="659"/>
      <c r="I25" s="659"/>
      <c r="J25" s="659"/>
      <c r="K25" s="659"/>
      <c r="L25" s="659"/>
      <c r="M25" s="659"/>
      <c r="N25" s="659"/>
      <c r="O25" s="659"/>
      <c r="P25" s="659"/>
      <c r="Q25" s="660"/>
      <c r="R25" s="661">
        <v>771270</v>
      </c>
      <c r="S25" s="664"/>
      <c r="T25" s="664"/>
      <c r="U25" s="664"/>
      <c r="V25" s="664"/>
      <c r="W25" s="664"/>
      <c r="X25" s="664"/>
      <c r="Y25" s="665"/>
      <c r="Z25" s="723">
        <v>1</v>
      </c>
      <c r="AA25" s="723"/>
      <c r="AB25" s="723"/>
      <c r="AC25" s="723"/>
      <c r="AD25" s="724">
        <v>191506</v>
      </c>
      <c r="AE25" s="724"/>
      <c r="AF25" s="724"/>
      <c r="AG25" s="724"/>
      <c r="AH25" s="724"/>
      <c r="AI25" s="724"/>
      <c r="AJ25" s="724"/>
      <c r="AK25" s="724"/>
      <c r="AL25" s="666">
        <v>0.5</v>
      </c>
      <c r="AM25" s="667"/>
      <c r="AN25" s="667"/>
      <c r="AO25" s="725"/>
      <c r="AP25" s="769" t="s">
        <v>288</v>
      </c>
      <c r="AQ25" s="776"/>
      <c r="AR25" s="776"/>
      <c r="AS25" s="776"/>
      <c r="AT25" s="776"/>
      <c r="AU25" s="776"/>
      <c r="AV25" s="776"/>
      <c r="AW25" s="776"/>
      <c r="AX25" s="776"/>
      <c r="AY25" s="776"/>
      <c r="AZ25" s="776"/>
      <c r="BA25" s="776"/>
      <c r="BB25" s="776"/>
      <c r="BC25" s="776"/>
      <c r="BD25" s="776"/>
      <c r="BE25" s="776"/>
      <c r="BF25" s="771"/>
      <c r="BG25" s="661" t="s">
        <v>126</v>
      </c>
      <c r="BH25" s="664"/>
      <c r="BI25" s="664"/>
      <c r="BJ25" s="664"/>
      <c r="BK25" s="664"/>
      <c r="BL25" s="664"/>
      <c r="BM25" s="664"/>
      <c r="BN25" s="665"/>
      <c r="BO25" s="723" t="s">
        <v>234</v>
      </c>
      <c r="BP25" s="723"/>
      <c r="BQ25" s="723"/>
      <c r="BR25" s="723"/>
      <c r="BS25" s="669" t="s">
        <v>126</v>
      </c>
      <c r="BT25" s="664"/>
      <c r="BU25" s="664"/>
      <c r="BV25" s="664"/>
      <c r="BW25" s="664"/>
      <c r="BX25" s="664"/>
      <c r="BY25" s="664"/>
      <c r="BZ25" s="664"/>
      <c r="CA25" s="664"/>
      <c r="CB25" s="704"/>
      <c r="CD25" s="705" t="s">
        <v>289</v>
      </c>
      <c r="CE25" s="702"/>
      <c r="CF25" s="702"/>
      <c r="CG25" s="702"/>
      <c r="CH25" s="702"/>
      <c r="CI25" s="702"/>
      <c r="CJ25" s="702"/>
      <c r="CK25" s="702"/>
      <c r="CL25" s="702"/>
      <c r="CM25" s="702"/>
      <c r="CN25" s="702"/>
      <c r="CO25" s="702"/>
      <c r="CP25" s="702"/>
      <c r="CQ25" s="703"/>
      <c r="CR25" s="661">
        <v>12704418</v>
      </c>
      <c r="CS25" s="662"/>
      <c r="CT25" s="662"/>
      <c r="CU25" s="662"/>
      <c r="CV25" s="662"/>
      <c r="CW25" s="662"/>
      <c r="CX25" s="662"/>
      <c r="CY25" s="663"/>
      <c r="CZ25" s="666">
        <v>17.600000000000001</v>
      </c>
      <c r="DA25" s="695"/>
      <c r="DB25" s="695"/>
      <c r="DC25" s="696"/>
      <c r="DD25" s="669">
        <v>10692560</v>
      </c>
      <c r="DE25" s="662"/>
      <c r="DF25" s="662"/>
      <c r="DG25" s="662"/>
      <c r="DH25" s="662"/>
      <c r="DI25" s="662"/>
      <c r="DJ25" s="662"/>
      <c r="DK25" s="663"/>
      <c r="DL25" s="669">
        <v>10642393</v>
      </c>
      <c r="DM25" s="662"/>
      <c r="DN25" s="662"/>
      <c r="DO25" s="662"/>
      <c r="DP25" s="662"/>
      <c r="DQ25" s="662"/>
      <c r="DR25" s="662"/>
      <c r="DS25" s="662"/>
      <c r="DT25" s="662"/>
      <c r="DU25" s="662"/>
      <c r="DV25" s="663"/>
      <c r="DW25" s="666">
        <v>27.7</v>
      </c>
      <c r="DX25" s="695"/>
      <c r="DY25" s="695"/>
      <c r="DZ25" s="695"/>
      <c r="EA25" s="695"/>
      <c r="EB25" s="695"/>
      <c r="EC25" s="697"/>
    </row>
    <row r="26" spans="2:133" ht="11.25" customHeight="1" x14ac:dyDescent="0.2">
      <c r="B26" s="658" t="s">
        <v>290</v>
      </c>
      <c r="C26" s="659"/>
      <c r="D26" s="659"/>
      <c r="E26" s="659"/>
      <c r="F26" s="659"/>
      <c r="G26" s="659"/>
      <c r="H26" s="659"/>
      <c r="I26" s="659"/>
      <c r="J26" s="659"/>
      <c r="K26" s="659"/>
      <c r="L26" s="659"/>
      <c r="M26" s="659"/>
      <c r="N26" s="659"/>
      <c r="O26" s="659"/>
      <c r="P26" s="659"/>
      <c r="Q26" s="660"/>
      <c r="R26" s="661">
        <v>820279</v>
      </c>
      <c r="S26" s="664"/>
      <c r="T26" s="664"/>
      <c r="U26" s="664"/>
      <c r="V26" s="664"/>
      <c r="W26" s="664"/>
      <c r="X26" s="664"/>
      <c r="Y26" s="665"/>
      <c r="Z26" s="723">
        <v>1.1000000000000001</v>
      </c>
      <c r="AA26" s="723"/>
      <c r="AB26" s="723"/>
      <c r="AC26" s="723"/>
      <c r="AD26" s="724" t="s">
        <v>234</v>
      </c>
      <c r="AE26" s="724"/>
      <c r="AF26" s="724"/>
      <c r="AG26" s="724"/>
      <c r="AH26" s="724"/>
      <c r="AI26" s="724"/>
      <c r="AJ26" s="724"/>
      <c r="AK26" s="724"/>
      <c r="AL26" s="666" t="s">
        <v>234</v>
      </c>
      <c r="AM26" s="667"/>
      <c r="AN26" s="667"/>
      <c r="AO26" s="725"/>
      <c r="AP26" s="769" t="s">
        <v>291</v>
      </c>
      <c r="AQ26" s="770"/>
      <c r="AR26" s="770"/>
      <c r="AS26" s="770"/>
      <c r="AT26" s="770"/>
      <c r="AU26" s="770"/>
      <c r="AV26" s="770"/>
      <c r="AW26" s="770"/>
      <c r="AX26" s="770"/>
      <c r="AY26" s="770"/>
      <c r="AZ26" s="770"/>
      <c r="BA26" s="770"/>
      <c r="BB26" s="770"/>
      <c r="BC26" s="770"/>
      <c r="BD26" s="770"/>
      <c r="BE26" s="770"/>
      <c r="BF26" s="771"/>
      <c r="BG26" s="661" t="s">
        <v>126</v>
      </c>
      <c r="BH26" s="664"/>
      <c r="BI26" s="664"/>
      <c r="BJ26" s="664"/>
      <c r="BK26" s="664"/>
      <c r="BL26" s="664"/>
      <c r="BM26" s="664"/>
      <c r="BN26" s="665"/>
      <c r="BO26" s="723" t="s">
        <v>126</v>
      </c>
      <c r="BP26" s="723"/>
      <c r="BQ26" s="723"/>
      <c r="BR26" s="723"/>
      <c r="BS26" s="669" t="s">
        <v>126</v>
      </c>
      <c r="BT26" s="664"/>
      <c r="BU26" s="664"/>
      <c r="BV26" s="664"/>
      <c r="BW26" s="664"/>
      <c r="BX26" s="664"/>
      <c r="BY26" s="664"/>
      <c r="BZ26" s="664"/>
      <c r="CA26" s="664"/>
      <c r="CB26" s="704"/>
      <c r="CD26" s="705" t="s">
        <v>292</v>
      </c>
      <c r="CE26" s="702"/>
      <c r="CF26" s="702"/>
      <c r="CG26" s="702"/>
      <c r="CH26" s="702"/>
      <c r="CI26" s="702"/>
      <c r="CJ26" s="702"/>
      <c r="CK26" s="702"/>
      <c r="CL26" s="702"/>
      <c r="CM26" s="702"/>
      <c r="CN26" s="702"/>
      <c r="CO26" s="702"/>
      <c r="CP26" s="702"/>
      <c r="CQ26" s="703"/>
      <c r="CR26" s="661">
        <v>9272189</v>
      </c>
      <c r="CS26" s="664"/>
      <c r="CT26" s="664"/>
      <c r="CU26" s="664"/>
      <c r="CV26" s="664"/>
      <c r="CW26" s="664"/>
      <c r="CX26" s="664"/>
      <c r="CY26" s="665"/>
      <c r="CZ26" s="666">
        <v>12.8</v>
      </c>
      <c r="DA26" s="695"/>
      <c r="DB26" s="695"/>
      <c r="DC26" s="696"/>
      <c r="DD26" s="669">
        <v>7441812</v>
      </c>
      <c r="DE26" s="664"/>
      <c r="DF26" s="664"/>
      <c r="DG26" s="664"/>
      <c r="DH26" s="664"/>
      <c r="DI26" s="664"/>
      <c r="DJ26" s="664"/>
      <c r="DK26" s="665"/>
      <c r="DL26" s="669" t="s">
        <v>126</v>
      </c>
      <c r="DM26" s="664"/>
      <c r="DN26" s="664"/>
      <c r="DO26" s="664"/>
      <c r="DP26" s="664"/>
      <c r="DQ26" s="664"/>
      <c r="DR26" s="664"/>
      <c r="DS26" s="664"/>
      <c r="DT26" s="664"/>
      <c r="DU26" s="664"/>
      <c r="DV26" s="665"/>
      <c r="DW26" s="666" t="s">
        <v>126</v>
      </c>
      <c r="DX26" s="695"/>
      <c r="DY26" s="695"/>
      <c r="DZ26" s="695"/>
      <c r="EA26" s="695"/>
      <c r="EB26" s="695"/>
      <c r="EC26" s="697"/>
    </row>
    <row r="27" spans="2:133" ht="11.25" customHeight="1" x14ac:dyDescent="0.2">
      <c r="B27" s="658" t="s">
        <v>293</v>
      </c>
      <c r="C27" s="659"/>
      <c r="D27" s="659"/>
      <c r="E27" s="659"/>
      <c r="F27" s="659"/>
      <c r="G27" s="659"/>
      <c r="H27" s="659"/>
      <c r="I27" s="659"/>
      <c r="J27" s="659"/>
      <c r="K27" s="659"/>
      <c r="L27" s="659"/>
      <c r="M27" s="659"/>
      <c r="N27" s="659"/>
      <c r="O27" s="659"/>
      <c r="P27" s="659"/>
      <c r="Q27" s="660"/>
      <c r="R27" s="661">
        <v>13057505</v>
      </c>
      <c r="S27" s="664"/>
      <c r="T27" s="664"/>
      <c r="U27" s="664"/>
      <c r="V27" s="664"/>
      <c r="W27" s="664"/>
      <c r="X27" s="664"/>
      <c r="Y27" s="665"/>
      <c r="Z27" s="723">
        <v>17.2</v>
      </c>
      <c r="AA27" s="723"/>
      <c r="AB27" s="723"/>
      <c r="AC27" s="723"/>
      <c r="AD27" s="724" t="s">
        <v>234</v>
      </c>
      <c r="AE27" s="724"/>
      <c r="AF27" s="724"/>
      <c r="AG27" s="724"/>
      <c r="AH27" s="724"/>
      <c r="AI27" s="724"/>
      <c r="AJ27" s="724"/>
      <c r="AK27" s="724"/>
      <c r="AL27" s="666" t="s">
        <v>234</v>
      </c>
      <c r="AM27" s="667"/>
      <c r="AN27" s="667"/>
      <c r="AO27" s="725"/>
      <c r="AP27" s="658" t="s">
        <v>294</v>
      </c>
      <c r="AQ27" s="659"/>
      <c r="AR27" s="659"/>
      <c r="AS27" s="659"/>
      <c r="AT27" s="659"/>
      <c r="AU27" s="659"/>
      <c r="AV27" s="659"/>
      <c r="AW27" s="659"/>
      <c r="AX27" s="659"/>
      <c r="AY27" s="659"/>
      <c r="AZ27" s="659"/>
      <c r="BA27" s="659"/>
      <c r="BB27" s="659"/>
      <c r="BC27" s="659"/>
      <c r="BD27" s="659"/>
      <c r="BE27" s="659"/>
      <c r="BF27" s="660"/>
      <c r="BG27" s="661">
        <v>32828826</v>
      </c>
      <c r="BH27" s="664"/>
      <c r="BI27" s="664"/>
      <c r="BJ27" s="664"/>
      <c r="BK27" s="664"/>
      <c r="BL27" s="664"/>
      <c r="BM27" s="664"/>
      <c r="BN27" s="665"/>
      <c r="BO27" s="723">
        <v>100</v>
      </c>
      <c r="BP27" s="723"/>
      <c r="BQ27" s="723"/>
      <c r="BR27" s="723"/>
      <c r="BS27" s="669">
        <v>199914</v>
      </c>
      <c r="BT27" s="664"/>
      <c r="BU27" s="664"/>
      <c r="BV27" s="664"/>
      <c r="BW27" s="664"/>
      <c r="BX27" s="664"/>
      <c r="BY27" s="664"/>
      <c r="BZ27" s="664"/>
      <c r="CA27" s="664"/>
      <c r="CB27" s="704"/>
      <c r="CD27" s="705" t="s">
        <v>295</v>
      </c>
      <c r="CE27" s="702"/>
      <c r="CF27" s="702"/>
      <c r="CG27" s="702"/>
      <c r="CH27" s="702"/>
      <c r="CI27" s="702"/>
      <c r="CJ27" s="702"/>
      <c r="CK27" s="702"/>
      <c r="CL27" s="702"/>
      <c r="CM27" s="702"/>
      <c r="CN27" s="702"/>
      <c r="CO27" s="702"/>
      <c r="CP27" s="702"/>
      <c r="CQ27" s="703"/>
      <c r="CR27" s="661">
        <v>18642555</v>
      </c>
      <c r="CS27" s="662"/>
      <c r="CT27" s="662"/>
      <c r="CU27" s="662"/>
      <c r="CV27" s="662"/>
      <c r="CW27" s="662"/>
      <c r="CX27" s="662"/>
      <c r="CY27" s="663"/>
      <c r="CZ27" s="666">
        <v>25.8</v>
      </c>
      <c r="DA27" s="695"/>
      <c r="DB27" s="695"/>
      <c r="DC27" s="696"/>
      <c r="DD27" s="669">
        <v>5822864</v>
      </c>
      <c r="DE27" s="662"/>
      <c r="DF27" s="662"/>
      <c r="DG27" s="662"/>
      <c r="DH27" s="662"/>
      <c r="DI27" s="662"/>
      <c r="DJ27" s="662"/>
      <c r="DK27" s="663"/>
      <c r="DL27" s="669">
        <v>5258823</v>
      </c>
      <c r="DM27" s="662"/>
      <c r="DN27" s="662"/>
      <c r="DO27" s="662"/>
      <c r="DP27" s="662"/>
      <c r="DQ27" s="662"/>
      <c r="DR27" s="662"/>
      <c r="DS27" s="662"/>
      <c r="DT27" s="662"/>
      <c r="DU27" s="662"/>
      <c r="DV27" s="663"/>
      <c r="DW27" s="666">
        <v>13.7</v>
      </c>
      <c r="DX27" s="695"/>
      <c r="DY27" s="695"/>
      <c r="DZ27" s="695"/>
      <c r="EA27" s="695"/>
      <c r="EB27" s="695"/>
      <c r="EC27" s="697"/>
    </row>
    <row r="28" spans="2:133" ht="11.25" customHeight="1" x14ac:dyDescent="0.2">
      <c r="B28" s="766" t="s">
        <v>296</v>
      </c>
      <c r="C28" s="767"/>
      <c r="D28" s="767"/>
      <c r="E28" s="767"/>
      <c r="F28" s="767"/>
      <c r="G28" s="767"/>
      <c r="H28" s="767"/>
      <c r="I28" s="767"/>
      <c r="J28" s="767"/>
      <c r="K28" s="767"/>
      <c r="L28" s="767"/>
      <c r="M28" s="767"/>
      <c r="N28" s="767"/>
      <c r="O28" s="767"/>
      <c r="P28" s="767"/>
      <c r="Q28" s="768"/>
      <c r="R28" s="661" t="s">
        <v>126</v>
      </c>
      <c r="S28" s="664"/>
      <c r="T28" s="664"/>
      <c r="U28" s="664"/>
      <c r="V28" s="664"/>
      <c r="W28" s="664"/>
      <c r="X28" s="664"/>
      <c r="Y28" s="665"/>
      <c r="Z28" s="723" t="s">
        <v>126</v>
      </c>
      <c r="AA28" s="723"/>
      <c r="AB28" s="723"/>
      <c r="AC28" s="723"/>
      <c r="AD28" s="724" t="s">
        <v>234</v>
      </c>
      <c r="AE28" s="724"/>
      <c r="AF28" s="724"/>
      <c r="AG28" s="724"/>
      <c r="AH28" s="724"/>
      <c r="AI28" s="724"/>
      <c r="AJ28" s="724"/>
      <c r="AK28" s="724"/>
      <c r="AL28" s="666" t="s">
        <v>234</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297</v>
      </c>
      <c r="CE28" s="702"/>
      <c r="CF28" s="702"/>
      <c r="CG28" s="702"/>
      <c r="CH28" s="702"/>
      <c r="CI28" s="702"/>
      <c r="CJ28" s="702"/>
      <c r="CK28" s="702"/>
      <c r="CL28" s="702"/>
      <c r="CM28" s="702"/>
      <c r="CN28" s="702"/>
      <c r="CO28" s="702"/>
      <c r="CP28" s="702"/>
      <c r="CQ28" s="703"/>
      <c r="CR28" s="661">
        <v>4960405</v>
      </c>
      <c r="CS28" s="664"/>
      <c r="CT28" s="664"/>
      <c r="CU28" s="664"/>
      <c r="CV28" s="664"/>
      <c r="CW28" s="664"/>
      <c r="CX28" s="664"/>
      <c r="CY28" s="665"/>
      <c r="CZ28" s="666">
        <v>6.9</v>
      </c>
      <c r="DA28" s="695"/>
      <c r="DB28" s="695"/>
      <c r="DC28" s="696"/>
      <c r="DD28" s="669">
        <v>4745338</v>
      </c>
      <c r="DE28" s="664"/>
      <c r="DF28" s="664"/>
      <c r="DG28" s="664"/>
      <c r="DH28" s="664"/>
      <c r="DI28" s="664"/>
      <c r="DJ28" s="664"/>
      <c r="DK28" s="665"/>
      <c r="DL28" s="669">
        <v>4459898</v>
      </c>
      <c r="DM28" s="664"/>
      <c r="DN28" s="664"/>
      <c r="DO28" s="664"/>
      <c r="DP28" s="664"/>
      <c r="DQ28" s="664"/>
      <c r="DR28" s="664"/>
      <c r="DS28" s="664"/>
      <c r="DT28" s="664"/>
      <c r="DU28" s="664"/>
      <c r="DV28" s="665"/>
      <c r="DW28" s="666">
        <v>11.6</v>
      </c>
      <c r="DX28" s="695"/>
      <c r="DY28" s="695"/>
      <c r="DZ28" s="695"/>
      <c r="EA28" s="695"/>
      <c r="EB28" s="695"/>
      <c r="EC28" s="697"/>
    </row>
    <row r="29" spans="2:133" ht="11.25" customHeight="1" x14ac:dyDescent="0.2">
      <c r="B29" s="658" t="s">
        <v>298</v>
      </c>
      <c r="C29" s="659"/>
      <c r="D29" s="659"/>
      <c r="E29" s="659"/>
      <c r="F29" s="659"/>
      <c r="G29" s="659"/>
      <c r="H29" s="659"/>
      <c r="I29" s="659"/>
      <c r="J29" s="659"/>
      <c r="K29" s="659"/>
      <c r="L29" s="659"/>
      <c r="M29" s="659"/>
      <c r="N29" s="659"/>
      <c r="O29" s="659"/>
      <c r="P29" s="659"/>
      <c r="Q29" s="660"/>
      <c r="R29" s="661">
        <v>4413500</v>
      </c>
      <c r="S29" s="664"/>
      <c r="T29" s="664"/>
      <c r="U29" s="664"/>
      <c r="V29" s="664"/>
      <c r="W29" s="664"/>
      <c r="X29" s="664"/>
      <c r="Y29" s="665"/>
      <c r="Z29" s="723">
        <v>5.8</v>
      </c>
      <c r="AA29" s="723"/>
      <c r="AB29" s="723"/>
      <c r="AC29" s="723"/>
      <c r="AD29" s="724" t="s">
        <v>126</v>
      </c>
      <c r="AE29" s="724"/>
      <c r="AF29" s="724"/>
      <c r="AG29" s="724"/>
      <c r="AH29" s="724"/>
      <c r="AI29" s="724"/>
      <c r="AJ29" s="724"/>
      <c r="AK29" s="724"/>
      <c r="AL29" s="666" t="s">
        <v>234</v>
      </c>
      <c r="AM29" s="667"/>
      <c r="AN29" s="667"/>
      <c r="AO29" s="725"/>
      <c r="AP29" s="735" t="s">
        <v>217</v>
      </c>
      <c r="AQ29" s="736"/>
      <c r="AR29" s="736"/>
      <c r="AS29" s="736"/>
      <c r="AT29" s="736"/>
      <c r="AU29" s="736"/>
      <c r="AV29" s="736"/>
      <c r="AW29" s="736"/>
      <c r="AX29" s="736"/>
      <c r="AY29" s="736"/>
      <c r="AZ29" s="736"/>
      <c r="BA29" s="736"/>
      <c r="BB29" s="736"/>
      <c r="BC29" s="736"/>
      <c r="BD29" s="736"/>
      <c r="BE29" s="736"/>
      <c r="BF29" s="737"/>
      <c r="BG29" s="735" t="s">
        <v>299</v>
      </c>
      <c r="BH29" s="763"/>
      <c r="BI29" s="763"/>
      <c r="BJ29" s="763"/>
      <c r="BK29" s="763"/>
      <c r="BL29" s="763"/>
      <c r="BM29" s="763"/>
      <c r="BN29" s="763"/>
      <c r="BO29" s="763"/>
      <c r="BP29" s="763"/>
      <c r="BQ29" s="764"/>
      <c r="BR29" s="735" t="s">
        <v>300</v>
      </c>
      <c r="BS29" s="763"/>
      <c r="BT29" s="763"/>
      <c r="BU29" s="763"/>
      <c r="BV29" s="763"/>
      <c r="BW29" s="763"/>
      <c r="BX29" s="763"/>
      <c r="BY29" s="763"/>
      <c r="BZ29" s="763"/>
      <c r="CA29" s="763"/>
      <c r="CB29" s="764"/>
      <c r="CD29" s="745" t="s">
        <v>301</v>
      </c>
      <c r="CE29" s="746"/>
      <c r="CF29" s="705" t="s">
        <v>302</v>
      </c>
      <c r="CG29" s="702"/>
      <c r="CH29" s="702"/>
      <c r="CI29" s="702"/>
      <c r="CJ29" s="702"/>
      <c r="CK29" s="702"/>
      <c r="CL29" s="702"/>
      <c r="CM29" s="702"/>
      <c r="CN29" s="702"/>
      <c r="CO29" s="702"/>
      <c r="CP29" s="702"/>
      <c r="CQ29" s="703"/>
      <c r="CR29" s="661">
        <v>4960282</v>
      </c>
      <c r="CS29" s="662"/>
      <c r="CT29" s="662"/>
      <c r="CU29" s="662"/>
      <c r="CV29" s="662"/>
      <c r="CW29" s="662"/>
      <c r="CX29" s="662"/>
      <c r="CY29" s="663"/>
      <c r="CZ29" s="666">
        <v>6.9</v>
      </c>
      <c r="DA29" s="695"/>
      <c r="DB29" s="695"/>
      <c r="DC29" s="696"/>
      <c r="DD29" s="669">
        <v>4745215</v>
      </c>
      <c r="DE29" s="662"/>
      <c r="DF29" s="662"/>
      <c r="DG29" s="662"/>
      <c r="DH29" s="662"/>
      <c r="DI29" s="662"/>
      <c r="DJ29" s="662"/>
      <c r="DK29" s="663"/>
      <c r="DL29" s="669">
        <v>4459775</v>
      </c>
      <c r="DM29" s="662"/>
      <c r="DN29" s="662"/>
      <c r="DO29" s="662"/>
      <c r="DP29" s="662"/>
      <c r="DQ29" s="662"/>
      <c r="DR29" s="662"/>
      <c r="DS29" s="662"/>
      <c r="DT29" s="662"/>
      <c r="DU29" s="662"/>
      <c r="DV29" s="663"/>
      <c r="DW29" s="666">
        <v>11.6</v>
      </c>
      <c r="DX29" s="695"/>
      <c r="DY29" s="695"/>
      <c r="DZ29" s="695"/>
      <c r="EA29" s="695"/>
      <c r="EB29" s="695"/>
      <c r="EC29" s="697"/>
    </row>
    <row r="30" spans="2:133" ht="11.25" customHeight="1" x14ac:dyDescent="0.2">
      <c r="B30" s="658" t="s">
        <v>303</v>
      </c>
      <c r="C30" s="659"/>
      <c r="D30" s="659"/>
      <c r="E30" s="659"/>
      <c r="F30" s="659"/>
      <c r="G30" s="659"/>
      <c r="H30" s="659"/>
      <c r="I30" s="659"/>
      <c r="J30" s="659"/>
      <c r="K30" s="659"/>
      <c r="L30" s="659"/>
      <c r="M30" s="659"/>
      <c r="N30" s="659"/>
      <c r="O30" s="659"/>
      <c r="P30" s="659"/>
      <c r="Q30" s="660"/>
      <c r="R30" s="661">
        <v>350909</v>
      </c>
      <c r="S30" s="664"/>
      <c r="T30" s="664"/>
      <c r="U30" s="664"/>
      <c r="V30" s="664"/>
      <c r="W30" s="664"/>
      <c r="X30" s="664"/>
      <c r="Y30" s="665"/>
      <c r="Z30" s="723">
        <v>0.5</v>
      </c>
      <c r="AA30" s="723"/>
      <c r="AB30" s="723"/>
      <c r="AC30" s="723"/>
      <c r="AD30" s="724">
        <v>253674</v>
      </c>
      <c r="AE30" s="724"/>
      <c r="AF30" s="724"/>
      <c r="AG30" s="724"/>
      <c r="AH30" s="724"/>
      <c r="AI30" s="724"/>
      <c r="AJ30" s="724"/>
      <c r="AK30" s="724"/>
      <c r="AL30" s="666">
        <v>0.7</v>
      </c>
      <c r="AM30" s="667"/>
      <c r="AN30" s="667"/>
      <c r="AO30" s="725"/>
      <c r="AP30" s="751" t="s">
        <v>304</v>
      </c>
      <c r="AQ30" s="752"/>
      <c r="AR30" s="752"/>
      <c r="AS30" s="752"/>
      <c r="AT30" s="757" t="s">
        <v>305</v>
      </c>
      <c r="AU30" s="230"/>
      <c r="AV30" s="230"/>
      <c r="AW30" s="230"/>
      <c r="AX30" s="760" t="s">
        <v>182</v>
      </c>
      <c r="AY30" s="761"/>
      <c r="AZ30" s="761"/>
      <c r="BA30" s="761"/>
      <c r="BB30" s="761"/>
      <c r="BC30" s="761"/>
      <c r="BD30" s="761"/>
      <c r="BE30" s="761"/>
      <c r="BF30" s="762"/>
      <c r="BG30" s="741">
        <v>99.1</v>
      </c>
      <c r="BH30" s="742"/>
      <c r="BI30" s="742"/>
      <c r="BJ30" s="742"/>
      <c r="BK30" s="742"/>
      <c r="BL30" s="742"/>
      <c r="BM30" s="743">
        <v>96.8</v>
      </c>
      <c r="BN30" s="742"/>
      <c r="BO30" s="742"/>
      <c r="BP30" s="742"/>
      <c r="BQ30" s="744"/>
      <c r="BR30" s="741">
        <v>99.1</v>
      </c>
      <c r="BS30" s="742"/>
      <c r="BT30" s="742"/>
      <c r="BU30" s="742"/>
      <c r="BV30" s="742"/>
      <c r="BW30" s="742"/>
      <c r="BX30" s="743">
        <v>96.6</v>
      </c>
      <c r="BY30" s="742"/>
      <c r="BZ30" s="742"/>
      <c r="CA30" s="742"/>
      <c r="CB30" s="744"/>
      <c r="CD30" s="747"/>
      <c r="CE30" s="748"/>
      <c r="CF30" s="705" t="s">
        <v>306</v>
      </c>
      <c r="CG30" s="702"/>
      <c r="CH30" s="702"/>
      <c r="CI30" s="702"/>
      <c r="CJ30" s="702"/>
      <c r="CK30" s="702"/>
      <c r="CL30" s="702"/>
      <c r="CM30" s="702"/>
      <c r="CN30" s="702"/>
      <c r="CO30" s="702"/>
      <c r="CP30" s="702"/>
      <c r="CQ30" s="703"/>
      <c r="CR30" s="661">
        <v>4655205</v>
      </c>
      <c r="CS30" s="664"/>
      <c r="CT30" s="664"/>
      <c r="CU30" s="664"/>
      <c r="CV30" s="664"/>
      <c r="CW30" s="664"/>
      <c r="CX30" s="664"/>
      <c r="CY30" s="665"/>
      <c r="CZ30" s="666">
        <v>6.5</v>
      </c>
      <c r="DA30" s="695"/>
      <c r="DB30" s="695"/>
      <c r="DC30" s="696"/>
      <c r="DD30" s="669">
        <v>4440138</v>
      </c>
      <c r="DE30" s="664"/>
      <c r="DF30" s="664"/>
      <c r="DG30" s="664"/>
      <c r="DH30" s="664"/>
      <c r="DI30" s="664"/>
      <c r="DJ30" s="664"/>
      <c r="DK30" s="665"/>
      <c r="DL30" s="669">
        <v>4154698</v>
      </c>
      <c r="DM30" s="664"/>
      <c r="DN30" s="664"/>
      <c r="DO30" s="664"/>
      <c r="DP30" s="664"/>
      <c r="DQ30" s="664"/>
      <c r="DR30" s="664"/>
      <c r="DS30" s="664"/>
      <c r="DT30" s="664"/>
      <c r="DU30" s="664"/>
      <c r="DV30" s="665"/>
      <c r="DW30" s="666">
        <v>10.8</v>
      </c>
      <c r="DX30" s="695"/>
      <c r="DY30" s="695"/>
      <c r="DZ30" s="695"/>
      <c r="EA30" s="695"/>
      <c r="EB30" s="695"/>
      <c r="EC30" s="697"/>
    </row>
    <row r="31" spans="2:133" ht="11.25" customHeight="1" x14ac:dyDescent="0.2">
      <c r="B31" s="658" t="s">
        <v>307</v>
      </c>
      <c r="C31" s="659"/>
      <c r="D31" s="659"/>
      <c r="E31" s="659"/>
      <c r="F31" s="659"/>
      <c r="G31" s="659"/>
      <c r="H31" s="659"/>
      <c r="I31" s="659"/>
      <c r="J31" s="659"/>
      <c r="K31" s="659"/>
      <c r="L31" s="659"/>
      <c r="M31" s="659"/>
      <c r="N31" s="659"/>
      <c r="O31" s="659"/>
      <c r="P31" s="659"/>
      <c r="Q31" s="660"/>
      <c r="R31" s="661">
        <v>404335</v>
      </c>
      <c r="S31" s="664"/>
      <c r="T31" s="664"/>
      <c r="U31" s="664"/>
      <c r="V31" s="664"/>
      <c r="W31" s="664"/>
      <c r="X31" s="664"/>
      <c r="Y31" s="665"/>
      <c r="Z31" s="723">
        <v>0.5</v>
      </c>
      <c r="AA31" s="723"/>
      <c r="AB31" s="723"/>
      <c r="AC31" s="723"/>
      <c r="AD31" s="724" t="s">
        <v>234</v>
      </c>
      <c r="AE31" s="724"/>
      <c r="AF31" s="724"/>
      <c r="AG31" s="724"/>
      <c r="AH31" s="724"/>
      <c r="AI31" s="724"/>
      <c r="AJ31" s="724"/>
      <c r="AK31" s="724"/>
      <c r="AL31" s="666" t="s">
        <v>234</v>
      </c>
      <c r="AM31" s="667"/>
      <c r="AN31" s="667"/>
      <c r="AO31" s="725"/>
      <c r="AP31" s="753"/>
      <c r="AQ31" s="754"/>
      <c r="AR31" s="754"/>
      <c r="AS31" s="754"/>
      <c r="AT31" s="758"/>
      <c r="AU31" s="229" t="s">
        <v>308</v>
      </c>
      <c r="AV31" s="229"/>
      <c r="AW31" s="229"/>
      <c r="AX31" s="658" t="s">
        <v>309</v>
      </c>
      <c r="AY31" s="659"/>
      <c r="AZ31" s="659"/>
      <c r="BA31" s="659"/>
      <c r="BB31" s="659"/>
      <c r="BC31" s="659"/>
      <c r="BD31" s="659"/>
      <c r="BE31" s="659"/>
      <c r="BF31" s="660"/>
      <c r="BG31" s="739">
        <v>99</v>
      </c>
      <c r="BH31" s="662"/>
      <c r="BI31" s="662"/>
      <c r="BJ31" s="662"/>
      <c r="BK31" s="662"/>
      <c r="BL31" s="662"/>
      <c r="BM31" s="667">
        <v>96.3</v>
      </c>
      <c r="BN31" s="740"/>
      <c r="BO31" s="740"/>
      <c r="BP31" s="740"/>
      <c r="BQ31" s="701"/>
      <c r="BR31" s="739">
        <v>98.9</v>
      </c>
      <c r="BS31" s="662"/>
      <c r="BT31" s="662"/>
      <c r="BU31" s="662"/>
      <c r="BV31" s="662"/>
      <c r="BW31" s="662"/>
      <c r="BX31" s="667">
        <v>95.9</v>
      </c>
      <c r="BY31" s="740"/>
      <c r="BZ31" s="740"/>
      <c r="CA31" s="740"/>
      <c r="CB31" s="701"/>
      <c r="CD31" s="747"/>
      <c r="CE31" s="748"/>
      <c r="CF31" s="705" t="s">
        <v>310</v>
      </c>
      <c r="CG31" s="702"/>
      <c r="CH31" s="702"/>
      <c r="CI31" s="702"/>
      <c r="CJ31" s="702"/>
      <c r="CK31" s="702"/>
      <c r="CL31" s="702"/>
      <c r="CM31" s="702"/>
      <c r="CN31" s="702"/>
      <c r="CO31" s="702"/>
      <c r="CP31" s="702"/>
      <c r="CQ31" s="703"/>
      <c r="CR31" s="661">
        <v>305077</v>
      </c>
      <c r="CS31" s="662"/>
      <c r="CT31" s="662"/>
      <c r="CU31" s="662"/>
      <c r="CV31" s="662"/>
      <c r="CW31" s="662"/>
      <c r="CX31" s="662"/>
      <c r="CY31" s="663"/>
      <c r="CZ31" s="666">
        <v>0.4</v>
      </c>
      <c r="DA31" s="695"/>
      <c r="DB31" s="695"/>
      <c r="DC31" s="696"/>
      <c r="DD31" s="669">
        <v>305077</v>
      </c>
      <c r="DE31" s="662"/>
      <c r="DF31" s="662"/>
      <c r="DG31" s="662"/>
      <c r="DH31" s="662"/>
      <c r="DI31" s="662"/>
      <c r="DJ31" s="662"/>
      <c r="DK31" s="663"/>
      <c r="DL31" s="669">
        <v>305077</v>
      </c>
      <c r="DM31" s="662"/>
      <c r="DN31" s="662"/>
      <c r="DO31" s="662"/>
      <c r="DP31" s="662"/>
      <c r="DQ31" s="662"/>
      <c r="DR31" s="662"/>
      <c r="DS31" s="662"/>
      <c r="DT31" s="662"/>
      <c r="DU31" s="662"/>
      <c r="DV31" s="663"/>
      <c r="DW31" s="666">
        <v>0.8</v>
      </c>
      <c r="DX31" s="695"/>
      <c r="DY31" s="695"/>
      <c r="DZ31" s="695"/>
      <c r="EA31" s="695"/>
      <c r="EB31" s="695"/>
      <c r="EC31" s="697"/>
    </row>
    <row r="32" spans="2:133" ht="11.25" customHeight="1" x14ac:dyDescent="0.2">
      <c r="B32" s="658" t="s">
        <v>311</v>
      </c>
      <c r="C32" s="659"/>
      <c r="D32" s="659"/>
      <c r="E32" s="659"/>
      <c r="F32" s="659"/>
      <c r="G32" s="659"/>
      <c r="H32" s="659"/>
      <c r="I32" s="659"/>
      <c r="J32" s="659"/>
      <c r="K32" s="659"/>
      <c r="L32" s="659"/>
      <c r="M32" s="659"/>
      <c r="N32" s="659"/>
      <c r="O32" s="659"/>
      <c r="P32" s="659"/>
      <c r="Q32" s="660"/>
      <c r="R32" s="661">
        <v>2122520</v>
      </c>
      <c r="S32" s="664"/>
      <c r="T32" s="664"/>
      <c r="U32" s="664"/>
      <c r="V32" s="664"/>
      <c r="W32" s="664"/>
      <c r="X32" s="664"/>
      <c r="Y32" s="665"/>
      <c r="Z32" s="723">
        <v>2.8</v>
      </c>
      <c r="AA32" s="723"/>
      <c r="AB32" s="723"/>
      <c r="AC32" s="723"/>
      <c r="AD32" s="724" t="s">
        <v>126</v>
      </c>
      <c r="AE32" s="724"/>
      <c r="AF32" s="724"/>
      <c r="AG32" s="724"/>
      <c r="AH32" s="724"/>
      <c r="AI32" s="724"/>
      <c r="AJ32" s="724"/>
      <c r="AK32" s="724"/>
      <c r="AL32" s="666" t="s">
        <v>126</v>
      </c>
      <c r="AM32" s="667"/>
      <c r="AN32" s="667"/>
      <c r="AO32" s="725"/>
      <c r="AP32" s="755"/>
      <c r="AQ32" s="756"/>
      <c r="AR32" s="756"/>
      <c r="AS32" s="756"/>
      <c r="AT32" s="759"/>
      <c r="AU32" s="231"/>
      <c r="AV32" s="231"/>
      <c r="AW32" s="231"/>
      <c r="AX32" s="673" t="s">
        <v>312</v>
      </c>
      <c r="AY32" s="674"/>
      <c r="AZ32" s="674"/>
      <c r="BA32" s="674"/>
      <c r="BB32" s="674"/>
      <c r="BC32" s="674"/>
      <c r="BD32" s="674"/>
      <c r="BE32" s="674"/>
      <c r="BF32" s="675"/>
      <c r="BG32" s="738">
        <v>99.1</v>
      </c>
      <c r="BH32" s="677"/>
      <c r="BI32" s="677"/>
      <c r="BJ32" s="677"/>
      <c r="BK32" s="677"/>
      <c r="BL32" s="677"/>
      <c r="BM32" s="721">
        <v>97</v>
      </c>
      <c r="BN32" s="677"/>
      <c r="BO32" s="677"/>
      <c r="BP32" s="677"/>
      <c r="BQ32" s="714"/>
      <c r="BR32" s="738">
        <v>99.1</v>
      </c>
      <c r="BS32" s="677"/>
      <c r="BT32" s="677"/>
      <c r="BU32" s="677"/>
      <c r="BV32" s="677"/>
      <c r="BW32" s="677"/>
      <c r="BX32" s="721">
        <v>96.8</v>
      </c>
      <c r="BY32" s="677"/>
      <c r="BZ32" s="677"/>
      <c r="CA32" s="677"/>
      <c r="CB32" s="714"/>
      <c r="CD32" s="749"/>
      <c r="CE32" s="750"/>
      <c r="CF32" s="705" t="s">
        <v>313</v>
      </c>
      <c r="CG32" s="702"/>
      <c r="CH32" s="702"/>
      <c r="CI32" s="702"/>
      <c r="CJ32" s="702"/>
      <c r="CK32" s="702"/>
      <c r="CL32" s="702"/>
      <c r="CM32" s="702"/>
      <c r="CN32" s="702"/>
      <c r="CO32" s="702"/>
      <c r="CP32" s="702"/>
      <c r="CQ32" s="703"/>
      <c r="CR32" s="661">
        <v>123</v>
      </c>
      <c r="CS32" s="664"/>
      <c r="CT32" s="664"/>
      <c r="CU32" s="664"/>
      <c r="CV32" s="664"/>
      <c r="CW32" s="664"/>
      <c r="CX32" s="664"/>
      <c r="CY32" s="665"/>
      <c r="CZ32" s="666">
        <v>0</v>
      </c>
      <c r="DA32" s="695"/>
      <c r="DB32" s="695"/>
      <c r="DC32" s="696"/>
      <c r="DD32" s="669">
        <v>123</v>
      </c>
      <c r="DE32" s="664"/>
      <c r="DF32" s="664"/>
      <c r="DG32" s="664"/>
      <c r="DH32" s="664"/>
      <c r="DI32" s="664"/>
      <c r="DJ32" s="664"/>
      <c r="DK32" s="665"/>
      <c r="DL32" s="669">
        <v>123</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2">
      <c r="B33" s="658" t="s">
        <v>314</v>
      </c>
      <c r="C33" s="659"/>
      <c r="D33" s="659"/>
      <c r="E33" s="659"/>
      <c r="F33" s="659"/>
      <c r="G33" s="659"/>
      <c r="H33" s="659"/>
      <c r="I33" s="659"/>
      <c r="J33" s="659"/>
      <c r="K33" s="659"/>
      <c r="L33" s="659"/>
      <c r="M33" s="659"/>
      <c r="N33" s="659"/>
      <c r="O33" s="659"/>
      <c r="P33" s="659"/>
      <c r="Q33" s="660"/>
      <c r="R33" s="661">
        <v>4069569</v>
      </c>
      <c r="S33" s="664"/>
      <c r="T33" s="664"/>
      <c r="U33" s="664"/>
      <c r="V33" s="664"/>
      <c r="W33" s="664"/>
      <c r="X33" s="664"/>
      <c r="Y33" s="665"/>
      <c r="Z33" s="723">
        <v>5.4</v>
      </c>
      <c r="AA33" s="723"/>
      <c r="AB33" s="723"/>
      <c r="AC33" s="723"/>
      <c r="AD33" s="724" t="s">
        <v>126</v>
      </c>
      <c r="AE33" s="724"/>
      <c r="AF33" s="724"/>
      <c r="AG33" s="724"/>
      <c r="AH33" s="724"/>
      <c r="AI33" s="724"/>
      <c r="AJ33" s="724"/>
      <c r="AK33" s="724"/>
      <c r="AL33" s="666" t="s">
        <v>126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315</v>
      </c>
      <c r="CE33" s="702"/>
      <c r="CF33" s="702"/>
      <c r="CG33" s="702"/>
      <c r="CH33" s="702"/>
      <c r="CI33" s="702"/>
      <c r="CJ33" s="702"/>
      <c r="CK33" s="702"/>
      <c r="CL33" s="702"/>
      <c r="CM33" s="702"/>
      <c r="CN33" s="702"/>
      <c r="CO33" s="702"/>
      <c r="CP33" s="702"/>
      <c r="CQ33" s="703"/>
      <c r="CR33" s="661">
        <v>24575842</v>
      </c>
      <c r="CS33" s="662"/>
      <c r="CT33" s="662"/>
      <c r="CU33" s="662"/>
      <c r="CV33" s="662"/>
      <c r="CW33" s="662"/>
      <c r="CX33" s="662"/>
      <c r="CY33" s="663"/>
      <c r="CZ33" s="666">
        <v>34.1</v>
      </c>
      <c r="DA33" s="695"/>
      <c r="DB33" s="695"/>
      <c r="DC33" s="696"/>
      <c r="DD33" s="669">
        <v>20456955</v>
      </c>
      <c r="DE33" s="662"/>
      <c r="DF33" s="662"/>
      <c r="DG33" s="662"/>
      <c r="DH33" s="662"/>
      <c r="DI33" s="662"/>
      <c r="DJ33" s="662"/>
      <c r="DK33" s="663"/>
      <c r="DL33" s="669">
        <v>15365383</v>
      </c>
      <c r="DM33" s="662"/>
      <c r="DN33" s="662"/>
      <c r="DO33" s="662"/>
      <c r="DP33" s="662"/>
      <c r="DQ33" s="662"/>
      <c r="DR33" s="662"/>
      <c r="DS33" s="662"/>
      <c r="DT33" s="662"/>
      <c r="DU33" s="662"/>
      <c r="DV33" s="663"/>
      <c r="DW33" s="666">
        <v>40</v>
      </c>
      <c r="DX33" s="695"/>
      <c r="DY33" s="695"/>
      <c r="DZ33" s="695"/>
      <c r="EA33" s="695"/>
      <c r="EB33" s="695"/>
      <c r="EC33" s="697"/>
    </row>
    <row r="34" spans="2:133" ht="11.25" customHeight="1" x14ac:dyDescent="0.2">
      <c r="B34" s="658" t="s">
        <v>316</v>
      </c>
      <c r="C34" s="659"/>
      <c r="D34" s="659"/>
      <c r="E34" s="659"/>
      <c r="F34" s="659"/>
      <c r="G34" s="659"/>
      <c r="H34" s="659"/>
      <c r="I34" s="659"/>
      <c r="J34" s="659"/>
      <c r="K34" s="659"/>
      <c r="L34" s="659"/>
      <c r="M34" s="659"/>
      <c r="N34" s="659"/>
      <c r="O34" s="659"/>
      <c r="P34" s="659"/>
      <c r="Q34" s="660"/>
      <c r="R34" s="661">
        <v>1418400</v>
      </c>
      <c r="S34" s="664"/>
      <c r="T34" s="664"/>
      <c r="U34" s="664"/>
      <c r="V34" s="664"/>
      <c r="W34" s="664"/>
      <c r="X34" s="664"/>
      <c r="Y34" s="665"/>
      <c r="Z34" s="723">
        <v>1.9</v>
      </c>
      <c r="AA34" s="723"/>
      <c r="AB34" s="723"/>
      <c r="AC34" s="723"/>
      <c r="AD34" s="724" t="s">
        <v>234</v>
      </c>
      <c r="AE34" s="724"/>
      <c r="AF34" s="724"/>
      <c r="AG34" s="724"/>
      <c r="AH34" s="724"/>
      <c r="AI34" s="724"/>
      <c r="AJ34" s="724"/>
      <c r="AK34" s="724"/>
      <c r="AL34" s="666" t="s">
        <v>234</v>
      </c>
      <c r="AM34" s="667"/>
      <c r="AN34" s="667"/>
      <c r="AO34" s="725"/>
      <c r="AP34" s="234"/>
      <c r="AQ34" s="735" t="s">
        <v>317</v>
      </c>
      <c r="AR34" s="736"/>
      <c r="AS34" s="736"/>
      <c r="AT34" s="736"/>
      <c r="AU34" s="736"/>
      <c r="AV34" s="736"/>
      <c r="AW34" s="736"/>
      <c r="AX34" s="736"/>
      <c r="AY34" s="736"/>
      <c r="AZ34" s="736"/>
      <c r="BA34" s="736"/>
      <c r="BB34" s="736"/>
      <c r="BC34" s="736"/>
      <c r="BD34" s="736"/>
      <c r="BE34" s="736"/>
      <c r="BF34" s="737"/>
      <c r="BG34" s="735" t="s">
        <v>318</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319</v>
      </c>
      <c r="CE34" s="702"/>
      <c r="CF34" s="702"/>
      <c r="CG34" s="702"/>
      <c r="CH34" s="702"/>
      <c r="CI34" s="702"/>
      <c r="CJ34" s="702"/>
      <c r="CK34" s="702"/>
      <c r="CL34" s="702"/>
      <c r="CM34" s="702"/>
      <c r="CN34" s="702"/>
      <c r="CO34" s="702"/>
      <c r="CP34" s="702"/>
      <c r="CQ34" s="703"/>
      <c r="CR34" s="661">
        <v>9838526</v>
      </c>
      <c r="CS34" s="664"/>
      <c r="CT34" s="664"/>
      <c r="CU34" s="664"/>
      <c r="CV34" s="664"/>
      <c r="CW34" s="664"/>
      <c r="CX34" s="664"/>
      <c r="CY34" s="665"/>
      <c r="CZ34" s="666">
        <v>13.6</v>
      </c>
      <c r="DA34" s="695"/>
      <c r="DB34" s="695"/>
      <c r="DC34" s="696"/>
      <c r="DD34" s="669">
        <v>7990511</v>
      </c>
      <c r="DE34" s="664"/>
      <c r="DF34" s="664"/>
      <c r="DG34" s="664"/>
      <c r="DH34" s="664"/>
      <c r="DI34" s="664"/>
      <c r="DJ34" s="664"/>
      <c r="DK34" s="665"/>
      <c r="DL34" s="669">
        <v>6236395</v>
      </c>
      <c r="DM34" s="664"/>
      <c r="DN34" s="664"/>
      <c r="DO34" s="664"/>
      <c r="DP34" s="664"/>
      <c r="DQ34" s="664"/>
      <c r="DR34" s="664"/>
      <c r="DS34" s="664"/>
      <c r="DT34" s="664"/>
      <c r="DU34" s="664"/>
      <c r="DV34" s="665"/>
      <c r="DW34" s="666">
        <v>16.3</v>
      </c>
      <c r="DX34" s="695"/>
      <c r="DY34" s="695"/>
      <c r="DZ34" s="695"/>
      <c r="EA34" s="695"/>
      <c r="EB34" s="695"/>
      <c r="EC34" s="697"/>
    </row>
    <row r="35" spans="2:133" ht="11.25" customHeight="1" x14ac:dyDescent="0.2">
      <c r="B35" s="658" t="s">
        <v>320</v>
      </c>
      <c r="C35" s="659"/>
      <c r="D35" s="659"/>
      <c r="E35" s="659"/>
      <c r="F35" s="659"/>
      <c r="G35" s="659"/>
      <c r="H35" s="659"/>
      <c r="I35" s="659"/>
      <c r="J35" s="659"/>
      <c r="K35" s="659"/>
      <c r="L35" s="659"/>
      <c r="M35" s="659"/>
      <c r="N35" s="659"/>
      <c r="O35" s="659"/>
      <c r="P35" s="659"/>
      <c r="Q35" s="660"/>
      <c r="R35" s="661">
        <v>6799293</v>
      </c>
      <c r="S35" s="664"/>
      <c r="T35" s="664"/>
      <c r="U35" s="664"/>
      <c r="V35" s="664"/>
      <c r="W35" s="664"/>
      <c r="X35" s="664"/>
      <c r="Y35" s="665"/>
      <c r="Z35" s="723">
        <v>9</v>
      </c>
      <c r="AA35" s="723"/>
      <c r="AB35" s="723"/>
      <c r="AC35" s="723"/>
      <c r="AD35" s="724" t="s">
        <v>234</v>
      </c>
      <c r="AE35" s="724"/>
      <c r="AF35" s="724"/>
      <c r="AG35" s="724"/>
      <c r="AH35" s="724"/>
      <c r="AI35" s="724"/>
      <c r="AJ35" s="724"/>
      <c r="AK35" s="724"/>
      <c r="AL35" s="666" t="s">
        <v>234</v>
      </c>
      <c r="AM35" s="667"/>
      <c r="AN35" s="667"/>
      <c r="AO35" s="725"/>
      <c r="AP35" s="234"/>
      <c r="AQ35" s="729" t="s">
        <v>321</v>
      </c>
      <c r="AR35" s="730"/>
      <c r="AS35" s="730"/>
      <c r="AT35" s="730"/>
      <c r="AU35" s="730"/>
      <c r="AV35" s="730"/>
      <c r="AW35" s="730"/>
      <c r="AX35" s="730"/>
      <c r="AY35" s="731"/>
      <c r="AZ35" s="726">
        <v>9704345</v>
      </c>
      <c r="BA35" s="727"/>
      <c r="BB35" s="727"/>
      <c r="BC35" s="727"/>
      <c r="BD35" s="727"/>
      <c r="BE35" s="727"/>
      <c r="BF35" s="728"/>
      <c r="BG35" s="732" t="s">
        <v>322</v>
      </c>
      <c r="BH35" s="733"/>
      <c r="BI35" s="733"/>
      <c r="BJ35" s="733"/>
      <c r="BK35" s="733"/>
      <c r="BL35" s="733"/>
      <c r="BM35" s="733"/>
      <c r="BN35" s="733"/>
      <c r="BO35" s="733"/>
      <c r="BP35" s="733"/>
      <c r="BQ35" s="733"/>
      <c r="BR35" s="733"/>
      <c r="BS35" s="733"/>
      <c r="BT35" s="733"/>
      <c r="BU35" s="734"/>
      <c r="BV35" s="726">
        <v>240453</v>
      </c>
      <c r="BW35" s="727"/>
      <c r="BX35" s="727"/>
      <c r="BY35" s="727"/>
      <c r="BZ35" s="727"/>
      <c r="CA35" s="727"/>
      <c r="CB35" s="728"/>
      <c r="CD35" s="705" t="s">
        <v>323</v>
      </c>
      <c r="CE35" s="702"/>
      <c r="CF35" s="702"/>
      <c r="CG35" s="702"/>
      <c r="CH35" s="702"/>
      <c r="CI35" s="702"/>
      <c r="CJ35" s="702"/>
      <c r="CK35" s="702"/>
      <c r="CL35" s="702"/>
      <c r="CM35" s="702"/>
      <c r="CN35" s="702"/>
      <c r="CO35" s="702"/>
      <c r="CP35" s="702"/>
      <c r="CQ35" s="703"/>
      <c r="CR35" s="661">
        <v>360713</v>
      </c>
      <c r="CS35" s="662"/>
      <c r="CT35" s="662"/>
      <c r="CU35" s="662"/>
      <c r="CV35" s="662"/>
      <c r="CW35" s="662"/>
      <c r="CX35" s="662"/>
      <c r="CY35" s="663"/>
      <c r="CZ35" s="666">
        <v>0.5</v>
      </c>
      <c r="DA35" s="695"/>
      <c r="DB35" s="695"/>
      <c r="DC35" s="696"/>
      <c r="DD35" s="669">
        <v>250710</v>
      </c>
      <c r="DE35" s="662"/>
      <c r="DF35" s="662"/>
      <c r="DG35" s="662"/>
      <c r="DH35" s="662"/>
      <c r="DI35" s="662"/>
      <c r="DJ35" s="662"/>
      <c r="DK35" s="663"/>
      <c r="DL35" s="669">
        <v>250710</v>
      </c>
      <c r="DM35" s="662"/>
      <c r="DN35" s="662"/>
      <c r="DO35" s="662"/>
      <c r="DP35" s="662"/>
      <c r="DQ35" s="662"/>
      <c r="DR35" s="662"/>
      <c r="DS35" s="662"/>
      <c r="DT35" s="662"/>
      <c r="DU35" s="662"/>
      <c r="DV35" s="663"/>
      <c r="DW35" s="666">
        <v>0.7</v>
      </c>
      <c r="DX35" s="695"/>
      <c r="DY35" s="695"/>
      <c r="DZ35" s="695"/>
      <c r="EA35" s="695"/>
      <c r="EB35" s="695"/>
      <c r="EC35" s="697"/>
    </row>
    <row r="36" spans="2:133" ht="11.25" customHeight="1" x14ac:dyDescent="0.2">
      <c r="B36" s="658" t="s">
        <v>324</v>
      </c>
      <c r="C36" s="659"/>
      <c r="D36" s="659"/>
      <c r="E36" s="659"/>
      <c r="F36" s="659"/>
      <c r="G36" s="659"/>
      <c r="H36" s="659"/>
      <c r="I36" s="659"/>
      <c r="J36" s="659"/>
      <c r="K36" s="659"/>
      <c r="L36" s="659"/>
      <c r="M36" s="659"/>
      <c r="N36" s="659"/>
      <c r="O36" s="659"/>
      <c r="P36" s="659"/>
      <c r="Q36" s="660"/>
      <c r="R36" s="661" t="s">
        <v>126</v>
      </c>
      <c r="S36" s="664"/>
      <c r="T36" s="664"/>
      <c r="U36" s="664"/>
      <c r="V36" s="664"/>
      <c r="W36" s="664"/>
      <c r="X36" s="664"/>
      <c r="Y36" s="665"/>
      <c r="Z36" s="723" t="s">
        <v>234</v>
      </c>
      <c r="AA36" s="723"/>
      <c r="AB36" s="723"/>
      <c r="AC36" s="723"/>
      <c r="AD36" s="724" t="s">
        <v>234</v>
      </c>
      <c r="AE36" s="724"/>
      <c r="AF36" s="724"/>
      <c r="AG36" s="724"/>
      <c r="AH36" s="724"/>
      <c r="AI36" s="724"/>
      <c r="AJ36" s="724"/>
      <c r="AK36" s="724"/>
      <c r="AL36" s="666" t="s">
        <v>126</v>
      </c>
      <c r="AM36" s="667"/>
      <c r="AN36" s="667"/>
      <c r="AO36" s="725"/>
      <c r="AQ36" s="698" t="s">
        <v>325</v>
      </c>
      <c r="AR36" s="699"/>
      <c r="AS36" s="699"/>
      <c r="AT36" s="699"/>
      <c r="AU36" s="699"/>
      <c r="AV36" s="699"/>
      <c r="AW36" s="699"/>
      <c r="AX36" s="699"/>
      <c r="AY36" s="700"/>
      <c r="AZ36" s="661">
        <v>2250000</v>
      </c>
      <c r="BA36" s="664"/>
      <c r="BB36" s="664"/>
      <c r="BC36" s="664"/>
      <c r="BD36" s="662"/>
      <c r="BE36" s="662"/>
      <c r="BF36" s="701"/>
      <c r="BG36" s="705" t="s">
        <v>326</v>
      </c>
      <c r="BH36" s="702"/>
      <c r="BI36" s="702"/>
      <c r="BJ36" s="702"/>
      <c r="BK36" s="702"/>
      <c r="BL36" s="702"/>
      <c r="BM36" s="702"/>
      <c r="BN36" s="702"/>
      <c r="BO36" s="702"/>
      <c r="BP36" s="702"/>
      <c r="BQ36" s="702"/>
      <c r="BR36" s="702"/>
      <c r="BS36" s="702"/>
      <c r="BT36" s="702"/>
      <c r="BU36" s="703"/>
      <c r="BV36" s="661">
        <v>-95105</v>
      </c>
      <c r="BW36" s="664"/>
      <c r="BX36" s="664"/>
      <c r="BY36" s="664"/>
      <c r="BZ36" s="664"/>
      <c r="CA36" s="664"/>
      <c r="CB36" s="704"/>
      <c r="CD36" s="705" t="s">
        <v>327</v>
      </c>
      <c r="CE36" s="702"/>
      <c r="CF36" s="702"/>
      <c r="CG36" s="702"/>
      <c r="CH36" s="702"/>
      <c r="CI36" s="702"/>
      <c r="CJ36" s="702"/>
      <c r="CK36" s="702"/>
      <c r="CL36" s="702"/>
      <c r="CM36" s="702"/>
      <c r="CN36" s="702"/>
      <c r="CO36" s="702"/>
      <c r="CP36" s="702"/>
      <c r="CQ36" s="703"/>
      <c r="CR36" s="661">
        <v>5989561</v>
      </c>
      <c r="CS36" s="664"/>
      <c r="CT36" s="664"/>
      <c r="CU36" s="664"/>
      <c r="CV36" s="664"/>
      <c r="CW36" s="664"/>
      <c r="CX36" s="664"/>
      <c r="CY36" s="665"/>
      <c r="CZ36" s="666">
        <v>8.3000000000000007</v>
      </c>
      <c r="DA36" s="695"/>
      <c r="DB36" s="695"/>
      <c r="DC36" s="696"/>
      <c r="DD36" s="669">
        <v>5568188</v>
      </c>
      <c r="DE36" s="664"/>
      <c r="DF36" s="664"/>
      <c r="DG36" s="664"/>
      <c r="DH36" s="664"/>
      <c r="DI36" s="664"/>
      <c r="DJ36" s="664"/>
      <c r="DK36" s="665"/>
      <c r="DL36" s="669">
        <v>4340013</v>
      </c>
      <c r="DM36" s="664"/>
      <c r="DN36" s="664"/>
      <c r="DO36" s="664"/>
      <c r="DP36" s="664"/>
      <c r="DQ36" s="664"/>
      <c r="DR36" s="664"/>
      <c r="DS36" s="664"/>
      <c r="DT36" s="664"/>
      <c r="DU36" s="664"/>
      <c r="DV36" s="665"/>
      <c r="DW36" s="666">
        <v>11.3</v>
      </c>
      <c r="DX36" s="695"/>
      <c r="DY36" s="695"/>
      <c r="DZ36" s="695"/>
      <c r="EA36" s="695"/>
      <c r="EB36" s="695"/>
      <c r="EC36" s="697"/>
    </row>
    <row r="37" spans="2:133" ht="11.25" customHeight="1" x14ac:dyDescent="0.2">
      <c r="B37" s="658" t="s">
        <v>328</v>
      </c>
      <c r="C37" s="659"/>
      <c r="D37" s="659"/>
      <c r="E37" s="659"/>
      <c r="F37" s="659"/>
      <c r="G37" s="659"/>
      <c r="H37" s="659"/>
      <c r="I37" s="659"/>
      <c r="J37" s="659"/>
      <c r="K37" s="659"/>
      <c r="L37" s="659"/>
      <c r="M37" s="659"/>
      <c r="N37" s="659"/>
      <c r="O37" s="659"/>
      <c r="P37" s="659"/>
      <c r="Q37" s="660"/>
      <c r="R37" s="661">
        <v>1696693</v>
      </c>
      <c r="S37" s="664"/>
      <c r="T37" s="664"/>
      <c r="U37" s="664"/>
      <c r="V37" s="664"/>
      <c r="W37" s="664"/>
      <c r="X37" s="664"/>
      <c r="Y37" s="665"/>
      <c r="Z37" s="723">
        <v>2.2000000000000002</v>
      </c>
      <c r="AA37" s="723"/>
      <c r="AB37" s="723"/>
      <c r="AC37" s="723"/>
      <c r="AD37" s="724" t="s">
        <v>234</v>
      </c>
      <c r="AE37" s="724"/>
      <c r="AF37" s="724"/>
      <c r="AG37" s="724"/>
      <c r="AH37" s="724"/>
      <c r="AI37" s="724"/>
      <c r="AJ37" s="724"/>
      <c r="AK37" s="724"/>
      <c r="AL37" s="666" t="s">
        <v>126</v>
      </c>
      <c r="AM37" s="667"/>
      <c r="AN37" s="667"/>
      <c r="AO37" s="725"/>
      <c r="AQ37" s="698" t="s">
        <v>329</v>
      </c>
      <c r="AR37" s="699"/>
      <c r="AS37" s="699"/>
      <c r="AT37" s="699"/>
      <c r="AU37" s="699"/>
      <c r="AV37" s="699"/>
      <c r="AW37" s="699"/>
      <c r="AX37" s="699"/>
      <c r="AY37" s="700"/>
      <c r="AZ37" s="661">
        <v>1420000</v>
      </c>
      <c r="BA37" s="664"/>
      <c r="BB37" s="664"/>
      <c r="BC37" s="664"/>
      <c r="BD37" s="662"/>
      <c r="BE37" s="662"/>
      <c r="BF37" s="701"/>
      <c r="BG37" s="705" t="s">
        <v>330</v>
      </c>
      <c r="BH37" s="702"/>
      <c r="BI37" s="702"/>
      <c r="BJ37" s="702"/>
      <c r="BK37" s="702"/>
      <c r="BL37" s="702"/>
      <c r="BM37" s="702"/>
      <c r="BN37" s="702"/>
      <c r="BO37" s="702"/>
      <c r="BP37" s="702"/>
      <c r="BQ37" s="702"/>
      <c r="BR37" s="702"/>
      <c r="BS37" s="702"/>
      <c r="BT37" s="702"/>
      <c r="BU37" s="703"/>
      <c r="BV37" s="661">
        <v>27241</v>
      </c>
      <c r="BW37" s="664"/>
      <c r="BX37" s="664"/>
      <c r="BY37" s="664"/>
      <c r="BZ37" s="664"/>
      <c r="CA37" s="664"/>
      <c r="CB37" s="704"/>
      <c r="CD37" s="705" t="s">
        <v>331</v>
      </c>
      <c r="CE37" s="702"/>
      <c r="CF37" s="702"/>
      <c r="CG37" s="702"/>
      <c r="CH37" s="702"/>
      <c r="CI37" s="702"/>
      <c r="CJ37" s="702"/>
      <c r="CK37" s="702"/>
      <c r="CL37" s="702"/>
      <c r="CM37" s="702"/>
      <c r="CN37" s="702"/>
      <c r="CO37" s="702"/>
      <c r="CP37" s="702"/>
      <c r="CQ37" s="703"/>
      <c r="CR37" s="661">
        <v>8116</v>
      </c>
      <c r="CS37" s="662"/>
      <c r="CT37" s="662"/>
      <c r="CU37" s="662"/>
      <c r="CV37" s="662"/>
      <c r="CW37" s="662"/>
      <c r="CX37" s="662"/>
      <c r="CY37" s="663"/>
      <c r="CZ37" s="666">
        <v>0</v>
      </c>
      <c r="DA37" s="695"/>
      <c r="DB37" s="695"/>
      <c r="DC37" s="696"/>
      <c r="DD37" s="669">
        <v>8116</v>
      </c>
      <c r="DE37" s="662"/>
      <c r="DF37" s="662"/>
      <c r="DG37" s="662"/>
      <c r="DH37" s="662"/>
      <c r="DI37" s="662"/>
      <c r="DJ37" s="662"/>
      <c r="DK37" s="663"/>
      <c r="DL37" s="669">
        <v>8116</v>
      </c>
      <c r="DM37" s="662"/>
      <c r="DN37" s="662"/>
      <c r="DO37" s="662"/>
      <c r="DP37" s="662"/>
      <c r="DQ37" s="662"/>
      <c r="DR37" s="662"/>
      <c r="DS37" s="662"/>
      <c r="DT37" s="662"/>
      <c r="DU37" s="662"/>
      <c r="DV37" s="663"/>
      <c r="DW37" s="666">
        <v>0</v>
      </c>
      <c r="DX37" s="695"/>
      <c r="DY37" s="695"/>
      <c r="DZ37" s="695"/>
      <c r="EA37" s="695"/>
      <c r="EB37" s="695"/>
      <c r="EC37" s="697"/>
    </row>
    <row r="38" spans="2:133" ht="11.25" customHeight="1" x14ac:dyDescent="0.2">
      <c r="B38" s="673" t="s">
        <v>332</v>
      </c>
      <c r="C38" s="674"/>
      <c r="D38" s="674"/>
      <c r="E38" s="674"/>
      <c r="F38" s="674"/>
      <c r="G38" s="674"/>
      <c r="H38" s="674"/>
      <c r="I38" s="674"/>
      <c r="J38" s="674"/>
      <c r="K38" s="674"/>
      <c r="L38" s="674"/>
      <c r="M38" s="674"/>
      <c r="N38" s="674"/>
      <c r="O38" s="674"/>
      <c r="P38" s="674"/>
      <c r="Q38" s="675"/>
      <c r="R38" s="676">
        <v>75837275</v>
      </c>
      <c r="S38" s="713"/>
      <c r="T38" s="713"/>
      <c r="U38" s="713"/>
      <c r="V38" s="713"/>
      <c r="W38" s="713"/>
      <c r="X38" s="713"/>
      <c r="Y38" s="718"/>
      <c r="Z38" s="719">
        <v>100</v>
      </c>
      <c r="AA38" s="719"/>
      <c r="AB38" s="719"/>
      <c r="AC38" s="719"/>
      <c r="AD38" s="720">
        <v>36673642</v>
      </c>
      <c r="AE38" s="720"/>
      <c r="AF38" s="720"/>
      <c r="AG38" s="720"/>
      <c r="AH38" s="720"/>
      <c r="AI38" s="720"/>
      <c r="AJ38" s="720"/>
      <c r="AK38" s="720"/>
      <c r="AL38" s="679">
        <v>100</v>
      </c>
      <c r="AM38" s="721"/>
      <c r="AN38" s="721"/>
      <c r="AO38" s="722"/>
      <c r="AQ38" s="698" t="s">
        <v>333</v>
      </c>
      <c r="AR38" s="699"/>
      <c r="AS38" s="699"/>
      <c r="AT38" s="699"/>
      <c r="AU38" s="699"/>
      <c r="AV38" s="699"/>
      <c r="AW38" s="699"/>
      <c r="AX38" s="699"/>
      <c r="AY38" s="700"/>
      <c r="AZ38" s="661">
        <v>82244</v>
      </c>
      <c r="BA38" s="664"/>
      <c r="BB38" s="664"/>
      <c r="BC38" s="664"/>
      <c r="BD38" s="662"/>
      <c r="BE38" s="662"/>
      <c r="BF38" s="701"/>
      <c r="BG38" s="705" t="s">
        <v>334</v>
      </c>
      <c r="BH38" s="702"/>
      <c r="BI38" s="702"/>
      <c r="BJ38" s="702"/>
      <c r="BK38" s="702"/>
      <c r="BL38" s="702"/>
      <c r="BM38" s="702"/>
      <c r="BN38" s="702"/>
      <c r="BO38" s="702"/>
      <c r="BP38" s="702"/>
      <c r="BQ38" s="702"/>
      <c r="BR38" s="702"/>
      <c r="BS38" s="702"/>
      <c r="BT38" s="702"/>
      <c r="BU38" s="703"/>
      <c r="BV38" s="661">
        <v>42255</v>
      </c>
      <c r="BW38" s="664"/>
      <c r="BX38" s="664"/>
      <c r="BY38" s="664"/>
      <c r="BZ38" s="664"/>
      <c r="CA38" s="664"/>
      <c r="CB38" s="704"/>
      <c r="CD38" s="705" t="s">
        <v>335</v>
      </c>
      <c r="CE38" s="702"/>
      <c r="CF38" s="702"/>
      <c r="CG38" s="702"/>
      <c r="CH38" s="702"/>
      <c r="CI38" s="702"/>
      <c r="CJ38" s="702"/>
      <c r="CK38" s="702"/>
      <c r="CL38" s="702"/>
      <c r="CM38" s="702"/>
      <c r="CN38" s="702"/>
      <c r="CO38" s="702"/>
      <c r="CP38" s="702"/>
      <c r="CQ38" s="703"/>
      <c r="CR38" s="661">
        <v>5952101</v>
      </c>
      <c r="CS38" s="664"/>
      <c r="CT38" s="664"/>
      <c r="CU38" s="664"/>
      <c r="CV38" s="664"/>
      <c r="CW38" s="664"/>
      <c r="CX38" s="664"/>
      <c r="CY38" s="665"/>
      <c r="CZ38" s="666">
        <v>8.1999999999999993</v>
      </c>
      <c r="DA38" s="695"/>
      <c r="DB38" s="695"/>
      <c r="DC38" s="696"/>
      <c r="DD38" s="669">
        <v>4965481</v>
      </c>
      <c r="DE38" s="664"/>
      <c r="DF38" s="664"/>
      <c r="DG38" s="664"/>
      <c r="DH38" s="664"/>
      <c r="DI38" s="664"/>
      <c r="DJ38" s="664"/>
      <c r="DK38" s="665"/>
      <c r="DL38" s="669">
        <v>4538265</v>
      </c>
      <c r="DM38" s="664"/>
      <c r="DN38" s="664"/>
      <c r="DO38" s="664"/>
      <c r="DP38" s="664"/>
      <c r="DQ38" s="664"/>
      <c r="DR38" s="664"/>
      <c r="DS38" s="664"/>
      <c r="DT38" s="664"/>
      <c r="DU38" s="664"/>
      <c r="DV38" s="665"/>
      <c r="DW38" s="666">
        <v>11.8</v>
      </c>
      <c r="DX38" s="695"/>
      <c r="DY38" s="695"/>
      <c r="DZ38" s="695"/>
      <c r="EA38" s="695"/>
      <c r="EB38" s="695"/>
      <c r="EC38" s="697"/>
    </row>
    <row r="39" spans="2:133" ht="11.25" customHeight="1" x14ac:dyDescent="0.2">
      <c r="AQ39" s="698" t="s">
        <v>336</v>
      </c>
      <c r="AR39" s="699"/>
      <c r="AS39" s="699"/>
      <c r="AT39" s="699"/>
      <c r="AU39" s="699"/>
      <c r="AV39" s="699"/>
      <c r="AW39" s="699"/>
      <c r="AX39" s="699"/>
      <c r="AY39" s="700"/>
      <c r="AZ39" s="661">
        <v>27000</v>
      </c>
      <c r="BA39" s="664"/>
      <c r="BB39" s="664"/>
      <c r="BC39" s="664"/>
      <c r="BD39" s="662"/>
      <c r="BE39" s="662"/>
      <c r="BF39" s="701"/>
      <c r="BG39" s="706" t="s">
        <v>337</v>
      </c>
      <c r="BH39" s="707"/>
      <c r="BI39" s="707"/>
      <c r="BJ39" s="707"/>
      <c r="BK39" s="707"/>
      <c r="BL39" s="235"/>
      <c r="BM39" s="702" t="s">
        <v>338</v>
      </c>
      <c r="BN39" s="702"/>
      <c r="BO39" s="702"/>
      <c r="BP39" s="702"/>
      <c r="BQ39" s="702"/>
      <c r="BR39" s="702"/>
      <c r="BS39" s="702"/>
      <c r="BT39" s="702"/>
      <c r="BU39" s="703"/>
      <c r="BV39" s="661">
        <v>105</v>
      </c>
      <c r="BW39" s="664"/>
      <c r="BX39" s="664"/>
      <c r="BY39" s="664"/>
      <c r="BZ39" s="664"/>
      <c r="CA39" s="664"/>
      <c r="CB39" s="704"/>
      <c r="CD39" s="705" t="s">
        <v>339</v>
      </c>
      <c r="CE39" s="702"/>
      <c r="CF39" s="702"/>
      <c r="CG39" s="702"/>
      <c r="CH39" s="702"/>
      <c r="CI39" s="702"/>
      <c r="CJ39" s="702"/>
      <c r="CK39" s="702"/>
      <c r="CL39" s="702"/>
      <c r="CM39" s="702"/>
      <c r="CN39" s="702"/>
      <c r="CO39" s="702"/>
      <c r="CP39" s="702"/>
      <c r="CQ39" s="703"/>
      <c r="CR39" s="661">
        <v>1712861</v>
      </c>
      <c r="CS39" s="662"/>
      <c r="CT39" s="662"/>
      <c r="CU39" s="662"/>
      <c r="CV39" s="662"/>
      <c r="CW39" s="662"/>
      <c r="CX39" s="662"/>
      <c r="CY39" s="663"/>
      <c r="CZ39" s="666">
        <v>2.4</v>
      </c>
      <c r="DA39" s="695"/>
      <c r="DB39" s="695"/>
      <c r="DC39" s="696"/>
      <c r="DD39" s="669">
        <v>1682065</v>
      </c>
      <c r="DE39" s="662"/>
      <c r="DF39" s="662"/>
      <c r="DG39" s="662"/>
      <c r="DH39" s="662"/>
      <c r="DI39" s="662"/>
      <c r="DJ39" s="662"/>
      <c r="DK39" s="663"/>
      <c r="DL39" s="669" t="s">
        <v>234</v>
      </c>
      <c r="DM39" s="662"/>
      <c r="DN39" s="662"/>
      <c r="DO39" s="662"/>
      <c r="DP39" s="662"/>
      <c r="DQ39" s="662"/>
      <c r="DR39" s="662"/>
      <c r="DS39" s="662"/>
      <c r="DT39" s="662"/>
      <c r="DU39" s="662"/>
      <c r="DV39" s="663"/>
      <c r="DW39" s="666" t="s">
        <v>234</v>
      </c>
      <c r="DX39" s="695"/>
      <c r="DY39" s="695"/>
      <c r="DZ39" s="695"/>
      <c r="EA39" s="695"/>
      <c r="EB39" s="695"/>
      <c r="EC39" s="697"/>
    </row>
    <row r="40" spans="2:133" ht="11.25" customHeight="1" x14ac:dyDescent="0.2">
      <c r="AQ40" s="698" t="s">
        <v>340</v>
      </c>
      <c r="AR40" s="699"/>
      <c r="AS40" s="699"/>
      <c r="AT40" s="699"/>
      <c r="AU40" s="699"/>
      <c r="AV40" s="699"/>
      <c r="AW40" s="699"/>
      <c r="AX40" s="699"/>
      <c r="AY40" s="700"/>
      <c r="AZ40" s="661">
        <v>1605000</v>
      </c>
      <c r="BA40" s="664"/>
      <c r="BB40" s="664"/>
      <c r="BC40" s="664"/>
      <c r="BD40" s="662"/>
      <c r="BE40" s="662"/>
      <c r="BF40" s="701"/>
      <c r="BG40" s="706"/>
      <c r="BH40" s="707"/>
      <c r="BI40" s="707"/>
      <c r="BJ40" s="707"/>
      <c r="BK40" s="707"/>
      <c r="BL40" s="235"/>
      <c r="BM40" s="702" t="s">
        <v>341</v>
      </c>
      <c r="BN40" s="702"/>
      <c r="BO40" s="702"/>
      <c r="BP40" s="702"/>
      <c r="BQ40" s="702"/>
      <c r="BR40" s="702"/>
      <c r="BS40" s="702"/>
      <c r="BT40" s="702"/>
      <c r="BU40" s="703"/>
      <c r="BV40" s="661" t="s">
        <v>126</v>
      </c>
      <c r="BW40" s="664"/>
      <c r="BX40" s="664"/>
      <c r="BY40" s="664"/>
      <c r="BZ40" s="664"/>
      <c r="CA40" s="664"/>
      <c r="CB40" s="704"/>
      <c r="CD40" s="705" t="s">
        <v>342</v>
      </c>
      <c r="CE40" s="702"/>
      <c r="CF40" s="702"/>
      <c r="CG40" s="702"/>
      <c r="CH40" s="702"/>
      <c r="CI40" s="702"/>
      <c r="CJ40" s="702"/>
      <c r="CK40" s="702"/>
      <c r="CL40" s="702"/>
      <c r="CM40" s="702"/>
      <c r="CN40" s="702"/>
      <c r="CO40" s="702"/>
      <c r="CP40" s="702"/>
      <c r="CQ40" s="703"/>
      <c r="CR40" s="661">
        <v>722080</v>
      </c>
      <c r="CS40" s="664"/>
      <c r="CT40" s="664"/>
      <c r="CU40" s="664"/>
      <c r="CV40" s="664"/>
      <c r="CW40" s="664"/>
      <c r="CX40" s="664"/>
      <c r="CY40" s="665"/>
      <c r="CZ40" s="666">
        <v>1</v>
      </c>
      <c r="DA40" s="695"/>
      <c r="DB40" s="695"/>
      <c r="DC40" s="696"/>
      <c r="DD40" s="669" t="s">
        <v>126</v>
      </c>
      <c r="DE40" s="664"/>
      <c r="DF40" s="664"/>
      <c r="DG40" s="664"/>
      <c r="DH40" s="664"/>
      <c r="DI40" s="664"/>
      <c r="DJ40" s="664"/>
      <c r="DK40" s="665"/>
      <c r="DL40" s="669" t="s">
        <v>126</v>
      </c>
      <c r="DM40" s="664"/>
      <c r="DN40" s="664"/>
      <c r="DO40" s="664"/>
      <c r="DP40" s="664"/>
      <c r="DQ40" s="664"/>
      <c r="DR40" s="664"/>
      <c r="DS40" s="664"/>
      <c r="DT40" s="664"/>
      <c r="DU40" s="664"/>
      <c r="DV40" s="665"/>
      <c r="DW40" s="666" t="s">
        <v>234</v>
      </c>
      <c r="DX40" s="695"/>
      <c r="DY40" s="695"/>
      <c r="DZ40" s="695"/>
      <c r="EA40" s="695"/>
      <c r="EB40" s="695"/>
      <c r="EC40" s="697"/>
    </row>
    <row r="41" spans="2:133" ht="11.25" customHeight="1" x14ac:dyDescent="0.2">
      <c r="AQ41" s="710" t="s">
        <v>343</v>
      </c>
      <c r="AR41" s="711"/>
      <c r="AS41" s="711"/>
      <c r="AT41" s="711"/>
      <c r="AU41" s="711"/>
      <c r="AV41" s="711"/>
      <c r="AW41" s="711"/>
      <c r="AX41" s="711"/>
      <c r="AY41" s="712"/>
      <c r="AZ41" s="676">
        <v>4320101</v>
      </c>
      <c r="BA41" s="713"/>
      <c r="BB41" s="713"/>
      <c r="BC41" s="713"/>
      <c r="BD41" s="677"/>
      <c r="BE41" s="677"/>
      <c r="BF41" s="714"/>
      <c r="BG41" s="708"/>
      <c r="BH41" s="709"/>
      <c r="BI41" s="709"/>
      <c r="BJ41" s="709"/>
      <c r="BK41" s="709"/>
      <c r="BL41" s="236"/>
      <c r="BM41" s="715" t="s">
        <v>344</v>
      </c>
      <c r="BN41" s="715"/>
      <c r="BO41" s="715"/>
      <c r="BP41" s="715"/>
      <c r="BQ41" s="715"/>
      <c r="BR41" s="715"/>
      <c r="BS41" s="715"/>
      <c r="BT41" s="715"/>
      <c r="BU41" s="716"/>
      <c r="BV41" s="676">
        <v>334</v>
      </c>
      <c r="BW41" s="713"/>
      <c r="BX41" s="713"/>
      <c r="BY41" s="713"/>
      <c r="BZ41" s="713"/>
      <c r="CA41" s="713"/>
      <c r="CB41" s="717"/>
      <c r="CD41" s="705" t="s">
        <v>345</v>
      </c>
      <c r="CE41" s="702"/>
      <c r="CF41" s="702"/>
      <c r="CG41" s="702"/>
      <c r="CH41" s="702"/>
      <c r="CI41" s="702"/>
      <c r="CJ41" s="702"/>
      <c r="CK41" s="702"/>
      <c r="CL41" s="702"/>
      <c r="CM41" s="702"/>
      <c r="CN41" s="702"/>
      <c r="CO41" s="702"/>
      <c r="CP41" s="702"/>
      <c r="CQ41" s="703"/>
      <c r="CR41" s="661" t="s">
        <v>126</v>
      </c>
      <c r="CS41" s="662"/>
      <c r="CT41" s="662"/>
      <c r="CU41" s="662"/>
      <c r="CV41" s="662"/>
      <c r="CW41" s="662"/>
      <c r="CX41" s="662"/>
      <c r="CY41" s="663"/>
      <c r="CZ41" s="666" t="s">
        <v>126</v>
      </c>
      <c r="DA41" s="695"/>
      <c r="DB41" s="695"/>
      <c r="DC41" s="696"/>
      <c r="DD41" s="669" t="s">
        <v>126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347</v>
      </c>
      <c r="CE42" s="659"/>
      <c r="CF42" s="659"/>
      <c r="CG42" s="659"/>
      <c r="CH42" s="659"/>
      <c r="CI42" s="659"/>
      <c r="CJ42" s="659"/>
      <c r="CK42" s="659"/>
      <c r="CL42" s="659"/>
      <c r="CM42" s="659"/>
      <c r="CN42" s="659"/>
      <c r="CO42" s="659"/>
      <c r="CP42" s="659"/>
      <c r="CQ42" s="660"/>
      <c r="CR42" s="661">
        <v>11275837</v>
      </c>
      <c r="CS42" s="664"/>
      <c r="CT42" s="664"/>
      <c r="CU42" s="664"/>
      <c r="CV42" s="664"/>
      <c r="CW42" s="664"/>
      <c r="CX42" s="664"/>
      <c r="CY42" s="665"/>
      <c r="CZ42" s="666">
        <v>15.6</v>
      </c>
      <c r="DA42" s="667"/>
      <c r="DB42" s="667"/>
      <c r="DC42" s="668"/>
      <c r="DD42" s="669">
        <v>1689760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349</v>
      </c>
      <c r="CE43" s="659"/>
      <c r="CF43" s="659"/>
      <c r="CG43" s="659"/>
      <c r="CH43" s="659"/>
      <c r="CI43" s="659"/>
      <c r="CJ43" s="659"/>
      <c r="CK43" s="659"/>
      <c r="CL43" s="659"/>
      <c r="CM43" s="659"/>
      <c r="CN43" s="659"/>
      <c r="CO43" s="659"/>
      <c r="CP43" s="659"/>
      <c r="CQ43" s="660"/>
      <c r="CR43" s="661">
        <v>515437</v>
      </c>
      <c r="CS43" s="662"/>
      <c r="CT43" s="662"/>
      <c r="CU43" s="662"/>
      <c r="CV43" s="662"/>
      <c r="CW43" s="662"/>
      <c r="CX43" s="662"/>
      <c r="CY43" s="663"/>
      <c r="CZ43" s="666">
        <v>0.7</v>
      </c>
      <c r="DA43" s="695"/>
      <c r="DB43" s="695"/>
      <c r="DC43" s="696"/>
      <c r="DD43" s="669">
        <v>515437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350</v>
      </c>
      <c r="CD44" s="689" t="s">
        <v>301</v>
      </c>
      <c r="CE44" s="690"/>
      <c r="CF44" s="658" t="s">
        <v>351</v>
      </c>
      <c r="CG44" s="659"/>
      <c r="CH44" s="659"/>
      <c r="CI44" s="659"/>
      <c r="CJ44" s="659"/>
      <c r="CK44" s="659"/>
      <c r="CL44" s="659"/>
      <c r="CM44" s="659"/>
      <c r="CN44" s="659"/>
      <c r="CO44" s="659"/>
      <c r="CP44" s="659"/>
      <c r="CQ44" s="660"/>
      <c r="CR44" s="661">
        <v>11185750</v>
      </c>
      <c r="CS44" s="664"/>
      <c r="CT44" s="664"/>
      <c r="CU44" s="664"/>
      <c r="CV44" s="664"/>
      <c r="CW44" s="664"/>
      <c r="CX44" s="664"/>
      <c r="CY44" s="665"/>
      <c r="CZ44" s="666">
        <v>15.5</v>
      </c>
      <c r="DA44" s="667"/>
      <c r="DB44" s="667"/>
      <c r="DC44" s="668"/>
      <c r="DD44" s="669">
        <v>1689673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352</v>
      </c>
      <c r="CG45" s="659"/>
      <c r="CH45" s="659"/>
      <c r="CI45" s="659"/>
      <c r="CJ45" s="659"/>
      <c r="CK45" s="659"/>
      <c r="CL45" s="659"/>
      <c r="CM45" s="659"/>
      <c r="CN45" s="659"/>
      <c r="CO45" s="659"/>
      <c r="CP45" s="659"/>
      <c r="CQ45" s="660"/>
      <c r="CR45" s="661">
        <v>5347011</v>
      </c>
      <c r="CS45" s="662"/>
      <c r="CT45" s="662"/>
      <c r="CU45" s="662"/>
      <c r="CV45" s="662"/>
      <c r="CW45" s="662"/>
      <c r="CX45" s="662"/>
      <c r="CY45" s="663"/>
      <c r="CZ45" s="666">
        <v>7.4</v>
      </c>
      <c r="DA45" s="695"/>
      <c r="DB45" s="695"/>
      <c r="DC45" s="696"/>
      <c r="DD45" s="669">
        <v>525833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353</v>
      </c>
      <c r="CG46" s="659"/>
      <c r="CH46" s="659"/>
      <c r="CI46" s="659"/>
      <c r="CJ46" s="659"/>
      <c r="CK46" s="659"/>
      <c r="CL46" s="659"/>
      <c r="CM46" s="659"/>
      <c r="CN46" s="659"/>
      <c r="CO46" s="659"/>
      <c r="CP46" s="659"/>
      <c r="CQ46" s="660"/>
      <c r="CR46" s="661">
        <v>5662914</v>
      </c>
      <c r="CS46" s="664"/>
      <c r="CT46" s="664"/>
      <c r="CU46" s="664"/>
      <c r="CV46" s="664"/>
      <c r="CW46" s="664"/>
      <c r="CX46" s="664"/>
      <c r="CY46" s="665"/>
      <c r="CZ46" s="666">
        <v>7.8</v>
      </c>
      <c r="DA46" s="667"/>
      <c r="DB46" s="667"/>
      <c r="DC46" s="668"/>
      <c r="DD46" s="669">
        <v>1134641</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354</v>
      </c>
      <c r="CG47" s="659"/>
      <c r="CH47" s="659"/>
      <c r="CI47" s="659"/>
      <c r="CJ47" s="659"/>
      <c r="CK47" s="659"/>
      <c r="CL47" s="659"/>
      <c r="CM47" s="659"/>
      <c r="CN47" s="659"/>
      <c r="CO47" s="659"/>
      <c r="CP47" s="659"/>
      <c r="CQ47" s="660"/>
      <c r="CR47" s="661">
        <v>90087</v>
      </c>
      <c r="CS47" s="662"/>
      <c r="CT47" s="662"/>
      <c r="CU47" s="662"/>
      <c r="CV47" s="662"/>
      <c r="CW47" s="662"/>
      <c r="CX47" s="662"/>
      <c r="CY47" s="663"/>
      <c r="CZ47" s="666">
        <v>0.1</v>
      </c>
      <c r="DA47" s="695"/>
      <c r="DB47" s="695"/>
      <c r="DC47" s="696"/>
      <c r="DD47" s="669">
        <v>87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355</v>
      </c>
      <c r="CG48" s="659"/>
      <c r="CH48" s="659"/>
      <c r="CI48" s="659"/>
      <c r="CJ48" s="659"/>
      <c r="CK48" s="659"/>
      <c r="CL48" s="659"/>
      <c r="CM48" s="659"/>
      <c r="CN48" s="659"/>
      <c r="CO48" s="659"/>
      <c r="CP48" s="659"/>
      <c r="CQ48" s="660"/>
      <c r="CR48" s="661" t="s">
        <v>126</v>
      </c>
      <c r="CS48" s="664"/>
      <c r="CT48" s="664"/>
      <c r="CU48" s="664"/>
      <c r="CV48" s="664"/>
      <c r="CW48" s="664"/>
      <c r="CX48" s="664"/>
      <c r="CY48" s="665"/>
      <c r="CZ48" s="666" t="s">
        <v>126</v>
      </c>
      <c r="DA48" s="667"/>
      <c r="DB48" s="667"/>
      <c r="DC48" s="668"/>
      <c r="DD48" s="669" t="s">
        <v>126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356</v>
      </c>
      <c r="CE49" s="674"/>
      <c r="CF49" s="674"/>
      <c r="CG49" s="674"/>
      <c r="CH49" s="674"/>
      <c r="CI49" s="674"/>
      <c r="CJ49" s="674"/>
      <c r="CK49" s="674"/>
      <c r="CL49" s="674"/>
      <c r="CM49" s="674"/>
      <c r="CN49" s="674"/>
      <c r="CO49" s="674"/>
      <c r="CP49" s="674"/>
      <c r="CQ49" s="675"/>
      <c r="CR49" s="676">
        <v>72159057</v>
      </c>
      <c r="CS49" s="677"/>
      <c r="CT49" s="677"/>
      <c r="CU49" s="677"/>
      <c r="CV49" s="677"/>
      <c r="CW49" s="677"/>
      <c r="CX49" s="677"/>
      <c r="CY49" s="678"/>
      <c r="CZ49" s="679">
        <v>100</v>
      </c>
      <c r="DA49" s="680"/>
      <c r="DB49" s="680"/>
      <c r="DC49" s="681"/>
      <c r="DD49" s="682">
        <v>43407477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LWakeL5b8MlneFrgdjjhfSE8ZO/VToe9qN9Olci4xjIswbYbcNaV0r15qxJRgc48AMY9ahqmspMmzOIUKtoOnQ==" saltValue="DExidvQN7We8WXLpYKeNM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358</v>
      </c>
      <c r="DK2" s="1200"/>
      <c r="DL2" s="1200"/>
      <c r="DM2" s="1200"/>
      <c r="DN2" s="1200"/>
      <c r="DO2" s="1201"/>
      <c r="DP2" s="249"/>
      <c r="DQ2" s="1199" t="s">
        <v>359</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360</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362</v>
      </c>
      <c r="B5" s="1085"/>
      <c r="C5" s="1085"/>
      <c r="D5" s="1085"/>
      <c r="E5" s="1085"/>
      <c r="F5" s="1085"/>
      <c r="G5" s="1085"/>
      <c r="H5" s="1085"/>
      <c r="I5" s="1085"/>
      <c r="J5" s="1085"/>
      <c r="K5" s="1085"/>
      <c r="L5" s="1085"/>
      <c r="M5" s="1085"/>
      <c r="N5" s="1085"/>
      <c r="O5" s="1085"/>
      <c r="P5" s="1086"/>
      <c r="Q5" s="1090" t="s">
        <v>363</v>
      </c>
      <c r="R5" s="1091"/>
      <c r="S5" s="1091"/>
      <c r="T5" s="1091"/>
      <c r="U5" s="1092"/>
      <c r="V5" s="1090" t="s">
        <v>364</v>
      </c>
      <c r="W5" s="1091"/>
      <c r="X5" s="1091"/>
      <c r="Y5" s="1091"/>
      <c r="Z5" s="1092"/>
      <c r="AA5" s="1090" t="s">
        <v>365</v>
      </c>
      <c r="AB5" s="1091"/>
      <c r="AC5" s="1091"/>
      <c r="AD5" s="1091"/>
      <c r="AE5" s="1091"/>
      <c r="AF5" s="1202" t="s">
        <v>366</v>
      </c>
      <c r="AG5" s="1091"/>
      <c r="AH5" s="1091"/>
      <c r="AI5" s="1091"/>
      <c r="AJ5" s="1106"/>
      <c r="AK5" s="1091" t="s">
        <v>367</v>
      </c>
      <c r="AL5" s="1091"/>
      <c r="AM5" s="1091"/>
      <c r="AN5" s="1091"/>
      <c r="AO5" s="1092"/>
      <c r="AP5" s="1090" t="s">
        <v>368</v>
      </c>
      <c r="AQ5" s="1091"/>
      <c r="AR5" s="1091"/>
      <c r="AS5" s="1091"/>
      <c r="AT5" s="1092"/>
      <c r="AU5" s="1090" t="s">
        <v>369</v>
      </c>
      <c r="AV5" s="1091"/>
      <c r="AW5" s="1091"/>
      <c r="AX5" s="1091"/>
      <c r="AY5" s="1106"/>
      <c r="AZ5" s="256"/>
      <c r="BA5" s="256"/>
      <c r="BB5" s="256"/>
      <c r="BC5" s="256"/>
      <c r="BD5" s="256"/>
      <c r="BE5" s="257"/>
      <c r="BF5" s="257"/>
      <c r="BG5" s="257"/>
      <c r="BH5" s="257"/>
      <c r="BI5" s="257"/>
      <c r="BJ5" s="257"/>
      <c r="BK5" s="257"/>
      <c r="BL5" s="257"/>
      <c r="BM5" s="257"/>
      <c r="BN5" s="257"/>
      <c r="BO5" s="257"/>
      <c r="BP5" s="257"/>
      <c r="BQ5" s="1084" t="s">
        <v>370</v>
      </c>
      <c r="BR5" s="1085"/>
      <c r="BS5" s="1085"/>
      <c r="BT5" s="1085"/>
      <c r="BU5" s="1085"/>
      <c r="BV5" s="1085"/>
      <c r="BW5" s="1085"/>
      <c r="BX5" s="1085"/>
      <c r="BY5" s="1085"/>
      <c r="BZ5" s="1085"/>
      <c r="CA5" s="1085"/>
      <c r="CB5" s="1085"/>
      <c r="CC5" s="1085"/>
      <c r="CD5" s="1085"/>
      <c r="CE5" s="1085"/>
      <c r="CF5" s="1085"/>
      <c r="CG5" s="1086"/>
      <c r="CH5" s="1090" t="s">
        <v>371</v>
      </c>
      <c r="CI5" s="1091"/>
      <c r="CJ5" s="1091"/>
      <c r="CK5" s="1091"/>
      <c r="CL5" s="1092"/>
      <c r="CM5" s="1090" t="s">
        <v>372</v>
      </c>
      <c r="CN5" s="1091"/>
      <c r="CO5" s="1091"/>
      <c r="CP5" s="1091"/>
      <c r="CQ5" s="1092"/>
      <c r="CR5" s="1090" t="s">
        <v>373</v>
      </c>
      <c r="CS5" s="1091"/>
      <c r="CT5" s="1091"/>
      <c r="CU5" s="1091"/>
      <c r="CV5" s="1092"/>
      <c r="CW5" s="1090" t="s">
        <v>374</v>
      </c>
      <c r="CX5" s="1091"/>
      <c r="CY5" s="1091"/>
      <c r="CZ5" s="1091"/>
      <c r="DA5" s="1092"/>
      <c r="DB5" s="1090" t="s">
        <v>375</v>
      </c>
      <c r="DC5" s="1091"/>
      <c r="DD5" s="1091"/>
      <c r="DE5" s="1091"/>
      <c r="DF5" s="1092"/>
      <c r="DG5" s="1187" t="s">
        <v>376</v>
      </c>
      <c r="DH5" s="1188"/>
      <c r="DI5" s="1188"/>
      <c r="DJ5" s="1188"/>
      <c r="DK5" s="1189"/>
      <c r="DL5" s="1187" t="s">
        <v>377</v>
      </c>
      <c r="DM5" s="1188"/>
      <c r="DN5" s="1188"/>
      <c r="DO5" s="1188"/>
      <c r="DP5" s="1189"/>
      <c r="DQ5" s="1090" t="s">
        <v>378</v>
      </c>
      <c r="DR5" s="1091"/>
      <c r="DS5" s="1091"/>
      <c r="DT5" s="1091"/>
      <c r="DU5" s="1092"/>
      <c r="DV5" s="1090" t="s">
        <v>369</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379</v>
      </c>
      <c r="C7" s="1140"/>
      <c r="D7" s="1140"/>
      <c r="E7" s="1140"/>
      <c r="F7" s="1140"/>
      <c r="G7" s="1140"/>
      <c r="H7" s="1140"/>
      <c r="I7" s="1140"/>
      <c r="J7" s="1140"/>
      <c r="K7" s="1140"/>
      <c r="L7" s="1140"/>
      <c r="M7" s="1140"/>
      <c r="N7" s="1140"/>
      <c r="O7" s="1140"/>
      <c r="P7" s="1141"/>
      <c r="Q7" s="1193">
        <v>73568</v>
      </c>
      <c r="R7" s="1194"/>
      <c r="S7" s="1194"/>
      <c r="T7" s="1194"/>
      <c r="U7" s="1194"/>
      <c r="V7" s="1194">
        <v>67739</v>
      </c>
      <c r="W7" s="1194"/>
      <c r="X7" s="1194"/>
      <c r="Y7" s="1194"/>
      <c r="Z7" s="1194"/>
      <c r="AA7" s="1194">
        <v>3407</v>
      </c>
      <c r="AB7" s="1194"/>
      <c r="AC7" s="1194"/>
      <c r="AD7" s="1194"/>
      <c r="AE7" s="1195"/>
      <c r="AF7" s="1196">
        <v>2935</v>
      </c>
      <c r="AG7" s="1197"/>
      <c r="AH7" s="1197"/>
      <c r="AI7" s="1197"/>
      <c r="AJ7" s="1198"/>
      <c r="AK7" s="1180">
        <v>2123</v>
      </c>
      <c r="AL7" s="1181"/>
      <c r="AM7" s="1181"/>
      <c r="AN7" s="1181"/>
      <c r="AO7" s="1181"/>
      <c r="AP7" s="1181">
        <v>49022</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587</v>
      </c>
      <c r="BS7" s="1184" t="s">
        <v>583</v>
      </c>
      <c r="BT7" s="1185"/>
      <c r="BU7" s="1185"/>
      <c r="BV7" s="1185"/>
      <c r="BW7" s="1185"/>
      <c r="BX7" s="1185"/>
      <c r="BY7" s="1185"/>
      <c r="BZ7" s="1185"/>
      <c r="CA7" s="1185"/>
      <c r="CB7" s="1185"/>
      <c r="CC7" s="1185"/>
      <c r="CD7" s="1185"/>
      <c r="CE7" s="1185"/>
      <c r="CF7" s="1185"/>
      <c r="CG7" s="1186"/>
      <c r="CH7" s="1177">
        <v>6</v>
      </c>
      <c r="CI7" s="1178"/>
      <c r="CJ7" s="1178"/>
      <c r="CK7" s="1178"/>
      <c r="CL7" s="1179"/>
      <c r="CM7" s="1177">
        <v>1600</v>
      </c>
      <c r="CN7" s="1178"/>
      <c r="CO7" s="1178"/>
      <c r="CP7" s="1178"/>
      <c r="CQ7" s="1179"/>
      <c r="CR7" s="1177">
        <v>5</v>
      </c>
      <c r="CS7" s="1178"/>
      <c r="CT7" s="1178"/>
      <c r="CU7" s="1178"/>
      <c r="CV7" s="1179"/>
      <c r="CW7" s="1177">
        <v>4</v>
      </c>
      <c r="CX7" s="1178"/>
      <c r="CY7" s="1178"/>
      <c r="CZ7" s="1178"/>
      <c r="DA7" s="1179"/>
      <c r="DB7" s="1177" t="s">
        <v>588</v>
      </c>
      <c r="DC7" s="1178"/>
      <c r="DD7" s="1178"/>
      <c r="DE7" s="1178"/>
      <c r="DF7" s="1179"/>
      <c r="DG7" s="1177">
        <v>1575</v>
      </c>
      <c r="DH7" s="1178"/>
      <c r="DI7" s="1178"/>
      <c r="DJ7" s="1178"/>
      <c r="DK7" s="1179"/>
      <c r="DL7" s="1177" t="s">
        <v>589</v>
      </c>
      <c r="DM7" s="1178"/>
      <c r="DN7" s="1178"/>
      <c r="DO7" s="1178"/>
      <c r="DP7" s="1179"/>
      <c r="DQ7" s="1177" t="s">
        <v>589</v>
      </c>
      <c r="DR7" s="1178"/>
      <c r="DS7" s="1178"/>
      <c r="DT7" s="1178"/>
      <c r="DU7" s="1179"/>
      <c r="DV7" s="1204"/>
      <c r="DW7" s="1205"/>
      <c r="DX7" s="1205"/>
      <c r="DY7" s="1205"/>
      <c r="DZ7" s="1206"/>
      <c r="EA7" s="254"/>
    </row>
    <row r="8" spans="1:131" s="255" customFormat="1" ht="26.25" customHeight="1" x14ac:dyDescent="0.2">
      <c r="A8" s="261">
        <v>2</v>
      </c>
      <c r="B8" s="1126" t="s">
        <v>380</v>
      </c>
      <c r="C8" s="1127"/>
      <c r="D8" s="1127"/>
      <c r="E8" s="1127"/>
      <c r="F8" s="1127"/>
      <c r="G8" s="1127"/>
      <c r="H8" s="1127"/>
      <c r="I8" s="1127"/>
      <c r="J8" s="1127"/>
      <c r="K8" s="1127"/>
      <c r="L8" s="1127"/>
      <c r="M8" s="1127"/>
      <c r="N8" s="1127"/>
      <c r="O8" s="1127"/>
      <c r="P8" s="1128"/>
      <c r="Q8" s="1132">
        <v>0</v>
      </c>
      <c r="R8" s="1133"/>
      <c r="S8" s="1133"/>
      <c r="T8" s="1133"/>
      <c r="U8" s="1133"/>
      <c r="V8" s="1133">
        <v>0</v>
      </c>
      <c r="W8" s="1133"/>
      <c r="X8" s="1133"/>
      <c r="Y8" s="1133"/>
      <c r="Z8" s="1133"/>
      <c r="AA8" s="1133">
        <v>0</v>
      </c>
      <c r="AB8" s="1133"/>
      <c r="AC8" s="1133"/>
      <c r="AD8" s="1133"/>
      <c r="AE8" s="1134"/>
      <c r="AF8" s="1108" t="s">
        <v>381</v>
      </c>
      <c r="AG8" s="1109"/>
      <c r="AH8" s="1109"/>
      <c r="AI8" s="1109"/>
      <c r="AJ8" s="1110"/>
      <c r="AK8" s="1175">
        <v>0</v>
      </c>
      <c r="AL8" s="1176"/>
      <c r="AM8" s="1176"/>
      <c r="AN8" s="1176"/>
      <c r="AO8" s="1176"/>
      <c r="AP8" s="1176">
        <v>209</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584</v>
      </c>
      <c r="BT8" s="1104"/>
      <c r="BU8" s="1104"/>
      <c r="BV8" s="1104"/>
      <c r="BW8" s="1104"/>
      <c r="BX8" s="1104"/>
      <c r="BY8" s="1104"/>
      <c r="BZ8" s="1104"/>
      <c r="CA8" s="1104"/>
      <c r="CB8" s="1104"/>
      <c r="CC8" s="1104"/>
      <c r="CD8" s="1104"/>
      <c r="CE8" s="1104"/>
      <c r="CF8" s="1104"/>
      <c r="CG8" s="1105"/>
      <c r="CH8" s="1078">
        <v>0</v>
      </c>
      <c r="CI8" s="1079"/>
      <c r="CJ8" s="1079"/>
      <c r="CK8" s="1079"/>
      <c r="CL8" s="1080"/>
      <c r="CM8" s="1078">
        <v>105</v>
      </c>
      <c r="CN8" s="1079"/>
      <c r="CO8" s="1079"/>
      <c r="CP8" s="1079"/>
      <c r="CQ8" s="1080"/>
      <c r="CR8" s="1078">
        <v>100</v>
      </c>
      <c r="CS8" s="1079"/>
      <c r="CT8" s="1079"/>
      <c r="CU8" s="1079"/>
      <c r="CV8" s="1080"/>
      <c r="CW8" s="1078">
        <v>62</v>
      </c>
      <c r="CX8" s="1079"/>
      <c r="CY8" s="1079"/>
      <c r="CZ8" s="1079"/>
      <c r="DA8" s="1080"/>
      <c r="DB8" s="1078" t="s">
        <v>588</v>
      </c>
      <c r="DC8" s="1079"/>
      <c r="DD8" s="1079"/>
      <c r="DE8" s="1079"/>
      <c r="DF8" s="1080"/>
      <c r="DG8" s="1078" t="s">
        <v>589</v>
      </c>
      <c r="DH8" s="1079"/>
      <c r="DI8" s="1079"/>
      <c r="DJ8" s="1079"/>
      <c r="DK8" s="1080"/>
      <c r="DL8" s="1078" t="s">
        <v>589</v>
      </c>
      <c r="DM8" s="1079"/>
      <c r="DN8" s="1079"/>
      <c r="DO8" s="1079"/>
      <c r="DP8" s="1080"/>
      <c r="DQ8" s="1078" t="s">
        <v>589</v>
      </c>
      <c r="DR8" s="1079"/>
      <c r="DS8" s="1079"/>
      <c r="DT8" s="1079"/>
      <c r="DU8" s="1080"/>
      <c r="DV8" s="1081"/>
      <c r="DW8" s="1082"/>
      <c r="DX8" s="1082"/>
      <c r="DY8" s="1082"/>
      <c r="DZ8" s="1083"/>
      <c r="EA8" s="254"/>
    </row>
    <row r="9" spans="1:131" s="255" customFormat="1" ht="26.25" customHeight="1" x14ac:dyDescent="0.2">
      <c r="A9" s="261">
        <v>3</v>
      </c>
      <c r="B9" s="1126" t="s">
        <v>382</v>
      </c>
      <c r="C9" s="1127"/>
      <c r="D9" s="1127"/>
      <c r="E9" s="1127"/>
      <c r="F9" s="1127"/>
      <c r="G9" s="1127"/>
      <c r="H9" s="1127"/>
      <c r="I9" s="1127"/>
      <c r="J9" s="1127"/>
      <c r="K9" s="1127"/>
      <c r="L9" s="1127"/>
      <c r="M9" s="1127"/>
      <c r="N9" s="1127"/>
      <c r="O9" s="1127"/>
      <c r="P9" s="1128"/>
      <c r="Q9" s="1132">
        <v>1881</v>
      </c>
      <c r="R9" s="1133"/>
      <c r="S9" s="1133"/>
      <c r="T9" s="1133"/>
      <c r="U9" s="1133"/>
      <c r="V9" s="1133">
        <v>4117</v>
      </c>
      <c r="W9" s="1133"/>
      <c r="X9" s="1133"/>
      <c r="Y9" s="1133"/>
      <c r="Z9" s="1133"/>
      <c r="AA9" s="1133">
        <v>0</v>
      </c>
      <c r="AB9" s="1133"/>
      <c r="AC9" s="1133"/>
      <c r="AD9" s="1133"/>
      <c r="AE9" s="1134"/>
      <c r="AF9" s="1108" t="s">
        <v>383</v>
      </c>
      <c r="AG9" s="1109"/>
      <c r="AH9" s="1109"/>
      <c r="AI9" s="1109"/>
      <c r="AJ9" s="1110"/>
      <c r="AK9" s="1175">
        <v>2274</v>
      </c>
      <c r="AL9" s="1176"/>
      <c r="AM9" s="1176"/>
      <c r="AN9" s="1176"/>
      <c r="AO9" s="1176"/>
      <c r="AP9" s="1176">
        <v>1310</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585</v>
      </c>
      <c r="BT9" s="1104"/>
      <c r="BU9" s="1104"/>
      <c r="BV9" s="1104"/>
      <c r="BW9" s="1104"/>
      <c r="BX9" s="1104"/>
      <c r="BY9" s="1104"/>
      <c r="BZ9" s="1104"/>
      <c r="CA9" s="1104"/>
      <c r="CB9" s="1104"/>
      <c r="CC9" s="1104"/>
      <c r="CD9" s="1104"/>
      <c r="CE9" s="1104"/>
      <c r="CF9" s="1104"/>
      <c r="CG9" s="1105"/>
      <c r="CH9" s="1078">
        <v>-48</v>
      </c>
      <c r="CI9" s="1079"/>
      <c r="CJ9" s="1079"/>
      <c r="CK9" s="1079"/>
      <c r="CL9" s="1080"/>
      <c r="CM9" s="1078">
        <v>1793</v>
      </c>
      <c r="CN9" s="1079"/>
      <c r="CO9" s="1079"/>
      <c r="CP9" s="1079"/>
      <c r="CQ9" s="1080"/>
      <c r="CR9" s="1078">
        <v>5</v>
      </c>
      <c r="CS9" s="1079"/>
      <c r="CT9" s="1079"/>
      <c r="CU9" s="1079"/>
      <c r="CV9" s="1080"/>
      <c r="CW9" s="1078" t="s">
        <v>589</v>
      </c>
      <c r="CX9" s="1079"/>
      <c r="CY9" s="1079"/>
      <c r="CZ9" s="1079"/>
      <c r="DA9" s="1080"/>
      <c r="DB9" s="1078" t="s">
        <v>588</v>
      </c>
      <c r="DC9" s="1079"/>
      <c r="DD9" s="1079"/>
      <c r="DE9" s="1079"/>
      <c r="DF9" s="1080"/>
      <c r="DG9" s="1078" t="s">
        <v>589</v>
      </c>
      <c r="DH9" s="1079"/>
      <c r="DI9" s="1079"/>
      <c r="DJ9" s="1079"/>
      <c r="DK9" s="1080"/>
      <c r="DL9" s="1078" t="s">
        <v>589</v>
      </c>
      <c r="DM9" s="1079"/>
      <c r="DN9" s="1079"/>
      <c r="DO9" s="1079"/>
      <c r="DP9" s="1080"/>
      <c r="DQ9" s="1078" t="s">
        <v>589</v>
      </c>
      <c r="DR9" s="1079"/>
      <c r="DS9" s="1079"/>
      <c r="DT9" s="1079"/>
      <c r="DU9" s="1080"/>
      <c r="DV9" s="1081"/>
      <c r="DW9" s="1082"/>
      <c r="DX9" s="1082"/>
      <c r="DY9" s="1082"/>
      <c r="DZ9" s="1083"/>
      <c r="EA9" s="254"/>
    </row>
    <row r="10" spans="1:131" s="255" customFormat="1" ht="26.25" customHeight="1" x14ac:dyDescent="0.2">
      <c r="A10" s="261">
        <v>4</v>
      </c>
      <c r="B10" s="1126" t="s">
        <v>384</v>
      </c>
      <c r="C10" s="1127"/>
      <c r="D10" s="1127"/>
      <c r="E10" s="1127"/>
      <c r="F10" s="1127"/>
      <c r="G10" s="1127"/>
      <c r="H10" s="1127"/>
      <c r="I10" s="1127"/>
      <c r="J10" s="1127"/>
      <c r="K10" s="1127"/>
      <c r="L10" s="1127"/>
      <c r="M10" s="1127"/>
      <c r="N10" s="1127"/>
      <c r="O10" s="1127"/>
      <c r="P10" s="1128"/>
      <c r="Q10" s="1132">
        <v>222</v>
      </c>
      <c r="R10" s="1133"/>
      <c r="S10" s="1133"/>
      <c r="T10" s="1133"/>
      <c r="U10" s="1133"/>
      <c r="V10" s="1133">
        <v>385</v>
      </c>
      <c r="W10" s="1133"/>
      <c r="X10" s="1133"/>
      <c r="Y10" s="1133"/>
      <c r="Z10" s="1133"/>
      <c r="AA10" s="1133">
        <v>23</v>
      </c>
      <c r="AB10" s="1133"/>
      <c r="AC10" s="1133"/>
      <c r="AD10" s="1133"/>
      <c r="AE10" s="1134"/>
      <c r="AF10" s="1108">
        <v>23</v>
      </c>
      <c r="AG10" s="1109"/>
      <c r="AH10" s="1109"/>
      <c r="AI10" s="1109"/>
      <c r="AJ10" s="1110"/>
      <c r="AK10" s="1175">
        <v>186</v>
      </c>
      <c r="AL10" s="1176"/>
      <c r="AM10" s="1176"/>
      <c r="AN10" s="1176"/>
      <c r="AO10" s="1176"/>
      <c r="AP10" s="1176">
        <v>1576</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586</v>
      </c>
      <c r="BT10" s="1104"/>
      <c r="BU10" s="1104"/>
      <c r="BV10" s="1104"/>
      <c r="BW10" s="1104"/>
      <c r="BX10" s="1104"/>
      <c r="BY10" s="1104"/>
      <c r="BZ10" s="1104"/>
      <c r="CA10" s="1104"/>
      <c r="CB10" s="1104"/>
      <c r="CC10" s="1104"/>
      <c r="CD10" s="1104"/>
      <c r="CE10" s="1104"/>
      <c r="CF10" s="1104"/>
      <c r="CG10" s="1105"/>
      <c r="CH10" s="1078">
        <v>12</v>
      </c>
      <c r="CI10" s="1079"/>
      <c r="CJ10" s="1079"/>
      <c r="CK10" s="1079"/>
      <c r="CL10" s="1080"/>
      <c r="CM10" s="1078">
        <v>152</v>
      </c>
      <c r="CN10" s="1079"/>
      <c r="CO10" s="1079"/>
      <c r="CP10" s="1079"/>
      <c r="CQ10" s="1080"/>
      <c r="CR10" s="1078">
        <v>45</v>
      </c>
      <c r="CS10" s="1079"/>
      <c r="CT10" s="1079"/>
      <c r="CU10" s="1079"/>
      <c r="CV10" s="1080"/>
      <c r="CW10" s="1078" t="s">
        <v>589</v>
      </c>
      <c r="CX10" s="1079"/>
      <c r="CY10" s="1079"/>
      <c r="CZ10" s="1079"/>
      <c r="DA10" s="1080"/>
      <c r="DB10" s="1078" t="s">
        <v>588</v>
      </c>
      <c r="DC10" s="1079"/>
      <c r="DD10" s="1079"/>
      <c r="DE10" s="1079"/>
      <c r="DF10" s="1080"/>
      <c r="DG10" s="1078" t="s">
        <v>589</v>
      </c>
      <c r="DH10" s="1079"/>
      <c r="DI10" s="1079"/>
      <c r="DJ10" s="1079"/>
      <c r="DK10" s="1080"/>
      <c r="DL10" s="1078" t="s">
        <v>589</v>
      </c>
      <c r="DM10" s="1079"/>
      <c r="DN10" s="1079"/>
      <c r="DO10" s="1079"/>
      <c r="DP10" s="1080"/>
      <c r="DQ10" s="1078" t="s">
        <v>589</v>
      </c>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386</v>
      </c>
      <c r="B23" s="1033" t="s">
        <v>387</v>
      </c>
      <c r="C23" s="1034"/>
      <c r="D23" s="1034"/>
      <c r="E23" s="1034"/>
      <c r="F23" s="1034"/>
      <c r="G23" s="1034"/>
      <c r="H23" s="1034"/>
      <c r="I23" s="1034"/>
      <c r="J23" s="1034"/>
      <c r="K23" s="1034"/>
      <c r="L23" s="1034"/>
      <c r="M23" s="1034"/>
      <c r="N23" s="1034"/>
      <c r="O23" s="1034"/>
      <c r="P23" s="1035"/>
      <c r="Q23" s="1157">
        <v>75671</v>
      </c>
      <c r="R23" s="1158"/>
      <c r="S23" s="1158"/>
      <c r="T23" s="1158"/>
      <c r="U23" s="1158"/>
      <c r="V23" s="1158">
        <v>72241</v>
      </c>
      <c r="W23" s="1158"/>
      <c r="X23" s="1158"/>
      <c r="Y23" s="1158"/>
      <c r="Z23" s="1158"/>
      <c r="AA23" s="1158">
        <v>3430</v>
      </c>
      <c r="AB23" s="1158"/>
      <c r="AC23" s="1158"/>
      <c r="AD23" s="1158"/>
      <c r="AE23" s="1159"/>
      <c r="AF23" s="1160">
        <v>2958</v>
      </c>
      <c r="AG23" s="1158"/>
      <c r="AH23" s="1158"/>
      <c r="AI23" s="1158"/>
      <c r="AJ23" s="1161"/>
      <c r="AK23" s="1162"/>
      <c r="AL23" s="1163"/>
      <c r="AM23" s="1163"/>
      <c r="AN23" s="1163"/>
      <c r="AO23" s="1163"/>
      <c r="AP23" s="1158">
        <v>52117</v>
      </c>
      <c r="AQ23" s="1158"/>
      <c r="AR23" s="1158"/>
      <c r="AS23" s="1158"/>
      <c r="AT23" s="1158"/>
      <c r="AU23" s="1164"/>
      <c r="AV23" s="1164"/>
      <c r="AW23" s="1164"/>
      <c r="AX23" s="1164"/>
      <c r="AY23" s="1165"/>
      <c r="AZ23" s="1154" t="s">
        <v>388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362</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369</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399</v>
      </c>
      <c r="C28" s="1140"/>
      <c r="D28" s="1140"/>
      <c r="E28" s="1140"/>
      <c r="F28" s="1140"/>
      <c r="G28" s="1140"/>
      <c r="H28" s="1140"/>
      <c r="I28" s="1140"/>
      <c r="J28" s="1140"/>
      <c r="K28" s="1140"/>
      <c r="L28" s="1140"/>
      <c r="M28" s="1140"/>
      <c r="N28" s="1140"/>
      <c r="O28" s="1140"/>
      <c r="P28" s="1141"/>
      <c r="Q28" s="1142">
        <v>20954</v>
      </c>
      <c r="R28" s="1143"/>
      <c r="S28" s="1143"/>
      <c r="T28" s="1143"/>
      <c r="U28" s="1143"/>
      <c r="V28" s="1143">
        <v>20713</v>
      </c>
      <c r="W28" s="1143"/>
      <c r="X28" s="1143"/>
      <c r="Y28" s="1143"/>
      <c r="Z28" s="1143"/>
      <c r="AA28" s="1143">
        <v>240</v>
      </c>
      <c r="AB28" s="1143"/>
      <c r="AC28" s="1143"/>
      <c r="AD28" s="1143"/>
      <c r="AE28" s="1144"/>
      <c r="AF28" s="1145">
        <v>240</v>
      </c>
      <c r="AG28" s="1143"/>
      <c r="AH28" s="1143"/>
      <c r="AI28" s="1143"/>
      <c r="AJ28" s="1146"/>
      <c r="AK28" s="1147">
        <v>1600</v>
      </c>
      <c r="AL28" s="1135"/>
      <c r="AM28" s="1135"/>
      <c r="AN28" s="1135"/>
      <c r="AO28" s="1135"/>
      <c r="AP28" s="1135"/>
      <c r="AQ28" s="1135"/>
      <c r="AR28" s="1135"/>
      <c r="AS28" s="1135"/>
      <c r="AT28" s="1135"/>
      <c r="AU28" s="1135"/>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400</v>
      </c>
      <c r="C29" s="1127"/>
      <c r="D29" s="1127"/>
      <c r="E29" s="1127"/>
      <c r="F29" s="1127"/>
      <c r="G29" s="1127"/>
      <c r="H29" s="1127"/>
      <c r="I29" s="1127"/>
      <c r="J29" s="1127"/>
      <c r="K29" s="1127"/>
      <c r="L29" s="1127"/>
      <c r="M29" s="1127"/>
      <c r="N29" s="1127"/>
      <c r="O29" s="1127"/>
      <c r="P29" s="1128"/>
      <c r="Q29" s="1132">
        <v>28</v>
      </c>
      <c r="R29" s="1133"/>
      <c r="S29" s="1133"/>
      <c r="T29" s="1133"/>
      <c r="U29" s="1133"/>
      <c r="V29" s="1133">
        <v>24</v>
      </c>
      <c r="W29" s="1133"/>
      <c r="X29" s="1133"/>
      <c r="Y29" s="1133"/>
      <c r="Z29" s="1133"/>
      <c r="AA29" s="1133">
        <v>4</v>
      </c>
      <c r="AB29" s="1133"/>
      <c r="AC29" s="1133"/>
      <c r="AD29" s="1133"/>
      <c r="AE29" s="1134"/>
      <c r="AF29" s="1108">
        <v>4</v>
      </c>
      <c r="AG29" s="1109"/>
      <c r="AH29" s="1109"/>
      <c r="AI29" s="1109"/>
      <c r="AJ29" s="1110"/>
      <c r="AK29" s="1069">
        <v>9</v>
      </c>
      <c r="AL29" s="1060"/>
      <c r="AM29" s="1060"/>
      <c r="AN29" s="1060"/>
      <c r="AO29" s="1060"/>
      <c r="AP29" s="1060"/>
      <c r="AQ29" s="1060"/>
      <c r="AR29" s="1060"/>
      <c r="AS29" s="1060"/>
      <c r="AT29" s="1060"/>
      <c r="AU29" s="1060"/>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401</v>
      </c>
      <c r="C30" s="1127"/>
      <c r="D30" s="1127"/>
      <c r="E30" s="1127"/>
      <c r="F30" s="1127"/>
      <c r="G30" s="1127"/>
      <c r="H30" s="1127"/>
      <c r="I30" s="1127"/>
      <c r="J30" s="1127"/>
      <c r="K30" s="1127"/>
      <c r="L30" s="1127"/>
      <c r="M30" s="1127"/>
      <c r="N30" s="1127"/>
      <c r="O30" s="1127"/>
      <c r="P30" s="1128"/>
      <c r="Q30" s="1132">
        <v>15366</v>
      </c>
      <c r="R30" s="1133"/>
      <c r="S30" s="1133"/>
      <c r="T30" s="1133"/>
      <c r="U30" s="1133"/>
      <c r="V30" s="1133">
        <v>15007</v>
      </c>
      <c r="W30" s="1133"/>
      <c r="X30" s="1133"/>
      <c r="Y30" s="1133"/>
      <c r="Z30" s="1133"/>
      <c r="AA30" s="1133">
        <v>358</v>
      </c>
      <c r="AB30" s="1133"/>
      <c r="AC30" s="1133"/>
      <c r="AD30" s="1133"/>
      <c r="AE30" s="1134"/>
      <c r="AF30" s="1108">
        <v>358</v>
      </c>
      <c r="AG30" s="1109"/>
      <c r="AH30" s="1109"/>
      <c r="AI30" s="1109"/>
      <c r="AJ30" s="1110"/>
      <c r="AK30" s="1069">
        <v>2182</v>
      </c>
      <c r="AL30" s="1060"/>
      <c r="AM30" s="1060"/>
      <c r="AN30" s="1060"/>
      <c r="AO30" s="1060"/>
      <c r="AP30" s="1060"/>
      <c r="AQ30" s="1060"/>
      <c r="AR30" s="1060"/>
      <c r="AS30" s="1060"/>
      <c r="AT30" s="1060"/>
      <c r="AU30" s="1060"/>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402</v>
      </c>
      <c r="C31" s="1127"/>
      <c r="D31" s="1127"/>
      <c r="E31" s="1127"/>
      <c r="F31" s="1127"/>
      <c r="G31" s="1127"/>
      <c r="H31" s="1127"/>
      <c r="I31" s="1127"/>
      <c r="J31" s="1127"/>
      <c r="K31" s="1127"/>
      <c r="L31" s="1127"/>
      <c r="M31" s="1127"/>
      <c r="N31" s="1127"/>
      <c r="O31" s="1127"/>
      <c r="P31" s="1128"/>
      <c r="Q31" s="1132">
        <v>4270</v>
      </c>
      <c r="R31" s="1133"/>
      <c r="S31" s="1133"/>
      <c r="T31" s="1133"/>
      <c r="U31" s="1133"/>
      <c r="V31" s="1133">
        <v>4214</v>
      </c>
      <c r="W31" s="1133"/>
      <c r="X31" s="1133"/>
      <c r="Y31" s="1133"/>
      <c r="Z31" s="1133"/>
      <c r="AA31" s="1133">
        <v>57</v>
      </c>
      <c r="AB31" s="1133"/>
      <c r="AC31" s="1133"/>
      <c r="AD31" s="1133"/>
      <c r="AE31" s="1134"/>
      <c r="AF31" s="1108">
        <v>57</v>
      </c>
      <c r="AG31" s="1109"/>
      <c r="AH31" s="1109"/>
      <c r="AI31" s="1109"/>
      <c r="AJ31" s="1110"/>
      <c r="AK31" s="1069">
        <v>2094</v>
      </c>
      <c r="AL31" s="1060"/>
      <c r="AM31" s="1060"/>
      <c r="AN31" s="1060"/>
      <c r="AO31" s="1060"/>
      <c r="AP31" s="1060"/>
      <c r="AQ31" s="1060"/>
      <c r="AR31" s="1060"/>
      <c r="AS31" s="1060"/>
      <c r="AT31" s="1060"/>
      <c r="AU31" s="1060"/>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403</v>
      </c>
      <c r="C32" s="1127"/>
      <c r="D32" s="1127"/>
      <c r="E32" s="1127"/>
      <c r="F32" s="1127"/>
      <c r="G32" s="1127"/>
      <c r="H32" s="1127"/>
      <c r="I32" s="1127"/>
      <c r="J32" s="1127"/>
      <c r="K32" s="1127"/>
      <c r="L32" s="1127"/>
      <c r="M32" s="1127"/>
      <c r="N32" s="1127"/>
      <c r="O32" s="1127"/>
      <c r="P32" s="1128"/>
      <c r="Q32" s="1132">
        <v>11549</v>
      </c>
      <c r="R32" s="1133"/>
      <c r="S32" s="1133"/>
      <c r="T32" s="1133"/>
      <c r="U32" s="1133"/>
      <c r="V32" s="1133">
        <v>11374</v>
      </c>
      <c r="W32" s="1133"/>
      <c r="X32" s="1133"/>
      <c r="Y32" s="1133"/>
      <c r="Z32" s="1133"/>
      <c r="AA32" s="1133">
        <v>174</v>
      </c>
      <c r="AB32" s="1133"/>
      <c r="AC32" s="1133"/>
      <c r="AD32" s="1133"/>
      <c r="AE32" s="1134"/>
      <c r="AF32" s="1108">
        <v>174</v>
      </c>
      <c r="AG32" s="1109"/>
      <c r="AH32" s="1109"/>
      <c r="AI32" s="1109"/>
      <c r="AJ32" s="1110"/>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t="s">
        <v>404</v>
      </c>
      <c r="C33" s="1127"/>
      <c r="D33" s="1127"/>
      <c r="E33" s="1127"/>
      <c r="F33" s="1127"/>
      <c r="G33" s="1127"/>
      <c r="H33" s="1127"/>
      <c r="I33" s="1127"/>
      <c r="J33" s="1127"/>
      <c r="K33" s="1127"/>
      <c r="L33" s="1127"/>
      <c r="M33" s="1127"/>
      <c r="N33" s="1127"/>
      <c r="O33" s="1127"/>
      <c r="P33" s="1128"/>
      <c r="Q33" s="1132">
        <v>3149</v>
      </c>
      <c r="R33" s="1133"/>
      <c r="S33" s="1133"/>
      <c r="T33" s="1133"/>
      <c r="U33" s="1133"/>
      <c r="V33" s="1133">
        <v>2664</v>
      </c>
      <c r="W33" s="1133"/>
      <c r="X33" s="1133"/>
      <c r="Y33" s="1133"/>
      <c r="Z33" s="1133"/>
      <c r="AA33" s="1133">
        <v>485</v>
      </c>
      <c r="AB33" s="1133"/>
      <c r="AC33" s="1133"/>
      <c r="AD33" s="1133"/>
      <c r="AE33" s="1134"/>
      <c r="AF33" s="1108">
        <v>2645</v>
      </c>
      <c r="AG33" s="1109"/>
      <c r="AH33" s="1109"/>
      <c r="AI33" s="1109"/>
      <c r="AJ33" s="1110"/>
      <c r="AK33" s="1069">
        <v>82</v>
      </c>
      <c r="AL33" s="1060"/>
      <c r="AM33" s="1060"/>
      <c r="AN33" s="1060"/>
      <c r="AO33" s="1060"/>
      <c r="AP33" s="1060">
        <v>10408</v>
      </c>
      <c r="AQ33" s="1060"/>
      <c r="AR33" s="1060"/>
      <c r="AS33" s="1060"/>
      <c r="AT33" s="1060"/>
      <c r="AU33" s="1060">
        <v>812</v>
      </c>
      <c r="AV33" s="1060"/>
      <c r="AW33" s="1060"/>
      <c r="AX33" s="1060"/>
      <c r="AY33" s="1060"/>
      <c r="AZ33" s="1131" t="s">
        <v>588</v>
      </c>
      <c r="BA33" s="1131"/>
      <c r="BB33" s="1131"/>
      <c r="BC33" s="1131"/>
      <c r="BD33" s="1131"/>
      <c r="BE33" s="1121" t="s">
        <v>405</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t="s">
        <v>406</v>
      </c>
      <c r="C34" s="1127"/>
      <c r="D34" s="1127"/>
      <c r="E34" s="1127"/>
      <c r="F34" s="1127"/>
      <c r="G34" s="1127"/>
      <c r="H34" s="1127"/>
      <c r="I34" s="1127"/>
      <c r="J34" s="1127"/>
      <c r="K34" s="1127"/>
      <c r="L34" s="1127"/>
      <c r="M34" s="1127"/>
      <c r="N34" s="1127"/>
      <c r="O34" s="1127"/>
      <c r="P34" s="1128"/>
      <c r="Q34" s="1132">
        <v>13260</v>
      </c>
      <c r="R34" s="1133"/>
      <c r="S34" s="1133"/>
      <c r="T34" s="1133"/>
      <c r="U34" s="1133"/>
      <c r="V34" s="1133">
        <v>13098</v>
      </c>
      <c r="W34" s="1133"/>
      <c r="X34" s="1133"/>
      <c r="Y34" s="1133"/>
      <c r="Z34" s="1133"/>
      <c r="AA34" s="1133">
        <v>162</v>
      </c>
      <c r="AB34" s="1133"/>
      <c r="AC34" s="1133"/>
      <c r="AD34" s="1133"/>
      <c r="AE34" s="1134"/>
      <c r="AF34" s="1108">
        <v>3007</v>
      </c>
      <c r="AG34" s="1109"/>
      <c r="AH34" s="1109"/>
      <c r="AI34" s="1109"/>
      <c r="AJ34" s="1110"/>
      <c r="AK34" s="1069">
        <v>1420</v>
      </c>
      <c r="AL34" s="1060"/>
      <c r="AM34" s="1060"/>
      <c r="AN34" s="1060"/>
      <c r="AO34" s="1060"/>
      <c r="AP34" s="1060">
        <v>822</v>
      </c>
      <c r="AQ34" s="1060"/>
      <c r="AR34" s="1060"/>
      <c r="AS34" s="1060"/>
      <c r="AT34" s="1060"/>
      <c r="AU34" s="1060">
        <v>462</v>
      </c>
      <c r="AV34" s="1060"/>
      <c r="AW34" s="1060"/>
      <c r="AX34" s="1060"/>
      <c r="AY34" s="1060"/>
      <c r="AZ34" s="1131" t="s">
        <v>588</v>
      </c>
      <c r="BA34" s="1131"/>
      <c r="BB34" s="1131"/>
      <c r="BC34" s="1131"/>
      <c r="BD34" s="1131"/>
      <c r="BE34" s="1121" t="s">
        <v>405</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t="s">
        <v>407</v>
      </c>
      <c r="C35" s="1127"/>
      <c r="D35" s="1127"/>
      <c r="E35" s="1127"/>
      <c r="F35" s="1127"/>
      <c r="G35" s="1127"/>
      <c r="H35" s="1127"/>
      <c r="I35" s="1127"/>
      <c r="J35" s="1127"/>
      <c r="K35" s="1127"/>
      <c r="L35" s="1127"/>
      <c r="M35" s="1127"/>
      <c r="N35" s="1127"/>
      <c r="O35" s="1127"/>
      <c r="P35" s="1128"/>
      <c r="Q35" s="1132">
        <v>6431</v>
      </c>
      <c r="R35" s="1133"/>
      <c r="S35" s="1133"/>
      <c r="T35" s="1133"/>
      <c r="U35" s="1133"/>
      <c r="V35" s="1133">
        <v>6127</v>
      </c>
      <c r="W35" s="1133"/>
      <c r="X35" s="1133"/>
      <c r="Y35" s="1133"/>
      <c r="Z35" s="1133"/>
      <c r="AA35" s="1133">
        <v>304</v>
      </c>
      <c r="AB35" s="1133"/>
      <c r="AC35" s="1133"/>
      <c r="AD35" s="1133"/>
      <c r="AE35" s="1134"/>
      <c r="AF35" s="1108">
        <v>1706</v>
      </c>
      <c r="AG35" s="1109"/>
      <c r="AH35" s="1109"/>
      <c r="AI35" s="1109"/>
      <c r="AJ35" s="1110"/>
      <c r="AK35" s="1069">
        <v>2250</v>
      </c>
      <c r="AL35" s="1060"/>
      <c r="AM35" s="1060"/>
      <c r="AN35" s="1060"/>
      <c r="AO35" s="1060"/>
      <c r="AP35" s="1060">
        <v>41158</v>
      </c>
      <c r="AQ35" s="1060"/>
      <c r="AR35" s="1060"/>
      <c r="AS35" s="1060"/>
      <c r="AT35" s="1060"/>
      <c r="AU35" s="1060">
        <v>20579</v>
      </c>
      <c r="AV35" s="1060"/>
      <c r="AW35" s="1060"/>
      <c r="AX35" s="1060"/>
      <c r="AY35" s="1060"/>
      <c r="AZ35" s="1131" t="s">
        <v>588</v>
      </c>
      <c r="BA35" s="1131"/>
      <c r="BB35" s="1131"/>
      <c r="BC35" s="1131"/>
      <c r="BD35" s="1131"/>
      <c r="BE35" s="1121" t="s">
        <v>405</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t="s">
        <v>408</v>
      </c>
      <c r="C36" s="1127"/>
      <c r="D36" s="1127"/>
      <c r="E36" s="1127"/>
      <c r="F36" s="1127"/>
      <c r="G36" s="1127"/>
      <c r="H36" s="1127"/>
      <c r="I36" s="1127"/>
      <c r="J36" s="1127"/>
      <c r="K36" s="1127"/>
      <c r="L36" s="1127"/>
      <c r="M36" s="1127"/>
      <c r="N36" s="1127"/>
      <c r="O36" s="1127"/>
      <c r="P36" s="1128"/>
      <c r="Q36" s="1132">
        <v>375</v>
      </c>
      <c r="R36" s="1133"/>
      <c r="S36" s="1133"/>
      <c r="T36" s="1133"/>
      <c r="U36" s="1133"/>
      <c r="V36" s="1133">
        <v>336</v>
      </c>
      <c r="W36" s="1133"/>
      <c r="X36" s="1133"/>
      <c r="Y36" s="1133"/>
      <c r="Z36" s="1133"/>
      <c r="AA36" s="1133">
        <v>39</v>
      </c>
      <c r="AB36" s="1133"/>
      <c r="AC36" s="1133"/>
      <c r="AD36" s="1133"/>
      <c r="AE36" s="1134"/>
      <c r="AF36" s="1108">
        <v>39</v>
      </c>
      <c r="AG36" s="1109"/>
      <c r="AH36" s="1109"/>
      <c r="AI36" s="1109"/>
      <c r="AJ36" s="1110"/>
      <c r="AK36" s="1069" t="s">
        <v>596</v>
      </c>
      <c r="AL36" s="1060"/>
      <c r="AM36" s="1060"/>
      <c r="AN36" s="1060"/>
      <c r="AO36" s="1060"/>
      <c r="AP36" s="1060">
        <v>550</v>
      </c>
      <c r="AQ36" s="1060"/>
      <c r="AR36" s="1060"/>
      <c r="AS36" s="1060"/>
      <c r="AT36" s="1060"/>
      <c r="AU36" s="1060" t="s">
        <v>588</v>
      </c>
      <c r="AV36" s="1060"/>
      <c r="AW36" s="1060"/>
      <c r="AX36" s="1060"/>
      <c r="AY36" s="1060"/>
      <c r="AZ36" s="1131" t="s">
        <v>588</v>
      </c>
      <c r="BA36" s="1131"/>
      <c r="BB36" s="1131"/>
      <c r="BC36" s="1131"/>
      <c r="BD36" s="1131"/>
      <c r="BE36" s="1121" t="s">
        <v>409</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t="s">
        <v>410</v>
      </c>
      <c r="C37" s="1127"/>
      <c r="D37" s="1127"/>
      <c r="E37" s="1127"/>
      <c r="F37" s="1127"/>
      <c r="G37" s="1127"/>
      <c r="H37" s="1127"/>
      <c r="I37" s="1127"/>
      <c r="J37" s="1127"/>
      <c r="K37" s="1127"/>
      <c r="L37" s="1127"/>
      <c r="M37" s="1127"/>
      <c r="N37" s="1127"/>
      <c r="O37" s="1127"/>
      <c r="P37" s="1128"/>
      <c r="Q37" s="1132">
        <v>145</v>
      </c>
      <c r="R37" s="1133"/>
      <c r="S37" s="1133"/>
      <c r="T37" s="1133"/>
      <c r="U37" s="1133"/>
      <c r="V37" s="1133">
        <v>131</v>
      </c>
      <c r="W37" s="1133"/>
      <c r="X37" s="1133"/>
      <c r="Y37" s="1133"/>
      <c r="Z37" s="1133"/>
      <c r="AA37" s="1133">
        <v>14</v>
      </c>
      <c r="AB37" s="1133"/>
      <c r="AC37" s="1133"/>
      <c r="AD37" s="1133"/>
      <c r="AE37" s="1134"/>
      <c r="AF37" s="1108">
        <v>14</v>
      </c>
      <c r="AG37" s="1109"/>
      <c r="AH37" s="1109"/>
      <c r="AI37" s="1109"/>
      <c r="AJ37" s="1110"/>
      <c r="AK37" s="1069">
        <v>27</v>
      </c>
      <c r="AL37" s="1060"/>
      <c r="AM37" s="1060"/>
      <c r="AN37" s="1060"/>
      <c r="AO37" s="1060"/>
      <c r="AP37" s="1060">
        <v>7</v>
      </c>
      <c r="AQ37" s="1060"/>
      <c r="AR37" s="1060"/>
      <c r="AS37" s="1060"/>
      <c r="AT37" s="1060"/>
      <c r="AU37" s="1060">
        <v>4</v>
      </c>
      <c r="AV37" s="1060"/>
      <c r="AW37" s="1060"/>
      <c r="AX37" s="1060"/>
      <c r="AY37" s="1060"/>
      <c r="AZ37" s="1131" t="s">
        <v>588</v>
      </c>
      <c r="BA37" s="1131"/>
      <c r="BB37" s="1131"/>
      <c r="BC37" s="1131"/>
      <c r="BD37" s="1131"/>
      <c r="BE37" s="1121" t="s">
        <v>409</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386</v>
      </c>
      <c r="B63" s="1033" t="s">
        <v>412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8244</v>
      </c>
      <c r="AG63" s="1048"/>
      <c r="AH63" s="1048"/>
      <c r="AI63" s="1048"/>
      <c r="AJ63" s="1119"/>
      <c r="AK63" s="1120"/>
      <c r="AL63" s="1052"/>
      <c r="AM63" s="1052"/>
      <c r="AN63" s="1052"/>
      <c r="AO63" s="1052"/>
      <c r="AP63" s="1048">
        <v>52945</v>
      </c>
      <c r="AQ63" s="1048"/>
      <c r="AR63" s="1048"/>
      <c r="AS63" s="1048"/>
      <c r="AT63" s="1048"/>
      <c r="AU63" s="1048">
        <v>21857</v>
      </c>
      <c r="AV63" s="1048"/>
      <c r="AW63" s="1048"/>
      <c r="AX63" s="1048"/>
      <c r="AY63" s="1048"/>
      <c r="AZ63" s="1114"/>
      <c r="BA63" s="1114"/>
      <c r="BB63" s="1114"/>
      <c r="BC63" s="1114"/>
      <c r="BD63" s="1114"/>
      <c r="BE63" s="1049"/>
      <c r="BF63" s="1049"/>
      <c r="BG63" s="1049"/>
      <c r="BH63" s="1049"/>
      <c r="BI63" s="1050"/>
      <c r="BJ63" s="1115" t="s">
        <v>126</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414</v>
      </c>
      <c r="B66" s="1085"/>
      <c r="C66" s="1085"/>
      <c r="D66" s="1085"/>
      <c r="E66" s="1085"/>
      <c r="F66" s="1085"/>
      <c r="G66" s="1085"/>
      <c r="H66" s="1085"/>
      <c r="I66" s="1085"/>
      <c r="J66" s="1085"/>
      <c r="K66" s="1085"/>
      <c r="L66" s="1085"/>
      <c r="M66" s="1085"/>
      <c r="N66" s="1085"/>
      <c r="O66" s="1085"/>
      <c r="P66" s="1086"/>
      <c r="Q66" s="1090" t="s">
        <v>391</v>
      </c>
      <c r="R66" s="1091"/>
      <c r="S66" s="1091"/>
      <c r="T66" s="1091"/>
      <c r="U66" s="1092"/>
      <c r="V66" s="1090" t="s">
        <v>415</v>
      </c>
      <c r="W66" s="1091"/>
      <c r="X66" s="1091"/>
      <c r="Y66" s="1091"/>
      <c r="Z66" s="1092"/>
      <c r="AA66" s="1090" t="s">
        <v>416</v>
      </c>
      <c r="AB66" s="1091"/>
      <c r="AC66" s="1091"/>
      <c r="AD66" s="1091"/>
      <c r="AE66" s="1092"/>
      <c r="AF66" s="1096" t="s">
        <v>417</v>
      </c>
      <c r="AG66" s="1097"/>
      <c r="AH66" s="1097"/>
      <c r="AI66" s="1097"/>
      <c r="AJ66" s="1098"/>
      <c r="AK66" s="1090" t="s">
        <v>418</v>
      </c>
      <c r="AL66" s="1085"/>
      <c r="AM66" s="1085"/>
      <c r="AN66" s="1085"/>
      <c r="AO66" s="1086"/>
      <c r="AP66" s="1090" t="s">
        <v>419</v>
      </c>
      <c r="AQ66" s="1091"/>
      <c r="AR66" s="1091"/>
      <c r="AS66" s="1091"/>
      <c r="AT66" s="1092"/>
      <c r="AU66" s="1090" t="s">
        <v>420</v>
      </c>
      <c r="AV66" s="1091"/>
      <c r="AW66" s="1091"/>
      <c r="AX66" s="1091"/>
      <c r="AY66" s="1092"/>
      <c r="AZ66" s="1090" t="s">
        <v>369</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576</v>
      </c>
      <c r="C68" s="1075"/>
      <c r="D68" s="1075"/>
      <c r="E68" s="1075"/>
      <c r="F68" s="1075"/>
      <c r="G68" s="1075"/>
      <c r="H68" s="1075"/>
      <c r="I68" s="1075"/>
      <c r="J68" s="1075"/>
      <c r="K68" s="1075"/>
      <c r="L68" s="1075"/>
      <c r="M68" s="1075"/>
      <c r="N68" s="1075"/>
      <c r="O68" s="1075"/>
      <c r="P68" s="1076"/>
      <c r="Q68" s="1077">
        <v>4857</v>
      </c>
      <c r="R68" s="1071"/>
      <c r="S68" s="1071"/>
      <c r="T68" s="1071"/>
      <c r="U68" s="1071"/>
      <c r="V68" s="1071">
        <v>3573</v>
      </c>
      <c r="W68" s="1071"/>
      <c r="X68" s="1071"/>
      <c r="Y68" s="1071"/>
      <c r="Z68" s="1071"/>
      <c r="AA68" s="1071">
        <v>1284</v>
      </c>
      <c r="AB68" s="1071"/>
      <c r="AC68" s="1071"/>
      <c r="AD68" s="1071"/>
      <c r="AE68" s="1071"/>
      <c r="AF68" s="1071">
        <v>1284</v>
      </c>
      <c r="AG68" s="1071"/>
      <c r="AH68" s="1071"/>
      <c r="AI68" s="1071"/>
      <c r="AJ68" s="1071"/>
      <c r="AK68" s="1071">
        <v>636</v>
      </c>
      <c r="AL68" s="1071"/>
      <c r="AM68" s="1071"/>
      <c r="AN68" s="1071"/>
      <c r="AO68" s="1071"/>
      <c r="AP68" s="1071" t="s">
        <v>588</v>
      </c>
      <c r="AQ68" s="1071"/>
      <c r="AR68" s="1071"/>
      <c r="AS68" s="1071"/>
      <c r="AT68" s="1071"/>
      <c r="AU68" s="1071" t="s">
        <v>588</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577</v>
      </c>
      <c r="C69" s="1064"/>
      <c r="D69" s="1064"/>
      <c r="E69" s="1064"/>
      <c r="F69" s="1064"/>
      <c r="G69" s="1064"/>
      <c r="H69" s="1064"/>
      <c r="I69" s="1064"/>
      <c r="J69" s="1064"/>
      <c r="K69" s="1064"/>
      <c r="L69" s="1064"/>
      <c r="M69" s="1064"/>
      <c r="N69" s="1064"/>
      <c r="O69" s="1064"/>
      <c r="P69" s="1065"/>
      <c r="Q69" s="1066">
        <v>904813</v>
      </c>
      <c r="R69" s="1060"/>
      <c r="S69" s="1060"/>
      <c r="T69" s="1060"/>
      <c r="U69" s="1060"/>
      <c r="V69" s="1060">
        <v>891291</v>
      </c>
      <c r="W69" s="1060"/>
      <c r="X69" s="1060"/>
      <c r="Y69" s="1060"/>
      <c r="Z69" s="1060"/>
      <c r="AA69" s="1060">
        <v>13521</v>
      </c>
      <c r="AB69" s="1060"/>
      <c r="AC69" s="1060"/>
      <c r="AD69" s="1060"/>
      <c r="AE69" s="1060"/>
      <c r="AF69" s="1060">
        <v>13521</v>
      </c>
      <c r="AG69" s="1060"/>
      <c r="AH69" s="1060"/>
      <c r="AI69" s="1060"/>
      <c r="AJ69" s="1060"/>
      <c r="AK69" s="1060">
        <v>6476</v>
      </c>
      <c r="AL69" s="1060"/>
      <c r="AM69" s="1060"/>
      <c r="AN69" s="1060"/>
      <c r="AO69" s="1060"/>
      <c r="AP69" s="1060" t="s">
        <v>588</v>
      </c>
      <c r="AQ69" s="1060"/>
      <c r="AR69" s="1060"/>
      <c r="AS69" s="1060"/>
      <c r="AT69" s="1060"/>
      <c r="AU69" s="1060" t="s">
        <v>588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578</v>
      </c>
      <c r="C70" s="1064"/>
      <c r="D70" s="1064"/>
      <c r="E70" s="1064"/>
      <c r="F70" s="1064"/>
      <c r="G70" s="1064"/>
      <c r="H70" s="1064"/>
      <c r="I70" s="1064"/>
      <c r="J70" s="1064"/>
      <c r="K70" s="1064"/>
      <c r="L70" s="1064"/>
      <c r="M70" s="1064"/>
      <c r="N70" s="1064"/>
      <c r="O70" s="1064"/>
      <c r="P70" s="1065"/>
      <c r="Q70" s="1066">
        <v>82</v>
      </c>
      <c r="R70" s="1060"/>
      <c r="S70" s="1060"/>
      <c r="T70" s="1060"/>
      <c r="U70" s="1060"/>
      <c r="V70" s="1060">
        <v>43</v>
      </c>
      <c r="W70" s="1060"/>
      <c r="X70" s="1060"/>
      <c r="Y70" s="1060"/>
      <c r="Z70" s="1060"/>
      <c r="AA70" s="1060">
        <v>38</v>
      </c>
      <c r="AB70" s="1060"/>
      <c r="AC70" s="1060"/>
      <c r="AD70" s="1060"/>
      <c r="AE70" s="1060"/>
      <c r="AF70" s="1060">
        <v>38</v>
      </c>
      <c r="AG70" s="1060"/>
      <c r="AH70" s="1060"/>
      <c r="AI70" s="1060"/>
      <c r="AJ70" s="1060"/>
      <c r="AK70" s="1060" t="s">
        <v>588</v>
      </c>
      <c r="AL70" s="1060"/>
      <c r="AM70" s="1060"/>
      <c r="AN70" s="1060"/>
      <c r="AO70" s="1060"/>
      <c r="AP70" s="1060" t="s">
        <v>588</v>
      </c>
      <c r="AQ70" s="1060"/>
      <c r="AR70" s="1060"/>
      <c r="AS70" s="1060"/>
      <c r="AT70" s="1060"/>
      <c r="AU70" s="1060" t="s">
        <v>588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579</v>
      </c>
      <c r="C71" s="1064"/>
      <c r="D71" s="1064"/>
      <c r="E71" s="1064"/>
      <c r="F71" s="1064"/>
      <c r="G71" s="1064"/>
      <c r="H71" s="1064"/>
      <c r="I71" s="1064"/>
      <c r="J71" s="1064"/>
      <c r="K71" s="1064"/>
      <c r="L71" s="1064"/>
      <c r="M71" s="1064"/>
      <c r="N71" s="1064"/>
      <c r="O71" s="1064"/>
      <c r="P71" s="1065"/>
      <c r="Q71" s="1066">
        <v>38</v>
      </c>
      <c r="R71" s="1060"/>
      <c r="S71" s="1060"/>
      <c r="T71" s="1060"/>
      <c r="U71" s="1060"/>
      <c r="V71" s="1060">
        <v>9</v>
      </c>
      <c r="W71" s="1060"/>
      <c r="X71" s="1060"/>
      <c r="Y71" s="1060"/>
      <c r="Z71" s="1060"/>
      <c r="AA71" s="1060">
        <v>30</v>
      </c>
      <c r="AB71" s="1060"/>
      <c r="AC71" s="1060"/>
      <c r="AD71" s="1060"/>
      <c r="AE71" s="1060"/>
      <c r="AF71" s="1060">
        <v>30</v>
      </c>
      <c r="AG71" s="1060"/>
      <c r="AH71" s="1060"/>
      <c r="AI71" s="1060"/>
      <c r="AJ71" s="1060"/>
      <c r="AK71" s="1060" t="s">
        <v>588</v>
      </c>
      <c r="AL71" s="1060"/>
      <c r="AM71" s="1060"/>
      <c r="AN71" s="1060"/>
      <c r="AO71" s="1060"/>
      <c r="AP71" s="1060" t="s">
        <v>588</v>
      </c>
      <c r="AQ71" s="1060"/>
      <c r="AR71" s="1060"/>
      <c r="AS71" s="1060"/>
      <c r="AT71" s="1060"/>
      <c r="AU71" s="1060" t="s">
        <v>588</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580</v>
      </c>
      <c r="C72" s="1064"/>
      <c r="D72" s="1064"/>
      <c r="E72" s="1064"/>
      <c r="F72" s="1064"/>
      <c r="G72" s="1064"/>
      <c r="H72" s="1064"/>
      <c r="I72" s="1064"/>
      <c r="J72" s="1064"/>
      <c r="K72" s="1064"/>
      <c r="L72" s="1064"/>
      <c r="M72" s="1064"/>
      <c r="N72" s="1064"/>
      <c r="O72" s="1064"/>
      <c r="P72" s="1065"/>
      <c r="Q72" s="1066">
        <v>8</v>
      </c>
      <c r="R72" s="1060"/>
      <c r="S72" s="1060"/>
      <c r="T72" s="1060"/>
      <c r="U72" s="1060"/>
      <c r="V72" s="1060">
        <v>5</v>
      </c>
      <c r="W72" s="1060"/>
      <c r="X72" s="1060"/>
      <c r="Y72" s="1060"/>
      <c r="Z72" s="1060"/>
      <c r="AA72" s="1060">
        <v>3</v>
      </c>
      <c r="AB72" s="1060"/>
      <c r="AC72" s="1060"/>
      <c r="AD72" s="1060"/>
      <c r="AE72" s="1060"/>
      <c r="AF72" s="1060">
        <v>3</v>
      </c>
      <c r="AG72" s="1060"/>
      <c r="AH72" s="1060"/>
      <c r="AI72" s="1060"/>
      <c r="AJ72" s="1060"/>
      <c r="AK72" s="1060" t="s">
        <v>588</v>
      </c>
      <c r="AL72" s="1060"/>
      <c r="AM72" s="1060"/>
      <c r="AN72" s="1060"/>
      <c r="AO72" s="1060"/>
      <c r="AP72" s="1060" t="s">
        <v>588</v>
      </c>
      <c r="AQ72" s="1060"/>
      <c r="AR72" s="1060"/>
      <c r="AS72" s="1060"/>
      <c r="AT72" s="1060"/>
      <c r="AU72" s="1060" t="s">
        <v>588</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581</v>
      </c>
      <c r="C73" s="1064"/>
      <c r="D73" s="1064"/>
      <c r="E73" s="1064"/>
      <c r="F73" s="1064"/>
      <c r="G73" s="1064"/>
      <c r="H73" s="1064"/>
      <c r="I73" s="1064"/>
      <c r="J73" s="1064"/>
      <c r="K73" s="1064"/>
      <c r="L73" s="1064"/>
      <c r="M73" s="1064"/>
      <c r="N73" s="1064"/>
      <c r="O73" s="1064"/>
      <c r="P73" s="1065"/>
      <c r="Q73" s="1066">
        <v>8</v>
      </c>
      <c r="R73" s="1060"/>
      <c r="S73" s="1060"/>
      <c r="T73" s="1060"/>
      <c r="U73" s="1060"/>
      <c r="V73" s="1060">
        <v>7</v>
      </c>
      <c r="W73" s="1060"/>
      <c r="X73" s="1060"/>
      <c r="Y73" s="1060"/>
      <c r="Z73" s="1060"/>
      <c r="AA73" s="1060">
        <v>1</v>
      </c>
      <c r="AB73" s="1060"/>
      <c r="AC73" s="1060"/>
      <c r="AD73" s="1060"/>
      <c r="AE73" s="1060"/>
      <c r="AF73" s="1060">
        <v>1</v>
      </c>
      <c r="AG73" s="1060"/>
      <c r="AH73" s="1060"/>
      <c r="AI73" s="1060"/>
      <c r="AJ73" s="1060"/>
      <c r="AK73" s="1060" t="s">
        <v>588</v>
      </c>
      <c r="AL73" s="1060"/>
      <c r="AM73" s="1060"/>
      <c r="AN73" s="1060"/>
      <c r="AO73" s="1060"/>
      <c r="AP73" s="1060" t="s">
        <v>588</v>
      </c>
      <c r="AQ73" s="1060"/>
      <c r="AR73" s="1060"/>
      <c r="AS73" s="1060"/>
      <c r="AT73" s="1060"/>
      <c r="AU73" s="1060" t="s">
        <v>588</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t="s">
        <v>582</v>
      </c>
      <c r="C74" s="1064"/>
      <c r="D74" s="1064"/>
      <c r="E74" s="1064"/>
      <c r="F74" s="1064"/>
      <c r="G74" s="1064"/>
      <c r="H74" s="1064"/>
      <c r="I74" s="1064"/>
      <c r="J74" s="1064"/>
      <c r="K74" s="1064"/>
      <c r="L74" s="1064"/>
      <c r="M74" s="1064"/>
      <c r="N74" s="1064"/>
      <c r="O74" s="1064"/>
      <c r="P74" s="1065"/>
      <c r="Q74" s="1066">
        <v>10</v>
      </c>
      <c r="R74" s="1060"/>
      <c r="S74" s="1060"/>
      <c r="T74" s="1060"/>
      <c r="U74" s="1060"/>
      <c r="V74" s="1060">
        <v>2</v>
      </c>
      <c r="W74" s="1060"/>
      <c r="X74" s="1060"/>
      <c r="Y74" s="1060"/>
      <c r="Z74" s="1060"/>
      <c r="AA74" s="1060">
        <v>8</v>
      </c>
      <c r="AB74" s="1060"/>
      <c r="AC74" s="1060"/>
      <c r="AD74" s="1060"/>
      <c r="AE74" s="1060"/>
      <c r="AF74" s="1060">
        <v>8</v>
      </c>
      <c r="AG74" s="1060"/>
      <c r="AH74" s="1060"/>
      <c r="AI74" s="1060"/>
      <c r="AJ74" s="1060"/>
      <c r="AK74" s="1060" t="s">
        <v>588</v>
      </c>
      <c r="AL74" s="1060"/>
      <c r="AM74" s="1060"/>
      <c r="AN74" s="1060"/>
      <c r="AO74" s="1060"/>
      <c r="AP74" s="1060" t="s">
        <v>588</v>
      </c>
      <c r="AQ74" s="1060"/>
      <c r="AR74" s="1060"/>
      <c r="AS74" s="1060"/>
      <c r="AT74" s="1060"/>
      <c r="AU74" s="1060" t="s">
        <v>588</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386</v>
      </c>
      <c r="B88" s="1033" t="s">
        <v>421</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14885</v>
      </c>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422</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155</v>
      </c>
      <c r="CS102" s="1040"/>
      <c r="CT102" s="1040"/>
      <c r="CU102" s="1040"/>
      <c r="CV102" s="1041"/>
      <c r="CW102" s="1039">
        <v>66</v>
      </c>
      <c r="CX102" s="1040"/>
      <c r="CY102" s="1040"/>
      <c r="CZ102" s="1040"/>
      <c r="DA102" s="1041"/>
      <c r="DB102" s="1039" t="s">
        <v>596</v>
      </c>
      <c r="DC102" s="1040"/>
      <c r="DD102" s="1040"/>
      <c r="DE102" s="1040"/>
      <c r="DF102" s="1041"/>
      <c r="DG102" s="1039">
        <v>1575</v>
      </c>
      <c r="DH102" s="1040"/>
      <c r="DI102" s="1040"/>
      <c r="DJ102" s="1040"/>
      <c r="DK102" s="1041"/>
      <c r="DL102" s="1039" t="s">
        <v>596</v>
      </c>
      <c r="DM102" s="1040"/>
      <c r="DN102" s="1040"/>
      <c r="DO102" s="1040"/>
      <c r="DP102" s="1041"/>
      <c r="DQ102" s="1039" t="s">
        <v>596</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423</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424</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427</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428</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429</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430</v>
      </c>
      <c r="AB109" s="983"/>
      <c r="AC109" s="983"/>
      <c r="AD109" s="983"/>
      <c r="AE109" s="984"/>
      <c r="AF109" s="985" t="s">
        <v>300</v>
      </c>
      <c r="AG109" s="983"/>
      <c r="AH109" s="983"/>
      <c r="AI109" s="983"/>
      <c r="AJ109" s="984"/>
      <c r="AK109" s="985" t="s">
        <v>299</v>
      </c>
      <c r="AL109" s="983"/>
      <c r="AM109" s="983"/>
      <c r="AN109" s="983"/>
      <c r="AO109" s="984"/>
      <c r="AP109" s="985" t="s">
        <v>431</v>
      </c>
      <c r="AQ109" s="983"/>
      <c r="AR109" s="983"/>
      <c r="AS109" s="983"/>
      <c r="AT109" s="1014"/>
      <c r="AU109" s="982" t="s">
        <v>429</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430</v>
      </c>
      <c r="BR109" s="983"/>
      <c r="BS109" s="983"/>
      <c r="BT109" s="983"/>
      <c r="BU109" s="984"/>
      <c r="BV109" s="985" t="s">
        <v>300</v>
      </c>
      <c r="BW109" s="983"/>
      <c r="BX109" s="983"/>
      <c r="BY109" s="983"/>
      <c r="BZ109" s="984"/>
      <c r="CA109" s="985" t="s">
        <v>299</v>
      </c>
      <c r="CB109" s="983"/>
      <c r="CC109" s="983"/>
      <c r="CD109" s="983"/>
      <c r="CE109" s="984"/>
      <c r="CF109" s="1021" t="s">
        <v>431</v>
      </c>
      <c r="CG109" s="1021"/>
      <c r="CH109" s="1021"/>
      <c r="CI109" s="1021"/>
      <c r="CJ109" s="1021"/>
      <c r="CK109" s="985" t="s">
        <v>432</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430</v>
      </c>
      <c r="DH109" s="983"/>
      <c r="DI109" s="983"/>
      <c r="DJ109" s="983"/>
      <c r="DK109" s="984"/>
      <c r="DL109" s="985" t="s">
        <v>300</v>
      </c>
      <c r="DM109" s="983"/>
      <c r="DN109" s="983"/>
      <c r="DO109" s="983"/>
      <c r="DP109" s="984"/>
      <c r="DQ109" s="985" t="s">
        <v>299</v>
      </c>
      <c r="DR109" s="983"/>
      <c r="DS109" s="983"/>
      <c r="DT109" s="983"/>
      <c r="DU109" s="984"/>
      <c r="DV109" s="985" t="s">
        <v>431</v>
      </c>
      <c r="DW109" s="983"/>
      <c r="DX109" s="983"/>
      <c r="DY109" s="983"/>
      <c r="DZ109" s="1014"/>
    </row>
    <row r="110" spans="1:131" s="246" customFormat="1" ht="26.25" customHeight="1" x14ac:dyDescent="0.2">
      <c r="A110" s="885" t="s">
        <v>433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4971155</v>
      </c>
      <c r="AB110" s="976"/>
      <c r="AC110" s="976"/>
      <c r="AD110" s="976"/>
      <c r="AE110" s="977"/>
      <c r="AF110" s="978">
        <v>4771787</v>
      </c>
      <c r="AG110" s="976"/>
      <c r="AH110" s="976"/>
      <c r="AI110" s="976"/>
      <c r="AJ110" s="977"/>
      <c r="AK110" s="978">
        <v>4657816</v>
      </c>
      <c r="AL110" s="976"/>
      <c r="AM110" s="976"/>
      <c r="AN110" s="976"/>
      <c r="AO110" s="977"/>
      <c r="AP110" s="979">
        <v>13.8</v>
      </c>
      <c r="AQ110" s="980"/>
      <c r="AR110" s="980"/>
      <c r="AS110" s="980"/>
      <c r="AT110" s="981"/>
      <c r="AU110" s="1015" t="s">
        <v>73</v>
      </c>
      <c r="AV110" s="1016"/>
      <c r="AW110" s="1016"/>
      <c r="AX110" s="1016"/>
      <c r="AY110" s="1016"/>
      <c r="AZ110" s="941" t="s">
        <v>434</v>
      </c>
      <c r="BA110" s="886"/>
      <c r="BB110" s="886"/>
      <c r="BC110" s="886"/>
      <c r="BD110" s="886"/>
      <c r="BE110" s="886"/>
      <c r="BF110" s="886"/>
      <c r="BG110" s="886"/>
      <c r="BH110" s="886"/>
      <c r="BI110" s="886"/>
      <c r="BJ110" s="886"/>
      <c r="BK110" s="886"/>
      <c r="BL110" s="886"/>
      <c r="BM110" s="886"/>
      <c r="BN110" s="886"/>
      <c r="BO110" s="886"/>
      <c r="BP110" s="887"/>
      <c r="BQ110" s="942">
        <v>50759220</v>
      </c>
      <c r="BR110" s="923"/>
      <c r="BS110" s="923"/>
      <c r="BT110" s="923"/>
      <c r="BU110" s="923"/>
      <c r="BV110" s="923">
        <v>49972999</v>
      </c>
      <c r="BW110" s="923"/>
      <c r="BX110" s="923"/>
      <c r="BY110" s="923"/>
      <c r="BZ110" s="923"/>
      <c r="CA110" s="923">
        <v>52117087</v>
      </c>
      <c r="CB110" s="923"/>
      <c r="CC110" s="923"/>
      <c r="CD110" s="923"/>
      <c r="CE110" s="923"/>
      <c r="CF110" s="947">
        <v>154.19999999999999</v>
      </c>
      <c r="CG110" s="948"/>
      <c r="CH110" s="948"/>
      <c r="CI110" s="948"/>
      <c r="CJ110" s="948"/>
      <c r="CK110" s="1011" t="s">
        <v>435</v>
      </c>
      <c r="CL110" s="897"/>
      <c r="CM110" s="972" t="s">
        <v>436</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126</v>
      </c>
      <c r="DH110" s="923"/>
      <c r="DI110" s="923"/>
      <c r="DJ110" s="923"/>
      <c r="DK110" s="923"/>
      <c r="DL110" s="923" t="s">
        <v>437</v>
      </c>
      <c r="DM110" s="923"/>
      <c r="DN110" s="923"/>
      <c r="DO110" s="923"/>
      <c r="DP110" s="923"/>
      <c r="DQ110" s="923" t="s">
        <v>126</v>
      </c>
      <c r="DR110" s="923"/>
      <c r="DS110" s="923"/>
      <c r="DT110" s="923"/>
      <c r="DU110" s="923"/>
      <c r="DV110" s="924" t="s">
        <v>126</v>
      </c>
      <c r="DW110" s="924"/>
      <c r="DX110" s="924"/>
      <c r="DY110" s="924"/>
      <c r="DZ110" s="925"/>
    </row>
    <row r="111" spans="1:131" s="246" customFormat="1" ht="26.25" customHeight="1" x14ac:dyDescent="0.2">
      <c r="A111" s="852" t="s">
        <v>438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126</v>
      </c>
      <c r="AB111" s="1004"/>
      <c r="AC111" s="1004"/>
      <c r="AD111" s="1004"/>
      <c r="AE111" s="1005"/>
      <c r="AF111" s="1006" t="s">
        <v>437</v>
      </c>
      <c r="AG111" s="1004"/>
      <c r="AH111" s="1004"/>
      <c r="AI111" s="1004"/>
      <c r="AJ111" s="1005"/>
      <c r="AK111" s="1006" t="s">
        <v>126</v>
      </c>
      <c r="AL111" s="1004"/>
      <c r="AM111" s="1004"/>
      <c r="AN111" s="1004"/>
      <c r="AO111" s="1005"/>
      <c r="AP111" s="1007" t="s">
        <v>437</v>
      </c>
      <c r="AQ111" s="1008"/>
      <c r="AR111" s="1008"/>
      <c r="AS111" s="1008"/>
      <c r="AT111" s="1009"/>
      <c r="AU111" s="1017"/>
      <c r="AV111" s="1018"/>
      <c r="AW111" s="1018"/>
      <c r="AX111" s="1018"/>
      <c r="AY111" s="1018"/>
      <c r="AZ111" s="893" t="s">
        <v>439</v>
      </c>
      <c r="BA111" s="828"/>
      <c r="BB111" s="828"/>
      <c r="BC111" s="828"/>
      <c r="BD111" s="828"/>
      <c r="BE111" s="828"/>
      <c r="BF111" s="828"/>
      <c r="BG111" s="828"/>
      <c r="BH111" s="828"/>
      <c r="BI111" s="828"/>
      <c r="BJ111" s="828"/>
      <c r="BK111" s="828"/>
      <c r="BL111" s="828"/>
      <c r="BM111" s="828"/>
      <c r="BN111" s="828"/>
      <c r="BO111" s="828"/>
      <c r="BP111" s="829"/>
      <c r="BQ111" s="894">
        <v>4378372</v>
      </c>
      <c r="BR111" s="895"/>
      <c r="BS111" s="895"/>
      <c r="BT111" s="895"/>
      <c r="BU111" s="895"/>
      <c r="BV111" s="895">
        <v>3349860</v>
      </c>
      <c r="BW111" s="895"/>
      <c r="BX111" s="895"/>
      <c r="BY111" s="895"/>
      <c r="BZ111" s="895"/>
      <c r="CA111" s="895">
        <v>3157231</v>
      </c>
      <c r="CB111" s="895"/>
      <c r="CC111" s="895"/>
      <c r="CD111" s="895"/>
      <c r="CE111" s="895"/>
      <c r="CF111" s="956">
        <v>9.3000000000000007</v>
      </c>
      <c r="CG111" s="957"/>
      <c r="CH111" s="957"/>
      <c r="CI111" s="957"/>
      <c r="CJ111" s="957"/>
      <c r="CK111" s="1012"/>
      <c r="CL111" s="899"/>
      <c r="CM111" s="902" t="s">
        <v>440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126</v>
      </c>
      <c r="DH111" s="895"/>
      <c r="DI111" s="895"/>
      <c r="DJ111" s="895"/>
      <c r="DK111" s="895"/>
      <c r="DL111" s="895" t="s">
        <v>126</v>
      </c>
      <c r="DM111" s="895"/>
      <c r="DN111" s="895"/>
      <c r="DO111" s="895"/>
      <c r="DP111" s="895"/>
      <c r="DQ111" s="895" t="s">
        <v>126</v>
      </c>
      <c r="DR111" s="895"/>
      <c r="DS111" s="895"/>
      <c r="DT111" s="895"/>
      <c r="DU111" s="895"/>
      <c r="DV111" s="872" t="s">
        <v>126</v>
      </c>
      <c r="DW111" s="872"/>
      <c r="DX111" s="872"/>
      <c r="DY111" s="872"/>
      <c r="DZ111" s="873"/>
    </row>
    <row r="112" spans="1:131" s="246" customFormat="1" ht="26.25" customHeight="1" x14ac:dyDescent="0.2">
      <c r="A112" s="997" t="s">
        <v>441</v>
      </c>
      <c r="B112" s="998"/>
      <c r="C112" s="828" t="s">
        <v>442</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126</v>
      </c>
      <c r="AB112" s="858"/>
      <c r="AC112" s="858"/>
      <c r="AD112" s="858"/>
      <c r="AE112" s="859"/>
      <c r="AF112" s="860" t="s">
        <v>437</v>
      </c>
      <c r="AG112" s="858"/>
      <c r="AH112" s="858"/>
      <c r="AI112" s="858"/>
      <c r="AJ112" s="859"/>
      <c r="AK112" s="860" t="s">
        <v>437</v>
      </c>
      <c r="AL112" s="858"/>
      <c r="AM112" s="858"/>
      <c r="AN112" s="858"/>
      <c r="AO112" s="859"/>
      <c r="AP112" s="905" t="s">
        <v>126</v>
      </c>
      <c r="AQ112" s="906"/>
      <c r="AR112" s="906"/>
      <c r="AS112" s="906"/>
      <c r="AT112" s="907"/>
      <c r="AU112" s="1017"/>
      <c r="AV112" s="1018"/>
      <c r="AW112" s="1018"/>
      <c r="AX112" s="1018"/>
      <c r="AY112" s="1018"/>
      <c r="AZ112" s="893" t="s">
        <v>443</v>
      </c>
      <c r="BA112" s="828"/>
      <c r="BB112" s="828"/>
      <c r="BC112" s="828"/>
      <c r="BD112" s="828"/>
      <c r="BE112" s="828"/>
      <c r="BF112" s="828"/>
      <c r="BG112" s="828"/>
      <c r="BH112" s="828"/>
      <c r="BI112" s="828"/>
      <c r="BJ112" s="828"/>
      <c r="BK112" s="828"/>
      <c r="BL112" s="828"/>
      <c r="BM112" s="828"/>
      <c r="BN112" s="828"/>
      <c r="BO112" s="828"/>
      <c r="BP112" s="829"/>
      <c r="BQ112" s="894">
        <v>24293869</v>
      </c>
      <c r="BR112" s="895"/>
      <c r="BS112" s="895"/>
      <c r="BT112" s="895"/>
      <c r="BU112" s="895"/>
      <c r="BV112" s="895">
        <v>24310371</v>
      </c>
      <c r="BW112" s="895"/>
      <c r="BX112" s="895"/>
      <c r="BY112" s="895"/>
      <c r="BZ112" s="895"/>
      <c r="CA112" s="895">
        <v>21856906</v>
      </c>
      <c r="CB112" s="895"/>
      <c r="CC112" s="895"/>
      <c r="CD112" s="895"/>
      <c r="CE112" s="895"/>
      <c r="CF112" s="956">
        <v>64.7</v>
      </c>
      <c r="CG112" s="957"/>
      <c r="CH112" s="957"/>
      <c r="CI112" s="957"/>
      <c r="CJ112" s="957"/>
      <c r="CK112" s="1012"/>
      <c r="CL112" s="899"/>
      <c r="CM112" s="902" t="s">
        <v>444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437</v>
      </c>
      <c r="DH112" s="895"/>
      <c r="DI112" s="895"/>
      <c r="DJ112" s="895"/>
      <c r="DK112" s="895"/>
      <c r="DL112" s="895" t="s">
        <v>126</v>
      </c>
      <c r="DM112" s="895"/>
      <c r="DN112" s="895"/>
      <c r="DO112" s="895"/>
      <c r="DP112" s="895"/>
      <c r="DQ112" s="895" t="s">
        <v>126</v>
      </c>
      <c r="DR112" s="895"/>
      <c r="DS112" s="895"/>
      <c r="DT112" s="895"/>
      <c r="DU112" s="895"/>
      <c r="DV112" s="872" t="s">
        <v>437</v>
      </c>
      <c r="DW112" s="872"/>
      <c r="DX112" s="872"/>
      <c r="DY112" s="872"/>
      <c r="DZ112" s="873"/>
    </row>
    <row r="113" spans="1:130" s="246" customFormat="1" ht="26.25" customHeight="1" x14ac:dyDescent="0.2">
      <c r="A113" s="999"/>
      <c r="B113" s="1000"/>
      <c r="C113" s="828" t="s">
        <v>445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1866944</v>
      </c>
      <c r="AB113" s="1004"/>
      <c r="AC113" s="1004"/>
      <c r="AD113" s="1004"/>
      <c r="AE113" s="1005"/>
      <c r="AF113" s="1006">
        <v>1831517</v>
      </c>
      <c r="AG113" s="1004"/>
      <c r="AH113" s="1004"/>
      <c r="AI113" s="1004"/>
      <c r="AJ113" s="1005"/>
      <c r="AK113" s="1006">
        <v>1823378</v>
      </c>
      <c r="AL113" s="1004"/>
      <c r="AM113" s="1004"/>
      <c r="AN113" s="1004"/>
      <c r="AO113" s="1005"/>
      <c r="AP113" s="1007">
        <v>5.4</v>
      </c>
      <c r="AQ113" s="1008"/>
      <c r="AR113" s="1008"/>
      <c r="AS113" s="1008"/>
      <c r="AT113" s="1009"/>
      <c r="AU113" s="1017"/>
      <c r="AV113" s="1018"/>
      <c r="AW113" s="1018"/>
      <c r="AX113" s="1018"/>
      <c r="AY113" s="1018"/>
      <c r="AZ113" s="893" t="s">
        <v>446</v>
      </c>
      <c r="BA113" s="828"/>
      <c r="BB113" s="828"/>
      <c r="BC113" s="828"/>
      <c r="BD113" s="828"/>
      <c r="BE113" s="828"/>
      <c r="BF113" s="828"/>
      <c r="BG113" s="828"/>
      <c r="BH113" s="828"/>
      <c r="BI113" s="828"/>
      <c r="BJ113" s="828"/>
      <c r="BK113" s="828"/>
      <c r="BL113" s="828"/>
      <c r="BM113" s="828"/>
      <c r="BN113" s="828"/>
      <c r="BO113" s="828"/>
      <c r="BP113" s="829"/>
      <c r="BQ113" s="894" t="s">
        <v>437</v>
      </c>
      <c r="BR113" s="895"/>
      <c r="BS113" s="895"/>
      <c r="BT113" s="895"/>
      <c r="BU113" s="895"/>
      <c r="BV113" s="895" t="s">
        <v>437</v>
      </c>
      <c r="BW113" s="895"/>
      <c r="BX113" s="895"/>
      <c r="BY113" s="895"/>
      <c r="BZ113" s="895"/>
      <c r="CA113" s="895" t="s">
        <v>437</v>
      </c>
      <c r="CB113" s="895"/>
      <c r="CC113" s="895"/>
      <c r="CD113" s="895"/>
      <c r="CE113" s="895"/>
      <c r="CF113" s="956" t="s">
        <v>126</v>
      </c>
      <c r="CG113" s="957"/>
      <c r="CH113" s="957"/>
      <c r="CI113" s="957"/>
      <c r="CJ113" s="957"/>
      <c r="CK113" s="1012"/>
      <c r="CL113" s="899"/>
      <c r="CM113" s="902" t="s">
        <v>447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437</v>
      </c>
      <c r="DH113" s="858"/>
      <c r="DI113" s="858"/>
      <c r="DJ113" s="858"/>
      <c r="DK113" s="859"/>
      <c r="DL113" s="860" t="s">
        <v>437</v>
      </c>
      <c r="DM113" s="858"/>
      <c r="DN113" s="858"/>
      <c r="DO113" s="858"/>
      <c r="DP113" s="859"/>
      <c r="DQ113" s="860" t="s">
        <v>126</v>
      </c>
      <c r="DR113" s="858"/>
      <c r="DS113" s="858"/>
      <c r="DT113" s="858"/>
      <c r="DU113" s="859"/>
      <c r="DV113" s="905" t="s">
        <v>437</v>
      </c>
      <c r="DW113" s="906"/>
      <c r="DX113" s="906"/>
      <c r="DY113" s="906"/>
      <c r="DZ113" s="907"/>
    </row>
    <row r="114" spans="1:130" s="246" customFormat="1" ht="26.25" customHeight="1" x14ac:dyDescent="0.2">
      <c r="A114" s="999"/>
      <c r="B114" s="1000"/>
      <c r="C114" s="828" t="s">
        <v>448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126</v>
      </c>
      <c r="AB114" s="858"/>
      <c r="AC114" s="858"/>
      <c r="AD114" s="858"/>
      <c r="AE114" s="859"/>
      <c r="AF114" s="860" t="s">
        <v>437</v>
      </c>
      <c r="AG114" s="858"/>
      <c r="AH114" s="858"/>
      <c r="AI114" s="858"/>
      <c r="AJ114" s="859"/>
      <c r="AK114" s="860" t="s">
        <v>437</v>
      </c>
      <c r="AL114" s="858"/>
      <c r="AM114" s="858"/>
      <c r="AN114" s="858"/>
      <c r="AO114" s="859"/>
      <c r="AP114" s="905" t="s">
        <v>126</v>
      </c>
      <c r="AQ114" s="906"/>
      <c r="AR114" s="906"/>
      <c r="AS114" s="906"/>
      <c r="AT114" s="907"/>
      <c r="AU114" s="1017"/>
      <c r="AV114" s="1018"/>
      <c r="AW114" s="1018"/>
      <c r="AX114" s="1018"/>
      <c r="AY114" s="1018"/>
      <c r="AZ114" s="893" t="s">
        <v>449</v>
      </c>
      <c r="BA114" s="828"/>
      <c r="BB114" s="828"/>
      <c r="BC114" s="828"/>
      <c r="BD114" s="828"/>
      <c r="BE114" s="828"/>
      <c r="BF114" s="828"/>
      <c r="BG114" s="828"/>
      <c r="BH114" s="828"/>
      <c r="BI114" s="828"/>
      <c r="BJ114" s="828"/>
      <c r="BK114" s="828"/>
      <c r="BL114" s="828"/>
      <c r="BM114" s="828"/>
      <c r="BN114" s="828"/>
      <c r="BO114" s="828"/>
      <c r="BP114" s="829"/>
      <c r="BQ114" s="894">
        <v>10366011</v>
      </c>
      <c r="BR114" s="895"/>
      <c r="BS114" s="895"/>
      <c r="BT114" s="895"/>
      <c r="BU114" s="895"/>
      <c r="BV114" s="895">
        <v>10203634</v>
      </c>
      <c r="BW114" s="895"/>
      <c r="BX114" s="895"/>
      <c r="BY114" s="895"/>
      <c r="BZ114" s="895"/>
      <c r="CA114" s="895">
        <v>10407879</v>
      </c>
      <c r="CB114" s="895"/>
      <c r="CC114" s="895"/>
      <c r="CD114" s="895"/>
      <c r="CE114" s="895"/>
      <c r="CF114" s="956">
        <v>30.8</v>
      </c>
      <c r="CG114" s="957"/>
      <c r="CH114" s="957"/>
      <c r="CI114" s="957"/>
      <c r="CJ114" s="957"/>
      <c r="CK114" s="1012"/>
      <c r="CL114" s="899"/>
      <c r="CM114" s="902" t="s">
        <v>450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126</v>
      </c>
      <c r="DH114" s="858"/>
      <c r="DI114" s="858"/>
      <c r="DJ114" s="858"/>
      <c r="DK114" s="859"/>
      <c r="DL114" s="860" t="s">
        <v>126</v>
      </c>
      <c r="DM114" s="858"/>
      <c r="DN114" s="858"/>
      <c r="DO114" s="858"/>
      <c r="DP114" s="859"/>
      <c r="DQ114" s="860" t="s">
        <v>437</v>
      </c>
      <c r="DR114" s="858"/>
      <c r="DS114" s="858"/>
      <c r="DT114" s="858"/>
      <c r="DU114" s="859"/>
      <c r="DV114" s="905" t="s">
        <v>126</v>
      </c>
      <c r="DW114" s="906"/>
      <c r="DX114" s="906"/>
      <c r="DY114" s="906"/>
      <c r="DZ114" s="907"/>
    </row>
    <row r="115" spans="1:130" s="246" customFormat="1" ht="26.25" customHeight="1" x14ac:dyDescent="0.2">
      <c r="A115" s="999"/>
      <c r="B115" s="1000"/>
      <c r="C115" s="828" t="s">
        <v>451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748794</v>
      </c>
      <c r="AB115" s="1004"/>
      <c r="AC115" s="1004"/>
      <c r="AD115" s="1004"/>
      <c r="AE115" s="1005"/>
      <c r="AF115" s="1006">
        <v>636556</v>
      </c>
      <c r="AG115" s="1004"/>
      <c r="AH115" s="1004"/>
      <c r="AI115" s="1004"/>
      <c r="AJ115" s="1005"/>
      <c r="AK115" s="1006">
        <v>14417</v>
      </c>
      <c r="AL115" s="1004"/>
      <c r="AM115" s="1004"/>
      <c r="AN115" s="1004"/>
      <c r="AO115" s="1005"/>
      <c r="AP115" s="1007">
        <v>0</v>
      </c>
      <c r="AQ115" s="1008"/>
      <c r="AR115" s="1008"/>
      <c r="AS115" s="1008"/>
      <c r="AT115" s="1009"/>
      <c r="AU115" s="1017"/>
      <c r="AV115" s="1018"/>
      <c r="AW115" s="1018"/>
      <c r="AX115" s="1018"/>
      <c r="AY115" s="1018"/>
      <c r="AZ115" s="893" t="s">
        <v>452</v>
      </c>
      <c r="BA115" s="828"/>
      <c r="BB115" s="828"/>
      <c r="BC115" s="828"/>
      <c r="BD115" s="828"/>
      <c r="BE115" s="828"/>
      <c r="BF115" s="828"/>
      <c r="BG115" s="828"/>
      <c r="BH115" s="828"/>
      <c r="BI115" s="828"/>
      <c r="BJ115" s="828"/>
      <c r="BK115" s="828"/>
      <c r="BL115" s="828"/>
      <c r="BM115" s="828"/>
      <c r="BN115" s="828"/>
      <c r="BO115" s="828"/>
      <c r="BP115" s="829"/>
      <c r="BQ115" s="894" t="s">
        <v>126</v>
      </c>
      <c r="BR115" s="895"/>
      <c r="BS115" s="895"/>
      <c r="BT115" s="895"/>
      <c r="BU115" s="895"/>
      <c r="BV115" s="895" t="s">
        <v>437</v>
      </c>
      <c r="BW115" s="895"/>
      <c r="BX115" s="895"/>
      <c r="BY115" s="895"/>
      <c r="BZ115" s="895"/>
      <c r="CA115" s="895" t="s">
        <v>437</v>
      </c>
      <c r="CB115" s="895"/>
      <c r="CC115" s="895"/>
      <c r="CD115" s="895"/>
      <c r="CE115" s="895"/>
      <c r="CF115" s="956" t="s">
        <v>437</v>
      </c>
      <c r="CG115" s="957"/>
      <c r="CH115" s="957"/>
      <c r="CI115" s="957"/>
      <c r="CJ115" s="957"/>
      <c r="CK115" s="1012"/>
      <c r="CL115" s="899"/>
      <c r="CM115" s="893" t="s">
        <v>453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4378372</v>
      </c>
      <c r="DH115" s="858"/>
      <c r="DI115" s="858"/>
      <c r="DJ115" s="858"/>
      <c r="DK115" s="859"/>
      <c r="DL115" s="860">
        <v>3349860</v>
      </c>
      <c r="DM115" s="858"/>
      <c r="DN115" s="858"/>
      <c r="DO115" s="858"/>
      <c r="DP115" s="859"/>
      <c r="DQ115" s="860">
        <v>3157231</v>
      </c>
      <c r="DR115" s="858"/>
      <c r="DS115" s="858"/>
      <c r="DT115" s="858"/>
      <c r="DU115" s="859"/>
      <c r="DV115" s="905">
        <v>9.3000000000000007</v>
      </c>
      <c r="DW115" s="906"/>
      <c r="DX115" s="906"/>
      <c r="DY115" s="906"/>
      <c r="DZ115" s="907"/>
    </row>
    <row r="116" spans="1:130" s="246" customFormat="1" ht="26.25" customHeight="1" x14ac:dyDescent="0.2">
      <c r="A116" s="1001"/>
      <c r="B116" s="1002"/>
      <c r="C116" s="961" t="s">
        <v>454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17</v>
      </c>
      <c r="AB116" s="858"/>
      <c r="AC116" s="858"/>
      <c r="AD116" s="858"/>
      <c r="AE116" s="859"/>
      <c r="AF116" s="860" t="s">
        <v>126</v>
      </c>
      <c r="AG116" s="858"/>
      <c r="AH116" s="858"/>
      <c r="AI116" s="858"/>
      <c r="AJ116" s="859"/>
      <c r="AK116" s="860" t="s">
        <v>126</v>
      </c>
      <c r="AL116" s="858"/>
      <c r="AM116" s="858"/>
      <c r="AN116" s="858"/>
      <c r="AO116" s="859"/>
      <c r="AP116" s="905" t="s">
        <v>126</v>
      </c>
      <c r="AQ116" s="906"/>
      <c r="AR116" s="906"/>
      <c r="AS116" s="906"/>
      <c r="AT116" s="907"/>
      <c r="AU116" s="1017"/>
      <c r="AV116" s="1018"/>
      <c r="AW116" s="1018"/>
      <c r="AX116" s="1018"/>
      <c r="AY116" s="1018"/>
      <c r="AZ116" s="944" t="s">
        <v>455</v>
      </c>
      <c r="BA116" s="945"/>
      <c r="BB116" s="945"/>
      <c r="BC116" s="945"/>
      <c r="BD116" s="945"/>
      <c r="BE116" s="945"/>
      <c r="BF116" s="945"/>
      <c r="BG116" s="945"/>
      <c r="BH116" s="945"/>
      <c r="BI116" s="945"/>
      <c r="BJ116" s="945"/>
      <c r="BK116" s="945"/>
      <c r="BL116" s="945"/>
      <c r="BM116" s="945"/>
      <c r="BN116" s="945"/>
      <c r="BO116" s="945"/>
      <c r="BP116" s="946"/>
      <c r="BQ116" s="894" t="s">
        <v>437</v>
      </c>
      <c r="BR116" s="895"/>
      <c r="BS116" s="895"/>
      <c r="BT116" s="895"/>
      <c r="BU116" s="895"/>
      <c r="BV116" s="895" t="s">
        <v>437</v>
      </c>
      <c r="BW116" s="895"/>
      <c r="BX116" s="895"/>
      <c r="BY116" s="895"/>
      <c r="BZ116" s="895"/>
      <c r="CA116" s="895" t="s">
        <v>126</v>
      </c>
      <c r="CB116" s="895"/>
      <c r="CC116" s="895"/>
      <c r="CD116" s="895"/>
      <c r="CE116" s="895"/>
      <c r="CF116" s="956" t="s">
        <v>437</v>
      </c>
      <c r="CG116" s="957"/>
      <c r="CH116" s="957"/>
      <c r="CI116" s="957"/>
      <c r="CJ116" s="957"/>
      <c r="CK116" s="1012"/>
      <c r="CL116" s="899"/>
      <c r="CM116" s="902" t="s">
        <v>456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126</v>
      </c>
      <c r="DH116" s="858"/>
      <c r="DI116" s="858"/>
      <c r="DJ116" s="858"/>
      <c r="DK116" s="859"/>
      <c r="DL116" s="860" t="s">
        <v>437</v>
      </c>
      <c r="DM116" s="858"/>
      <c r="DN116" s="858"/>
      <c r="DO116" s="858"/>
      <c r="DP116" s="859"/>
      <c r="DQ116" s="860" t="s">
        <v>126</v>
      </c>
      <c r="DR116" s="858"/>
      <c r="DS116" s="858"/>
      <c r="DT116" s="858"/>
      <c r="DU116" s="859"/>
      <c r="DV116" s="905" t="s">
        <v>126</v>
      </c>
      <c r="DW116" s="906"/>
      <c r="DX116" s="906"/>
      <c r="DY116" s="906"/>
      <c r="DZ116" s="907"/>
    </row>
    <row r="117" spans="1:130" s="246" customFormat="1" ht="26.25" customHeight="1" x14ac:dyDescent="0.2">
      <c r="A117" s="982" t="s">
        <v>182</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457</v>
      </c>
      <c r="Z117" s="984"/>
      <c r="AA117" s="989">
        <v>7586910</v>
      </c>
      <c r="AB117" s="990"/>
      <c r="AC117" s="990"/>
      <c r="AD117" s="990"/>
      <c r="AE117" s="991"/>
      <c r="AF117" s="992">
        <v>7239860</v>
      </c>
      <c r="AG117" s="990"/>
      <c r="AH117" s="990"/>
      <c r="AI117" s="990"/>
      <c r="AJ117" s="991"/>
      <c r="AK117" s="992">
        <v>6495611</v>
      </c>
      <c r="AL117" s="990"/>
      <c r="AM117" s="990"/>
      <c r="AN117" s="990"/>
      <c r="AO117" s="991"/>
      <c r="AP117" s="993"/>
      <c r="AQ117" s="994"/>
      <c r="AR117" s="994"/>
      <c r="AS117" s="994"/>
      <c r="AT117" s="995"/>
      <c r="AU117" s="1017"/>
      <c r="AV117" s="1018"/>
      <c r="AW117" s="1018"/>
      <c r="AX117" s="1018"/>
      <c r="AY117" s="1018"/>
      <c r="AZ117" s="944" t="s">
        <v>458</v>
      </c>
      <c r="BA117" s="945"/>
      <c r="BB117" s="945"/>
      <c r="BC117" s="945"/>
      <c r="BD117" s="945"/>
      <c r="BE117" s="945"/>
      <c r="BF117" s="945"/>
      <c r="BG117" s="945"/>
      <c r="BH117" s="945"/>
      <c r="BI117" s="945"/>
      <c r="BJ117" s="945"/>
      <c r="BK117" s="945"/>
      <c r="BL117" s="945"/>
      <c r="BM117" s="945"/>
      <c r="BN117" s="945"/>
      <c r="BO117" s="945"/>
      <c r="BP117" s="946"/>
      <c r="BQ117" s="894" t="s">
        <v>126</v>
      </c>
      <c r="BR117" s="895"/>
      <c r="BS117" s="895"/>
      <c r="BT117" s="895"/>
      <c r="BU117" s="895"/>
      <c r="BV117" s="895" t="s">
        <v>437</v>
      </c>
      <c r="BW117" s="895"/>
      <c r="BX117" s="895"/>
      <c r="BY117" s="895"/>
      <c r="BZ117" s="895"/>
      <c r="CA117" s="895" t="s">
        <v>437</v>
      </c>
      <c r="CB117" s="895"/>
      <c r="CC117" s="895"/>
      <c r="CD117" s="895"/>
      <c r="CE117" s="895"/>
      <c r="CF117" s="956" t="s">
        <v>437</v>
      </c>
      <c r="CG117" s="957"/>
      <c r="CH117" s="957"/>
      <c r="CI117" s="957"/>
      <c r="CJ117" s="957"/>
      <c r="CK117" s="1012"/>
      <c r="CL117" s="899"/>
      <c r="CM117" s="902" t="s">
        <v>459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437</v>
      </c>
      <c r="DH117" s="858"/>
      <c r="DI117" s="858"/>
      <c r="DJ117" s="858"/>
      <c r="DK117" s="859"/>
      <c r="DL117" s="860" t="s">
        <v>126</v>
      </c>
      <c r="DM117" s="858"/>
      <c r="DN117" s="858"/>
      <c r="DO117" s="858"/>
      <c r="DP117" s="859"/>
      <c r="DQ117" s="860" t="s">
        <v>126</v>
      </c>
      <c r="DR117" s="858"/>
      <c r="DS117" s="858"/>
      <c r="DT117" s="858"/>
      <c r="DU117" s="859"/>
      <c r="DV117" s="905" t="s">
        <v>437</v>
      </c>
      <c r="DW117" s="906"/>
      <c r="DX117" s="906"/>
      <c r="DY117" s="906"/>
      <c r="DZ117" s="907"/>
    </row>
    <row r="118" spans="1:130" s="246" customFormat="1" ht="26.25" customHeight="1" x14ac:dyDescent="0.2">
      <c r="A118" s="982" t="s">
        <v>432</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430</v>
      </c>
      <c r="AB118" s="983"/>
      <c r="AC118" s="983"/>
      <c r="AD118" s="983"/>
      <c r="AE118" s="984"/>
      <c r="AF118" s="985" t="s">
        <v>300</v>
      </c>
      <c r="AG118" s="983"/>
      <c r="AH118" s="983"/>
      <c r="AI118" s="983"/>
      <c r="AJ118" s="984"/>
      <c r="AK118" s="985" t="s">
        <v>299</v>
      </c>
      <c r="AL118" s="983"/>
      <c r="AM118" s="983"/>
      <c r="AN118" s="983"/>
      <c r="AO118" s="984"/>
      <c r="AP118" s="986" t="s">
        <v>431</v>
      </c>
      <c r="AQ118" s="987"/>
      <c r="AR118" s="987"/>
      <c r="AS118" s="987"/>
      <c r="AT118" s="988"/>
      <c r="AU118" s="1017"/>
      <c r="AV118" s="1018"/>
      <c r="AW118" s="1018"/>
      <c r="AX118" s="1018"/>
      <c r="AY118" s="1018"/>
      <c r="AZ118" s="960" t="s">
        <v>460</v>
      </c>
      <c r="BA118" s="961"/>
      <c r="BB118" s="961"/>
      <c r="BC118" s="961"/>
      <c r="BD118" s="961"/>
      <c r="BE118" s="961"/>
      <c r="BF118" s="961"/>
      <c r="BG118" s="961"/>
      <c r="BH118" s="961"/>
      <c r="BI118" s="961"/>
      <c r="BJ118" s="961"/>
      <c r="BK118" s="961"/>
      <c r="BL118" s="961"/>
      <c r="BM118" s="961"/>
      <c r="BN118" s="961"/>
      <c r="BO118" s="961"/>
      <c r="BP118" s="962"/>
      <c r="BQ118" s="963" t="s">
        <v>126</v>
      </c>
      <c r="BR118" s="926"/>
      <c r="BS118" s="926"/>
      <c r="BT118" s="926"/>
      <c r="BU118" s="926"/>
      <c r="BV118" s="926" t="s">
        <v>126</v>
      </c>
      <c r="BW118" s="926"/>
      <c r="BX118" s="926"/>
      <c r="BY118" s="926"/>
      <c r="BZ118" s="926"/>
      <c r="CA118" s="926" t="s">
        <v>126</v>
      </c>
      <c r="CB118" s="926"/>
      <c r="CC118" s="926"/>
      <c r="CD118" s="926"/>
      <c r="CE118" s="926"/>
      <c r="CF118" s="956" t="s">
        <v>126</v>
      </c>
      <c r="CG118" s="957"/>
      <c r="CH118" s="957"/>
      <c r="CI118" s="957"/>
      <c r="CJ118" s="957"/>
      <c r="CK118" s="1012"/>
      <c r="CL118" s="899"/>
      <c r="CM118" s="902" t="s">
        <v>461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437</v>
      </c>
      <c r="DH118" s="858"/>
      <c r="DI118" s="858"/>
      <c r="DJ118" s="858"/>
      <c r="DK118" s="859"/>
      <c r="DL118" s="860" t="s">
        <v>437</v>
      </c>
      <c r="DM118" s="858"/>
      <c r="DN118" s="858"/>
      <c r="DO118" s="858"/>
      <c r="DP118" s="859"/>
      <c r="DQ118" s="860" t="s">
        <v>126</v>
      </c>
      <c r="DR118" s="858"/>
      <c r="DS118" s="858"/>
      <c r="DT118" s="858"/>
      <c r="DU118" s="859"/>
      <c r="DV118" s="905" t="s">
        <v>126</v>
      </c>
      <c r="DW118" s="906"/>
      <c r="DX118" s="906"/>
      <c r="DY118" s="906"/>
      <c r="DZ118" s="907"/>
    </row>
    <row r="119" spans="1:130" s="246" customFormat="1" ht="26.25" customHeight="1" x14ac:dyDescent="0.2">
      <c r="A119" s="896" t="s">
        <v>435</v>
      </c>
      <c r="B119" s="897"/>
      <c r="C119" s="972" t="s">
        <v>436</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126</v>
      </c>
      <c r="AB119" s="976"/>
      <c r="AC119" s="976"/>
      <c r="AD119" s="976"/>
      <c r="AE119" s="977"/>
      <c r="AF119" s="978" t="s">
        <v>126</v>
      </c>
      <c r="AG119" s="976"/>
      <c r="AH119" s="976"/>
      <c r="AI119" s="976"/>
      <c r="AJ119" s="977"/>
      <c r="AK119" s="978" t="s">
        <v>126</v>
      </c>
      <c r="AL119" s="976"/>
      <c r="AM119" s="976"/>
      <c r="AN119" s="976"/>
      <c r="AO119" s="977"/>
      <c r="AP119" s="979" t="s">
        <v>437</v>
      </c>
      <c r="AQ119" s="980"/>
      <c r="AR119" s="980"/>
      <c r="AS119" s="980"/>
      <c r="AT119" s="981"/>
      <c r="AU119" s="1019"/>
      <c r="AV119" s="1020"/>
      <c r="AW119" s="1020"/>
      <c r="AX119" s="1020"/>
      <c r="AY119" s="1020"/>
      <c r="AZ119" s="277" t="s">
        <v>182</v>
      </c>
      <c r="BA119" s="277"/>
      <c r="BB119" s="277"/>
      <c r="BC119" s="277"/>
      <c r="BD119" s="277"/>
      <c r="BE119" s="277"/>
      <c r="BF119" s="277"/>
      <c r="BG119" s="277"/>
      <c r="BH119" s="277"/>
      <c r="BI119" s="277"/>
      <c r="BJ119" s="277"/>
      <c r="BK119" s="277"/>
      <c r="BL119" s="277"/>
      <c r="BM119" s="277"/>
      <c r="BN119" s="277"/>
      <c r="BO119" s="958" t="s">
        <v>462</v>
      </c>
      <c r="BP119" s="959"/>
      <c r="BQ119" s="963">
        <v>89797472</v>
      </c>
      <c r="BR119" s="926"/>
      <c r="BS119" s="926"/>
      <c r="BT119" s="926"/>
      <c r="BU119" s="926"/>
      <c r="BV119" s="926">
        <v>87836864</v>
      </c>
      <c r="BW119" s="926"/>
      <c r="BX119" s="926"/>
      <c r="BY119" s="926"/>
      <c r="BZ119" s="926"/>
      <c r="CA119" s="926">
        <v>87539103</v>
      </c>
      <c r="CB119" s="926"/>
      <c r="CC119" s="926"/>
      <c r="CD119" s="926"/>
      <c r="CE119" s="926"/>
      <c r="CF119" s="824"/>
      <c r="CG119" s="825"/>
      <c r="CH119" s="825"/>
      <c r="CI119" s="825"/>
      <c r="CJ119" s="915"/>
      <c r="CK119" s="1013"/>
      <c r="CL119" s="901"/>
      <c r="CM119" s="919" t="s">
        <v>463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126</v>
      </c>
      <c r="DH119" s="841"/>
      <c r="DI119" s="841"/>
      <c r="DJ119" s="841"/>
      <c r="DK119" s="842"/>
      <c r="DL119" s="843" t="s">
        <v>126</v>
      </c>
      <c r="DM119" s="841"/>
      <c r="DN119" s="841"/>
      <c r="DO119" s="841"/>
      <c r="DP119" s="842"/>
      <c r="DQ119" s="843" t="s">
        <v>126</v>
      </c>
      <c r="DR119" s="841"/>
      <c r="DS119" s="841"/>
      <c r="DT119" s="841"/>
      <c r="DU119" s="842"/>
      <c r="DV119" s="929" t="s">
        <v>126</v>
      </c>
      <c r="DW119" s="930"/>
      <c r="DX119" s="930"/>
      <c r="DY119" s="930"/>
      <c r="DZ119" s="931"/>
    </row>
    <row r="120" spans="1:130" s="246" customFormat="1" ht="26.25" customHeight="1" x14ac:dyDescent="0.2">
      <c r="A120" s="898"/>
      <c r="B120" s="899"/>
      <c r="C120" s="902" t="s">
        <v>440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126</v>
      </c>
      <c r="AB120" s="858"/>
      <c r="AC120" s="858"/>
      <c r="AD120" s="858"/>
      <c r="AE120" s="859"/>
      <c r="AF120" s="860" t="s">
        <v>126</v>
      </c>
      <c r="AG120" s="858"/>
      <c r="AH120" s="858"/>
      <c r="AI120" s="858"/>
      <c r="AJ120" s="859"/>
      <c r="AK120" s="860" t="s">
        <v>126</v>
      </c>
      <c r="AL120" s="858"/>
      <c r="AM120" s="858"/>
      <c r="AN120" s="858"/>
      <c r="AO120" s="859"/>
      <c r="AP120" s="905" t="s">
        <v>437</v>
      </c>
      <c r="AQ120" s="906"/>
      <c r="AR120" s="906"/>
      <c r="AS120" s="906"/>
      <c r="AT120" s="907"/>
      <c r="AU120" s="964" t="s">
        <v>464</v>
      </c>
      <c r="AV120" s="965"/>
      <c r="AW120" s="965"/>
      <c r="AX120" s="965"/>
      <c r="AY120" s="966"/>
      <c r="AZ120" s="941" t="s">
        <v>465</v>
      </c>
      <c r="BA120" s="886"/>
      <c r="BB120" s="886"/>
      <c r="BC120" s="886"/>
      <c r="BD120" s="886"/>
      <c r="BE120" s="886"/>
      <c r="BF120" s="886"/>
      <c r="BG120" s="886"/>
      <c r="BH120" s="886"/>
      <c r="BI120" s="886"/>
      <c r="BJ120" s="886"/>
      <c r="BK120" s="886"/>
      <c r="BL120" s="886"/>
      <c r="BM120" s="886"/>
      <c r="BN120" s="886"/>
      <c r="BO120" s="886"/>
      <c r="BP120" s="887"/>
      <c r="BQ120" s="942">
        <v>13167064</v>
      </c>
      <c r="BR120" s="923"/>
      <c r="BS120" s="923"/>
      <c r="BT120" s="923"/>
      <c r="BU120" s="923"/>
      <c r="BV120" s="923">
        <v>14677891</v>
      </c>
      <c r="BW120" s="923"/>
      <c r="BX120" s="923"/>
      <c r="BY120" s="923"/>
      <c r="BZ120" s="923"/>
      <c r="CA120" s="923">
        <v>14508313</v>
      </c>
      <c r="CB120" s="923"/>
      <c r="CC120" s="923"/>
      <c r="CD120" s="923"/>
      <c r="CE120" s="923"/>
      <c r="CF120" s="947">
        <v>42.9</v>
      </c>
      <c r="CG120" s="948"/>
      <c r="CH120" s="948"/>
      <c r="CI120" s="948"/>
      <c r="CJ120" s="948"/>
      <c r="CK120" s="949" t="s">
        <v>466</v>
      </c>
      <c r="CL120" s="933"/>
      <c r="CM120" s="933"/>
      <c r="CN120" s="933"/>
      <c r="CO120" s="934"/>
      <c r="CP120" s="953" t="s">
        <v>467</v>
      </c>
      <c r="CQ120" s="954"/>
      <c r="CR120" s="954"/>
      <c r="CS120" s="954"/>
      <c r="CT120" s="954"/>
      <c r="CU120" s="954"/>
      <c r="CV120" s="954"/>
      <c r="CW120" s="954"/>
      <c r="CX120" s="954"/>
      <c r="CY120" s="954"/>
      <c r="CZ120" s="954"/>
      <c r="DA120" s="954"/>
      <c r="DB120" s="954"/>
      <c r="DC120" s="954"/>
      <c r="DD120" s="954"/>
      <c r="DE120" s="954"/>
      <c r="DF120" s="955"/>
      <c r="DG120" s="942">
        <v>22916524</v>
      </c>
      <c r="DH120" s="923"/>
      <c r="DI120" s="923"/>
      <c r="DJ120" s="923"/>
      <c r="DK120" s="923"/>
      <c r="DL120" s="923">
        <v>22995056</v>
      </c>
      <c r="DM120" s="923"/>
      <c r="DN120" s="923"/>
      <c r="DO120" s="923"/>
      <c r="DP120" s="923"/>
      <c r="DQ120" s="923">
        <v>20578984</v>
      </c>
      <c r="DR120" s="923"/>
      <c r="DS120" s="923"/>
      <c r="DT120" s="923"/>
      <c r="DU120" s="923"/>
      <c r="DV120" s="924">
        <v>60.9</v>
      </c>
      <c r="DW120" s="924"/>
      <c r="DX120" s="924"/>
      <c r="DY120" s="924"/>
      <c r="DZ120" s="925"/>
    </row>
    <row r="121" spans="1:130" s="246" customFormat="1" ht="26.25" customHeight="1" x14ac:dyDescent="0.2">
      <c r="A121" s="898"/>
      <c r="B121" s="899"/>
      <c r="C121" s="944" t="s">
        <v>468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126</v>
      </c>
      <c r="AB121" s="858"/>
      <c r="AC121" s="858"/>
      <c r="AD121" s="858"/>
      <c r="AE121" s="859"/>
      <c r="AF121" s="860" t="s">
        <v>126</v>
      </c>
      <c r="AG121" s="858"/>
      <c r="AH121" s="858"/>
      <c r="AI121" s="858"/>
      <c r="AJ121" s="859"/>
      <c r="AK121" s="860" t="s">
        <v>126</v>
      </c>
      <c r="AL121" s="858"/>
      <c r="AM121" s="858"/>
      <c r="AN121" s="858"/>
      <c r="AO121" s="859"/>
      <c r="AP121" s="905" t="s">
        <v>126</v>
      </c>
      <c r="AQ121" s="906"/>
      <c r="AR121" s="906"/>
      <c r="AS121" s="906"/>
      <c r="AT121" s="907"/>
      <c r="AU121" s="967"/>
      <c r="AV121" s="968"/>
      <c r="AW121" s="968"/>
      <c r="AX121" s="968"/>
      <c r="AY121" s="969"/>
      <c r="AZ121" s="893" t="s">
        <v>469</v>
      </c>
      <c r="BA121" s="828"/>
      <c r="BB121" s="828"/>
      <c r="BC121" s="828"/>
      <c r="BD121" s="828"/>
      <c r="BE121" s="828"/>
      <c r="BF121" s="828"/>
      <c r="BG121" s="828"/>
      <c r="BH121" s="828"/>
      <c r="BI121" s="828"/>
      <c r="BJ121" s="828"/>
      <c r="BK121" s="828"/>
      <c r="BL121" s="828"/>
      <c r="BM121" s="828"/>
      <c r="BN121" s="828"/>
      <c r="BO121" s="828"/>
      <c r="BP121" s="829"/>
      <c r="BQ121" s="894">
        <v>21543051</v>
      </c>
      <c r="BR121" s="895"/>
      <c r="BS121" s="895"/>
      <c r="BT121" s="895"/>
      <c r="BU121" s="895"/>
      <c r="BV121" s="895">
        <v>20826718</v>
      </c>
      <c r="BW121" s="895"/>
      <c r="BX121" s="895"/>
      <c r="BY121" s="895"/>
      <c r="BZ121" s="895"/>
      <c r="CA121" s="895">
        <v>19143703</v>
      </c>
      <c r="CB121" s="895"/>
      <c r="CC121" s="895"/>
      <c r="CD121" s="895"/>
      <c r="CE121" s="895"/>
      <c r="CF121" s="956">
        <v>56.6</v>
      </c>
      <c r="CG121" s="957"/>
      <c r="CH121" s="957"/>
      <c r="CI121" s="957"/>
      <c r="CJ121" s="957"/>
      <c r="CK121" s="950"/>
      <c r="CL121" s="936"/>
      <c r="CM121" s="936"/>
      <c r="CN121" s="936"/>
      <c r="CO121" s="937"/>
      <c r="CP121" s="916" t="s">
        <v>470</v>
      </c>
      <c r="CQ121" s="917"/>
      <c r="CR121" s="917"/>
      <c r="CS121" s="917"/>
      <c r="CT121" s="917"/>
      <c r="CU121" s="917"/>
      <c r="CV121" s="917"/>
      <c r="CW121" s="917"/>
      <c r="CX121" s="917"/>
      <c r="CY121" s="917"/>
      <c r="CZ121" s="917"/>
      <c r="DA121" s="917"/>
      <c r="DB121" s="917"/>
      <c r="DC121" s="917"/>
      <c r="DD121" s="917"/>
      <c r="DE121" s="917"/>
      <c r="DF121" s="918"/>
      <c r="DG121" s="894">
        <v>753374</v>
      </c>
      <c r="DH121" s="895"/>
      <c r="DI121" s="895"/>
      <c r="DJ121" s="895"/>
      <c r="DK121" s="895"/>
      <c r="DL121" s="895">
        <v>801873</v>
      </c>
      <c r="DM121" s="895"/>
      <c r="DN121" s="895"/>
      <c r="DO121" s="895"/>
      <c r="DP121" s="895"/>
      <c r="DQ121" s="895">
        <v>811827</v>
      </c>
      <c r="DR121" s="895"/>
      <c r="DS121" s="895"/>
      <c r="DT121" s="895"/>
      <c r="DU121" s="895"/>
      <c r="DV121" s="872">
        <v>2.4</v>
      </c>
      <c r="DW121" s="872"/>
      <c r="DX121" s="872"/>
      <c r="DY121" s="872"/>
      <c r="DZ121" s="873"/>
    </row>
    <row r="122" spans="1:130" s="246" customFormat="1" ht="26.25" customHeight="1" x14ac:dyDescent="0.2">
      <c r="A122" s="898"/>
      <c r="B122" s="899"/>
      <c r="C122" s="902" t="s">
        <v>450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126</v>
      </c>
      <c r="AB122" s="858"/>
      <c r="AC122" s="858"/>
      <c r="AD122" s="858"/>
      <c r="AE122" s="859"/>
      <c r="AF122" s="860" t="s">
        <v>126</v>
      </c>
      <c r="AG122" s="858"/>
      <c r="AH122" s="858"/>
      <c r="AI122" s="858"/>
      <c r="AJ122" s="859"/>
      <c r="AK122" s="860" t="s">
        <v>126</v>
      </c>
      <c r="AL122" s="858"/>
      <c r="AM122" s="858"/>
      <c r="AN122" s="858"/>
      <c r="AO122" s="859"/>
      <c r="AP122" s="905" t="s">
        <v>126</v>
      </c>
      <c r="AQ122" s="906"/>
      <c r="AR122" s="906"/>
      <c r="AS122" s="906"/>
      <c r="AT122" s="907"/>
      <c r="AU122" s="967"/>
      <c r="AV122" s="968"/>
      <c r="AW122" s="968"/>
      <c r="AX122" s="968"/>
      <c r="AY122" s="969"/>
      <c r="AZ122" s="960" t="s">
        <v>471</v>
      </c>
      <c r="BA122" s="961"/>
      <c r="BB122" s="961"/>
      <c r="BC122" s="961"/>
      <c r="BD122" s="961"/>
      <c r="BE122" s="961"/>
      <c r="BF122" s="961"/>
      <c r="BG122" s="961"/>
      <c r="BH122" s="961"/>
      <c r="BI122" s="961"/>
      <c r="BJ122" s="961"/>
      <c r="BK122" s="961"/>
      <c r="BL122" s="961"/>
      <c r="BM122" s="961"/>
      <c r="BN122" s="961"/>
      <c r="BO122" s="961"/>
      <c r="BP122" s="962"/>
      <c r="BQ122" s="963">
        <v>53127170</v>
      </c>
      <c r="BR122" s="926"/>
      <c r="BS122" s="926"/>
      <c r="BT122" s="926"/>
      <c r="BU122" s="926"/>
      <c r="BV122" s="926">
        <v>52790299</v>
      </c>
      <c r="BW122" s="926"/>
      <c r="BX122" s="926"/>
      <c r="BY122" s="926"/>
      <c r="BZ122" s="926"/>
      <c r="CA122" s="926">
        <v>53989538</v>
      </c>
      <c r="CB122" s="926"/>
      <c r="CC122" s="926"/>
      <c r="CD122" s="926"/>
      <c r="CE122" s="926"/>
      <c r="CF122" s="927">
        <v>159.69999999999999</v>
      </c>
      <c r="CG122" s="928"/>
      <c r="CH122" s="928"/>
      <c r="CI122" s="928"/>
      <c r="CJ122" s="928"/>
      <c r="CK122" s="950"/>
      <c r="CL122" s="936"/>
      <c r="CM122" s="936"/>
      <c r="CN122" s="936"/>
      <c r="CO122" s="937"/>
      <c r="CP122" s="916" t="s">
        <v>472</v>
      </c>
      <c r="CQ122" s="917"/>
      <c r="CR122" s="917"/>
      <c r="CS122" s="917"/>
      <c r="CT122" s="917"/>
      <c r="CU122" s="917"/>
      <c r="CV122" s="917"/>
      <c r="CW122" s="917"/>
      <c r="CX122" s="917"/>
      <c r="CY122" s="917"/>
      <c r="CZ122" s="917"/>
      <c r="DA122" s="917"/>
      <c r="DB122" s="917"/>
      <c r="DC122" s="917"/>
      <c r="DD122" s="917"/>
      <c r="DE122" s="917"/>
      <c r="DF122" s="918"/>
      <c r="DG122" s="894">
        <v>612801</v>
      </c>
      <c r="DH122" s="895"/>
      <c r="DI122" s="895"/>
      <c r="DJ122" s="895"/>
      <c r="DK122" s="895"/>
      <c r="DL122" s="895">
        <v>505945</v>
      </c>
      <c r="DM122" s="895"/>
      <c r="DN122" s="895"/>
      <c r="DO122" s="895"/>
      <c r="DP122" s="895"/>
      <c r="DQ122" s="895">
        <v>462182</v>
      </c>
      <c r="DR122" s="895"/>
      <c r="DS122" s="895"/>
      <c r="DT122" s="895"/>
      <c r="DU122" s="895"/>
      <c r="DV122" s="872">
        <v>1.4</v>
      </c>
      <c r="DW122" s="872"/>
      <c r="DX122" s="872"/>
      <c r="DY122" s="872"/>
      <c r="DZ122" s="873"/>
    </row>
    <row r="123" spans="1:130" s="246" customFormat="1" ht="26.25" customHeight="1" x14ac:dyDescent="0.2">
      <c r="A123" s="898"/>
      <c r="B123" s="899"/>
      <c r="C123" s="902" t="s">
        <v>456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126</v>
      </c>
      <c r="AB123" s="858"/>
      <c r="AC123" s="858"/>
      <c r="AD123" s="858"/>
      <c r="AE123" s="859"/>
      <c r="AF123" s="860" t="s">
        <v>126</v>
      </c>
      <c r="AG123" s="858"/>
      <c r="AH123" s="858"/>
      <c r="AI123" s="858"/>
      <c r="AJ123" s="859"/>
      <c r="AK123" s="860" t="s">
        <v>126</v>
      </c>
      <c r="AL123" s="858"/>
      <c r="AM123" s="858"/>
      <c r="AN123" s="858"/>
      <c r="AO123" s="859"/>
      <c r="AP123" s="905" t="s">
        <v>126</v>
      </c>
      <c r="AQ123" s="906"/>
      <c r="AR123" s="906"/>
      <c r="AS123" s="906"/>
      <c r="AT123" s="907"/>
      <c r="AU123" s="970"/>
      <c r="AV123" s="971"/>
      <c r="AW123" s="971"/>
      <c r="AX123" s="971"/>
      <c r="AY123" s="971"/>
      <c r="AZ123" s="277" t="s">
        <v>182</v>
      </c>
      <c r="BA123" s="277"/>
      <c r="BB123" s="277"/>
      <c r="BC123" s="277"/>
      <c r="BD123" s="277"/>
      <c r="BE123" s="277"/>
      <c r="BF123" s="277"/>
      <c r="BG123" s="277"/>
      <c r="BH123" s="277"/>
      <c r="BI123" s="277"/>
      <c r="BJ123" s="277"/>
      <c r="BK123" s="277"/>
      <c r="BL123" s="277"/>
      <c r="BM123" s="277"/>
      <c r="BN123" s="277"/>
      <c r="BO123" s="958" t="s">
        <v>473</v>
      </c>
      <c r="BP123" s="959"/>
      <c r="BQ123" s="913">
        <v>87837285</v>
      </c>
      <c r="BR123" s="914"/>
      <c r="BS123" s="914"/>
      <c r="BT123" s="914"/>
      <c r="BU123" s="914"/>
      <c r="BV123" s="914">
        <v>88294908</v>
      </c>
      <c r="BW123" s="914"/>
      <c r="BX123" s="914"/>
      <c r="BY123" s="914"/>
      <c r="BZ123" s="914"/>
      <c r="CA123" s="914">
        <v>87641554</v>
      </c>
      <c r="CB123" s="914"/>
      <c r="CC123" s="914"/>
      <c r="CD123" s="914"/>
      <c r="CE123" s="914"/>
      <c r="CF123" s="824"/>
      <c r="CG123" s="825"/>
      <c r="CH123" s="825"/>
      <c r="CI123" s="825"/>
      <c r="CJ123" s="915"/>
      <c r="CK123" s="950"/>
      <c r="CL123" s="936"/>
      <c r="CM123" s="936"/>
      <c r="CN123" s="936"/>
      <c r="CO123" s="937"/>
      <c r="CP123" s="916" t="s">
        <v>474</v>
      </c>
      <c r="CQ123" s="917"/>
      <c r="CR123" s="917"/>
      <c r="CS123" s="917"/>
      <c r="CT123" s="917"/>
      <c r="CU123" s="917"/>
      <c r="CV123" s="917"/>
      <c r="CW123" s="917"/>
      <c r="CX123" s="917"/>
      <c r="CY123" s="917"/>
      <c r="CZ123" s="917"/>
      <c r="DA123" s="917"/>
      <c r="DB123" s="917"/>
      <c r="DC123" s="917"/>
      <c r="DD123" s="917"/>
      <c r="DE123" s="917"/>
      <c r="DF123" s="918"/>
      <c r="DG123" s="857">
        <v>11170</v>
      </c>
      <c r="DH123" s="858"/>
      <c r="DI123" s="858"/>
      <c r="DJ123" s="858"/>
      <c r="DK123" s="859"/>
      <c r="DL123" s="860">
        <v>7497</v>
      </c>
      <c r="DM123" s="858"/>
      <c r="DN123" s="858"/>
      <c r="DO123" s="858"/>
      <c r="DP123" s="859"/>
      <c r="DQ123" s="860">
        <v>3913</v>
      </c>
      <c r="DR123" s="858"/>
      <c r="DS123" s="858"/>
      <c r="DT123" s="858"/>
      <c r="DU123" s="859"/>
      <c r="DV123" s="905">
        <v>0</v>
      </c>
      <c r="DW123" s="906"/>
      <c r="DX123" s="906"/>
      <c r="DY123" s="906"/>
      <c r="DZ123" s="907"/>
    </row>
    <row r="124" spans="1:130" s="246" customFormat="1" ht="26.25" customHeight="1" thickBot="1" x14ac:dyDescent="0.25">
      <c r="A124" s="898"/>
      <c r="B124" s="899"/>
      <c r="C124" s="902" t="s">
        <v>459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126</v>
      </c>
      <c r="AB124" s="858"/>
      <c r="AC124" s="858"/>
      <c r="AD124" s="858"/>
      <c r="AE124" s="859"/>
      <c r="AF124" s="860" t="s">
        <v>126</v>
      </c>
      <c r="AG124" s="858"/>
      <c r="AH124" s="858"/>
      <c r="AI124" s="858"/>
      <c r="AJ124" s="859"/>
      <c r="AK124" s="860" t="s">
        <v>126</v>
      </c>
      <c r="AL124" s="858"/>
      <c r="AM124" s="858"/>
      <c r="AN124" s="858"/>
      <c r="AO124" s="859"/>
      <c r="AP124" s="905" t="s">
        <v>126</v>
      </c>
      <c r="AQ124" s="906"/>
      <c r="AR124" s="906"/>
      <c r="AS124" s="906"/>
      <c r="AT124" s="907"/>
      <c r="AU124" s="908" t="s">
        <v>475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5.9</v>
      </c>
      <c r="BR124" s="912"/>
      <c r="BS124" s="912"/>
      <c r="BT124" s="912"/>
      <c r="BU124" s="912"/>
      <c r="BV124" s="912" t="s">
        <v>126</v>
      </c>
      <c r="BW124" s="912"/>
      <c r="BX124" s="912"/>
      <c r="BY124" s="912"/>
      <c r="BZ124" s="912"/>
      <c r="CA124" s="912" t="s">
        <v>126</v>
      </c>
      <c r="CB124" s="912"/>
      <c r="CC124" s="912"/>
      <c r="CD124" s="912"/>
      <c r="CE124" s="912"/>
      <c r="CF124" s="802"/>
      <c r="CG124" s="803"/>
      <c r="CH124" s="803"/>
      <c r="CI124" s="803"/>
      <c r="CJ124" s="943"/>
      <c r="CK124" s="951"/>
      <c r="CL124" s="951"/>
      <c r="CM124" s="951"/>
      <c r="CN124" s="951"/>
      <c r="CO124" s="952"/>
      <c r="CP124" s="916" t="s">
        <v>476</v>
      </c>
      <c r="CQ124" s="917"/>
      <c r="CR124" s="917"/>
      <c r="CS124" s="917"/>
      <c r="CT124" s="917"/>
      <c r="CU124" s="917"/>
      <c r="CV124" s="917"/>
      <c r="CW124" s="917"/>
      <c r="CX124" s="917"/>
      <c r="CY124" s="917"/>
      <c r="CZ124" s="917"/>
      <c r="DA124" s="917"/>
      <c r="DB124" s="917"/>
      <c r="DC124" s="917"/>
      <c r="DD124" s="917"/>
      <c r="DE124" s="917"/>
      <c r="DF124" s="918"/>
      <c r="DG124" s="840" t="s">
        <v>126</v>
      </c>
      <c r="DH124" s="841"/>
      <c r="DI124" s="841"/>
      <c r="DJ124" s="841"/>
      <c r="DK124" s="842"/>
      <c r="DL124" s="843" t="s">
        <v>126</v>
      </c>
      <c r="DM124" s="841"/>
      <c r="DN124" s="841"/>
      <c r="DO124" s="841"/>
      <c r="DP124" s="842"/>
      <c r="DQ124" s="843" t="s">
        <v>126</v>
      </c>
      <c r="DR124" s="841"/>
      <c r="DS124" s="841"/>
      <c r="DT124" s="841"/>
      <c r="DU124" s="842"/>
      <c r="DV124" s="929" t="s">
        <v>126</v>
      </c>
      <c r="DW124" s="930"/>
      <c r="DX124" s="930"/>
      <c r="DY124" s="930"/>
      <c r="DZ124" s="931"/>
    </row>
    <row r="125" spans="1:130" s="246" customFormat="1" ht="26.25" customHeight="1" x14ac:dyDescent="0.2">
      <c r="A125" s="898"/>
      <c r="B125" s="899"/>
      <c r="C125" s="902" t="s">
        <v>461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126</v>
      </c>
      <c r="AB125" s="858"/>
      <c r="AC125" s="858"/>
      <c r="AD125" s="858"/>
      <c r="AE125" s="859"/>
      <c r="AF125" s="860" t="s">
        <v>126</v>
      </c>
      <c r="AG125" s="858"/>
      <c r="AH125" s="858"/>
      <c r="AI125" s="858"/>
      <c r="AJ125" s="859"/>
      <c r="AK125" s="860" t="s">
        <v>126</v>
      </c>
      <c r="AL125" s="858"/>
      <c r="AM125" s="858"/>
      <c r="AN125" s="858"/>
      <c r="AO125" s="859"/>
      <c r="AP125" s="905" t="s">
        <v>126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477</v>
      </c>
      <c r="CL125" s="933"/>
      <c r="CM125" s="933"/>
      <c r="CN125" s="933"/>
      <c r="CO125" s="934"/>
      <c r="CP125" s="941" t="s">
        <v>478</v>
      </c>
      <c r="CQ125" s="886"/>
      <c r="CR125" s="886"/>
      <c r="CS125" s="886"/>
      <c r="CT125" s="886"/>
      <c r="CU125" s="886"/>
      <c r="CV125" s="886"/>
      <c r="CW125" s="886"/>
      <c r="CX125" s="886"/>
      <c r="CY125" s="886"/>
      <c r="CZ125" s="886"/>
      <c r="DA125" s="886"/>
      <c r="DB125" s="886"/>
      <c r="DC125" s="886"/>
      <c r="DD125" s="886"/>
      <c r="DE125" s="886"/>
      <c r="DF125" s="887"/>
      <c r="DG125" s="942" t="s">
        <v>126</v>
      </c>
      <c r="DH125" s="923"/>
      <c r="DI125" s="923"/>
      <c r="DJ125" s="923"/>
      <c r="DK125" s="923"/>
      <c r="DL125" s="923" t="s">
        <v>126</v>
      </c>
      <c r="DM125" s="923"/>
      <c r="DN125" s="923"/>
      <c r="DO125" s="923"/>
      <c r="DP125" s="923"/>
      <c r="DQ125" s="923" t="s">
        <v>126</v>
      </c>
      <c r="DR125" s="923"/>
      <c r="DS125" s="923"/>
      <c r="DT125" s="923"/>
      <c r="DU125" s="923"/>
      <c r="DV125" s="924" t="s">
        <v>126</v>
      </c>
      <c r="DW125" s="924"/>
      <c r="DX125" s="924"/>
      <c r="DY125" s="924"/>
      <c r="DZ125" s="925"/>
    </row>
    <row r="126" spans="1:130" s="246" customFormat="1" ht="26.25" customHeight="1" thickBot="1" x14ac:dyDescent="0.25">
      <c r="A126" s="898"/>
      <c r="B126" s="899"/>
      <c r="C126" s="902" t="s">
        <v>463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748794</v>
      </c>
      <c r="AB126" s="858"/>
      <c r="AC126" s="858"/>
      <c r="AD126" s="858"/>
      <c r="AE126" s="859"/>
      <c r="AF126" s="860">
        <v>636556</v>
      </c>
      <c r="AG126" s="858"/>
      <c r="AH126" s="858"/>
      <c r="AI126" s="858"/>
      <c r="AJ126" s="859"/>
      <c r="AK126" s="860">
        <v>14417</v>
      </c>
      <c r="AL126" s="858"/>
      <c r="AM126" s="858"/>
      <c r="AN126" s="858"/>
      <c r="AO126" s="859"/>
      <c r="AP126" s="905">
        <v>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479</v>
      </c>
      <c r="CQ126" s="828"/>
      <c r="CR126" s="828"/>
      <c r="CS126" s="828"/>
      <c r="CT126" s="828"/>
      <c r="CU126" s="828"/>
      <c r="CV126" s="828"/>
      <c r="CW126" s="828"/>
      <c r="CX126" s="828"/>
      <c r="CY126" s="828"/>
      <c r="CZ126" s="828"/>
      <c r="DA126" s="828"/>
      <c r="DB126" s="828"/>
      <c r="DC126" s="828"/>
      <c r="DD126" s="828"/>
      <c r="DE126" s="828"/>
      <c r="DF126" s="829"/>
      <c r="DG126" s="894" t="s">
        <v>126</v>
      </c>
      <c r="DH126" s="895"/>
      <c r="DI126" s="895"/>
      <c r="DJ126" s="895"/>
      <c r="DK126" s="895"/>
      <c r="DL126" s="895" t="s">
        <v>126</v>
      </c>
      <c r="DM126" s="895"/>
      <c r="DN126" s="895"/>
      <c r="DO126" s="895"/>
      <c r="DP126" s="895"/>
      <c r="DQ126" s="895" t="s">
        <v>126</v>
      </c>
      <c r="DR126" s="895"/>
      <c r="DS126" s="895"/>
      <c r="DT126" s="895"/>
      <c r="DU126" s="895"/>
      <c r="DV126" s="872" t="s">
        <v>126</v>
      </c>
      <c r="DW126" s="872"/>
      <c r="DX126" s="872"/>
      <c r="DY126" s="872"/>
      <c r="DZ126" s="873"/>
    </row>
    <row r="127" spans="1:130" s="246" customFormat="1" ht="26.25" customHeight="1" x14ac:dyDescent="0.2">
      <c r="A127" s="900"/>
      <c r="B127" s="901"/>
      <c r="C127" s="919" t="s">
        <v>480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126</v>
      </c>
      <c r="AB127" s="858"/>
      <c r="AC127" s="858"/>
      <c r="AD127" s="858"/>
      <c r="AE127" s="859"/>
      <c r="AF127" s="860" t="s">
        <v>126</v>
      </c>
      <c r="AG127" s="858"/>
      <c r="AH127" s="858"/>
      <c r="AI127" s="858"/>
      <c r="AJ127" s="859"/>
      <c r="AK127" s="860" t="s">
        <v>126</v>
      </c>
      <c r="AL127" s="858"/>
      <c r="AM127" s="858"/>
      <c r="AN127" s="858"/>
      <c r="AO127" s="859"/>
      <c r="AP127" s="905" t="s">
        <v>126</v>
      </c>
      <c r="AQ127" s="906"/>
      <c r="AR127" s="906"/>
      <c r="AS127" s="906"/>
      <c r="AT127" s="907"/>
      <c r="AU127" s="282"/>
      <c r="AV127" s="282"/>
      <c r="AW127" s="282"/>
      <c r="AX127" s="922" t="s">
        <v>481</v>
      </c>
      <c r="AY127" s="890"/>
      <c r="AZ127" s="890"/>
      <c r="BA127" s="890"/>
      <c r="BB127" s="890"/>
      <c r="BC127" s="890"/>
      <c r="BD127" s="890"/>
      <c r="BE127" s="891"/>
      <c r="BF127" s="889" t="s">
        <v>482</v>
      </c>
      <c r="BG127" s="890"/>
      <c r="BH127" s="890"/>
      <c r="BI127" s="890"/>
      <c r="BJ127" s="890"/>
      <c r="BK127" s="890"/>
      <c r="BL127" s="891"/>
      <c r="BM127" s="889" t="s">
        <v>483</v>
      </c>
      <c r="BN127" s="890"/>
      <c r="BO127" s="890"/>
      <c r="BP127" s="890"/>
      <c r="BQ127" s="890"/>
      <c r="BR127" s="890"/>
      <c r="BS127" s="891"/>
      <c r="BT127" s="889" t="s">
        <v>484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485</v>
      </c>
      <c r="CQ127" s="828"/>
      <c r="CR127" s="828"/>
      <c r="CS127" s="828"/>
      <c r="CT127" s="828"/>
      <c r="CU127" s="828"/>
      <c r="CV127" s="828"/>
      <c r="CW127" s="828"/>
      <c r="CX127" s="828"/>
      <c r="CY127" s="828"/>
      <c r="CZ127" s="828"/>
      <c r="DA127" s="828"/>
      <c r="DB127" s="828"/>
      <c r="DC127" s="828"/>
      <c r="DD127" s="828"/>
      <c r="DE127" s="828"/>
      <c r="DF127" s="829"/>
      <c r="DG127" s="894" t="s">
        <v>126</v>
      </c>
      <c r="DH127" s="895"/>
      <c r="DI127" s="895"/>
      <c r="DJ127" s="895"/>
      <c r="DK127" s="895"/>
      <c r="DL127" s="895" t="s">
        <v>126</v>
      </c>
      <c r="DM127" s="895"/>
      <c r="DN127" s="895"/>
      <c r="DO127" s="895"/>
      <c r="DP127" s="895"/>
      <c r="DQ127" s="895" t="s">
        <v>126</v>
      </c>
      <c r="DR127" s="895"/>
      <c r="DS127" s="895"/>
      <c r="DT127" s="895"/>
      <c r="DU127" s="895"/>
      <c r="DV127" s="872" t="s">
        <v>126</v>
      </c>
      <c r="DW127" s="872"/>
      <c r="DX127" s="872"/>
      <c r="DY127" s="872"/>
      <c r="DZ127" s="873"/>
    </row>
    <row r="128" spans="1:130" s="246" customFormat="1" ht="26.25" customHeight="1" thickBot="1" x14ac:dyDescent="0.25">
      <c r="A128" s="874" t="s">
        <v>486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487</v>
      </c>
      <c r="X128" s="876"/>
      <c r="Y128" s="876"/>
      <c r="Z128" s="877"/>
      <c r="AA128" s="878">
        <v>1823786</v>
      </c>
      <c r="AB128" s="879"/>
      <c r="AC128" s="879"/>
      <c r="AD128" s="879"/>
      <c r="AE128" s="880"/>
      <c r="AF128" s="881">
        <v>1848295</v>
      </c>
      <c r="AG128" s="879"/>
      <c r="AH128" s="879"/>
      <c r="AI128" s="879"/>
      <c r="AJ128" s="880"/>
      <c r="AK128" s="881">
        <v>1655705</v>
      </c>
      <c r="AL128" s="879"/>
      <c r="AM128" s="879"/>
      <c r="AN128" s="879"/>
      <c r="AO128" s="880"/>
      <c r="AP128" s="882"/>
      <c r="AQ128" s="883"/>
      <c r="AR128" s="883"/>
      <c r="AS128" s="883"/>
      <c r="AT128" s="884"/>
      <c r="AU128" s="282"/>
      <c r="AV128" s="282"/>
      <c r="AW128" s="282"/>
      <c r="AX128" s="885" t="s">
        <v>488</v>
      </c>
      <c r="AY128" s="886"/>
      <c r="AZ128" s="886"/>
      <c r="BA128" s="886"/>
      <c r="BB128" s="886"/>
      <c r="BC128" s="886"/>
      <c r="BD128" s="886"/>
      <c r="BE128" s="887"/>
      <c r="BF128" s="864" t="s">
        <v>126</v>
      </c>
      <c r="BG128" s="865"/>
      <c r="BH128" s="865"/>
      <c r="BI128" s="865"/>
      <c r="BJ128" s="865"/>
      <c r="BK128" s="865"/>
      <c r="BL128" s="888"/>
      <c r="BM128" s="864">
        <v>11.51</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489</v>
      </c>
      <c r="CQ128" s="806"/>
      <c r="CR128" s="806"/>
      <c r="CS128" s="806"/>
      <c r="CT128" s="806"/>
      <c r="CU128" s="806"/>
      <c r="CV128" s="806"/>
      <c r="CW128" s="806"/>
      <c r="CX128" s="806"/>
      <c r="CY128" s="806"/>
      <c r="CZ128" s="806"/>
      <c r="DA128" s="806"/>
      <c r="DB128" s="806"/>
      <c r="DC128" s="806"/>
      <c r="DD128" s="806"/>
      <c r="DE128" s="806"/>
      <c r="DF128" s="807"/>
      <c r="DG128" s="868" t="s">
        <v>126</v>
      </c>
      <c r="DH128" s="869"/>
      <c r="DI128" s="869"/>
      <c r="DJ128" s="869"/>
      <c r="DK128" s="869"/>
      <c r="DL128" s="869" t="s">
        <v>126</v>
      </c>
      <c r="DM128" s="869"/>
      <c r="DN128" s="869"/>
      <c r="DO128" s="869"/>
      <c r="DP128" s="869"/>
      <c r="DQ128" s="869" t="s">
        <v>490</v>
      </c>
      <c r="DR128" s="869"/>
      <c r="DS128" s="869"/>
      <c r="DT128" s="869"/>
      <c r="DU128" s="869"/>
      <c r="DV128" s="870" t="s">
        <v>126</v>
      </c>
      <c r="DW128" s="870"/>
      <c r="DX128" s="870"/>
      <c r="DY128" s="870"/>
      <c r="DZ128" s="871"/>
    </row>
    <row r="129" spans="1:131" s="246" customFormat="1" ht="26.25" customHeight="1" x14ac:dyDescent="0.2">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491</v>
      </c>
      <c r="X129" s="855"/>
      <c r="Y129" s="855"/>
      <c r="Z129" s="856"/>
      <c r="AA129" s="857">
        <v>37451482</v>
      </c>
      <c r="AB129" s="858"/>
      <c r="AC129" s="858"/>
      <c r="AD129" s="858"/>
      <c r="AE129" s="859"/>
      <c r="AF129" s="860">
        <v>37945386</v>
      </c>
      <c r="AG129" s="858"/>
      <c r="AH129" s="858"/>
      <c r="AI129" s="858"/>
      <c r="AJ129" s="859"/>
      <c r="AK129" s="860">
        <v>38128053</v>
      </c>
      <c r="AL129" s="858"/>
      <c r="AM129" s="858"/>
      <c r="AN129" s="858"/>
      <c r="AO129" s="859"/>
      <c r="AP129" s="861"/>
      <c r="AQ129" s="862"/>
      <c r="AR129" s="862"/>
      <c r="AS129" s="862"/>
      <c r="AT129" s="863"/>
      <c r="AU129" s="284"/>
      <c r="AV129" s="284"/>
      <c r="AW129" s="284"/>
      <c r="AX129" s="827" t="s">
        <v>492</v>
      </c>
      <c r="AY129" s="828"/>
      <c r="AZ129" s="828"/>
      <c r="BA129" s="828"/>
      <c r="BB129" s="828"/>
      <c r="BC129" s="828"/>
      <c r="BD129" s="828"/>
      <c r="BE129" s="829"/>
      <c r="BF129" s="847" t="s">
        <v>126</v>
      </c>
      <c r="BG129" s="848"/>
      <c r="BH129" s="848"/>
      <c r="BI129" s="848"/>
      <c r="BJ129" s="848"/>
      <c r="BK129" s="848"/>
      <c r="BL129" s="849"/>
      <c r="BM129" s="847">
        <v>16.510000000000002</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493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494</v>
      </c>
      <c r="X130" s="855"/>
      <c r="Y130" s="855"/>
      <c r="Z130" s="856"/>
      <c r="AA130" s="857">
        <v>4237005</v>
      </c>
      <c r="AB130" s="858"/>
      <c r="AC130" s="858"/>
      <c r="AD130" s="858"/>
      <c r="AE130" s="859"/>
      <c r="AF130" s="860">
        <v>4410886</v>
      </c>
      <c r="AG130" s="858"/>
      <c r="AH130" s="858"/>
      <c r="AI130" s="858"/>
      <c r="AJ130" s="859"/>
      <c r="AK130" s="860">
        <v>4327136</v>
      </c>
      <c r="AL130" s="858"/>
      <c r="AM130" s="858"/>
      <c r="AN130" s="858"/>
      <c r="AO130" s="859"/>
      <c r="AP130" s="861"/>
      <c r="AQ130" s="862"/>
      <c r="AR130" s="862"/>
      <c r="AS130" s="862"/>
      <c r="AT130" s="863"/>
      <c r="AU130" s="284"/>
      <c r="AV130" s="284"/>
      <c r="AW130" s="284"/>
      <c r="AX130" s="827" t="s">
        <v>495</v>
      </c>
      <c r="AY130" s="828"/>
      <c r="AZ130" s="828"/>
      <c r="BA130" s="828"/>
      <c r="BB130" s="828"/>
      <c r="BC130" s="828"/>
      <c r="BD130" s="828"/>
      <c r="BE130" s="829"/>
      <c r="BF130" s="830">
        <v>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496</v>
      </c>
      <c r="X131" s="838"/>
      <c r="Y131" s="838"/>
      <c r="Z131" s="839"/>
      <c r="AA131" s="840">
        <v>33214477</v>
      </c>
      <c r="AB131" s="841"/>
      <c r="AC131" s="841"/>
      <c r="AD131" s="841"/>
      <c r="AE131" s="842"/>
      <c r="AF131" s="843">
        <v>33534500</v>
      </c>
      <c r="AG131" s="841"/>
      <c r="AH131" s="841"/>
      <c r="AI131" s="841"/>
      <c r="AJ131" s="842"/>
      <c r="AK131" s="843">
        <v>33800917</v>
      </c>
      <c r="AL131" s="841"/>
      <c r="AM131" s="841"/>
      <c r="AN131" s="841"/>
      <c r="AO131" s="842"/>
      <c r="AP131" s="844"/>
      <c r="AQ131" s="845"/>
      <c r="AR131" s="845"/>
      <c r="AS131" s="845"/>
      <c r="AT131" s="846"/>
      <c r="AU131" s="284"/>
      <c r="AV131" s="284"/>
      <c r="AW131" s="284"/>
      <c r="AX131" s="805" t="s">
        <v>497</v>
      </c>
      <c r="AY131" s="806"/>
      <c r="AZ131" s="806"/>
      <c r="BA131" s="806"/>
      <c r="BB131" s="806"/>
      <c r="BC131" s="806"/>
      <c r="BD131" s="806"/>
      <c r="BE131" s="807"/>
      <c r="BF131" s="808" t="s">
        <v>126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498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499</v>
      </c>
      <c r="W132" s="818"/>
      <c r="X132" s="818"/>
      <c r="Y132" s="818"/>
      <c r="Z132" s="819"/>
      <c r="AA132" s="820">
        <v>4.5947404199999999</v>
      </c>
      <c r="AB132" s="821"/>
      <c r="AC132" s="821"/>
      <c r="AD132" s="821"/>
      <c r="AE132" s="822"/>
      <c r="AF132" s="823">
        <v>2.924388317</v>
      </c>
      <c r="AG132" s="821"/>
      <c r="AH132" s="821"/>
      <c r="AI132" s="821"/>
      <c r="AJ132" s="822"/>
      <c r="AK132" s="823">
        <v>1.517029849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500</v>
      </c>
      <c r="W133" s="797"/>
      <c r="X133" s="797"/>
      <c r="Y133" s="797"/>
      <c r="Z133" s="798"/>
      <c r="AA133" s="799">
        <v>5.4</v>
      </c>
      <c r="AB133" s="800"/>
      <c r="AC133" s="800"/>
      <c r="AD133" s="800"/>
      <c r="AE133" s="801"/>
      <c r="AF133" s="799">
        <v>4.4000000000000004</v>
      </c>
      <c r="AG133" s="800"/>
      <c r="AH133" s="800"/>
      <c r="AI133" s="800"/>
      <c r="AJ133" s="801"/>
      <c r="AK133" s="799">
        <v>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k5GFfgRPd6QDdOe/nPdsRKjeWABd9SdIxij0HBdJQFSwVtIXq6P0KIZWrq6rv8iETaFstta79uFl46cg6lMO8Q==" saltValue="CzmkLFJkdr1xKX803ScL9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501</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k1DnMPqwiPtXvORoubSSkAbPF735j/BcxxvImu4skPxS485aTgFBlnzG/s/0J9SOzS+zg1YnjrR6C2e6BCm93Q==" saltValue="CFACUJEL/wRakoU0/3Br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BVmoew3jMFzyXtDL7hHSY6AwbhApPEEkYZCNSuuTJAFMKdOk4rp+NYBntsqv/2kZg7Ou1YM8RVJEk5HFw7a1AA==" saltValue="KUSX3MNeY3KCls3VWcXN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504</v>
      </c>
      <c r="AP7" s="303"/>
      <c r="AQ7" s="304" t="s">
        <v>505</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506</v>
      </c>
      <c r="AQ8" s="310" t="s">
        <v>507</v>
      </c>
      <c r="AR8" s="311" t="s">
        <v>508</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509</v>
      </c>
      <c r="AL9" s="1227"/>
      <c r="AM9" s="1227"/>
      <c r="AN9" s="1228"/>
      <c r="AO9" s="312">
        <v>12704418</v>
      </c>
      <c r="AP9" s="312">
        <v>66322</v>
      </c>
      <c r="AQ9" s="313">
        <v>56485</v>
      </c>
      <c r="AR9" s="314">
        <v>17.399999999999999</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510</v>
      </c>
      <c r="AL10" s="1227"/>
      <c r="AM10" s="1227"/>
      <c r="AN10" s="1228"/>
      <c r="AO10" s="315">
        <v>761354</v>
      </c>
      <c r="AP10" s="315">
        <v>3975</v>
      </c>
      <c r="AQ10" s="316">
        <v>3940</v>
      </c>
      <c r="AR10" s="317">
        <v>0.9</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511</v>
      </c>
      <c r="AL11" s="1227"/>
      <c r="AM11" s="1227"/>
      <c r="AN11" s="1228"/>
      <c r="AO11" s="315">
        <v>37</v>
      </c>
      <c r="AP11" s="315">
        <v>0</v>
      </c>
      <c r="AQ11" s="316">
        <v>2339</v>
      </c>
      <c r="AR11" s="317">
        <v>-100</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512</v>
      </c>
      <c r="AL12" s="1227"/>
      <c r="AM12" s="1227"/>
      <c r="AN12" s="1228"/>
      <c r="AO12" s="315">
        <v>1016734</v>
      </c>
      <c r="AP12" s="315">
        <v>5308</v>
      </c>
      <c r="AQ12" s="316">
        <v>1531</v>
      </c>
      <c r="AR12" s="317">
        <v>246.7</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513</v>
      </c>
      <c r="AL13" s="1227"/>
      <c r="AM13" s="1227"/>
      <c r="AN13" s="1228"/>
      <c r="AO13" s="315" t="s">
        <v>514</v>
      </c>
      <c r="AP13" s="315" t="s">
        <v>514</v>
      </c>
      <c r="AQ13" s="316">
        <v>56</v>
      </c>
      <c r="AR13" s="317" t="s">
        <v>514</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515</v>
      </c>
      <c r="AL14" s="1227"/>
      <c r="AM14" s="1227"/>
      <c r="AN14" s="1228"/>
      <c r="AO14" s="315">
        <v>373450</v>
      </c>
      <c r="AP14" s="315">
        <v>1950</v>
      </c>
      <c r="AQ14" s="316">
        <v>1684</v>
      </c>
      <c r="AR14" s="317">
        <v>15.8</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516</v>
      </c>
      <c r="AL15" s="1227"/>
      <c r="AM15" s="1227"/>
      <c r="AN15" s="1228"/>
      <c r="AO15" s="315">
        <v>515437</v>
      </c>
      <c r="AP15" s="315">
        <v>2691</v>
      </c>
      <c r="AQ15" s="316">
        <v>1307</v>
      </c>
      <c r="AR15" s="317">
        <v>105.9</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517</v>
      </c>
      <c r="AL16" s="1230"/>
      <c r="AM16" s="1230"/>
      <c r="AN16" s="1231"/>
      <c r="AO16" s="315">
        <v>-749436</v>
      </c>
      <c r="AP16" s="315">
        <v>-3912</v>
      </c>
      <c r="AQ16" s="316">
        <v>-4039</v>
      </c>
      <c r="AR16" s="317">
        <v>-3.1</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182</v>
      </c>
      <c r="AL17" s="1230"/>
      <c r="AM17" s="1230"/>
      <c r="AN17" s="1231"/>
      <c r="AO17" s="315">
        <v>14621994</v>
      </c>
      <c r="AP17" s="315">
        <v>76332</v>
      </c>
      <c r="AQ17" s="316">
        <v>63303</v>
      </c>
      <c r="AR17" s="317">
        <v>20.6</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522</v>
      </c>
      <c r="AL21" s="1224"/>
      <c r="AM21" s="1224"/>
      <c r="AN21" s="1225"/>
      <c r="AO21" s="327">
        <v>7.44</v>
      </c>
      <c r="AP21" s="328">
        <v>6.31</v>
      </c>
      <c r="AQ21" s="329">
        <v>1.1299999999999999</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523</v>
      </c>
      <c r="AL22" s="1224"/>
      <c r="AM22" s="1224"/>
      <c r="AN22" s="1225"/>
      <c r="AO22" s="332">
        <v>99.5</v>
      </c>
      <c r="AP22" s="333">
        <v>99.9</v>
      </c>
      <c r="AQ22" s="334">
        <v>-0.4</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504</v>
      </c>
      <c r="AP30" s="303"/>
      <c r="AQ30" s="304" t="s">
        <v>505</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506</v>
      </c>
      <c r="AQ31" s="310" t="s">
        <v>507</v>
      </c>
      <c r="AR31" s="311" t="s">
        <v>508</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527</v>
      </c>
      <c r="AL32" s="1215"/>
      <c r="AM32" s="1215"/>
      <c r="AN32" s="1216"/>
      <c r="AO32" s="342">
        <v>4657816</v>
      </c>
      <c r="AP32" s="342">
        <v>24316</v>
      </c>
      <c r="AQ32" s="343">
        <v>29657</v>
      </c>
      <c r="AR32" s="344">
        <v>-18</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528</v>
      </c>
      <c r="AL33" s="1215"/>
      <c r="AM33" s="1215"/>
      <c r="AN33" s="1216"/>
      <c r="AO33" s="342" t="s">
        <v>514</v>
      </c>
      <c r="AP33" s="342" t="s">
        <v>514</v>
      </c>
      <c r="AQ33" s="343">
        <v>0</v>
      </c>
      <c r="AR33" s="344" t="s">
        <v>514</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529</v>
      </c>
      <c r="AL34" s="1215"/>
      <c r="AM34" s="1215"/>
      <c r="AN34" s="1216"/>
      <c r="AO34" s="342" t="s">
        <v>514</v>
      </c>
      <c r="AP34" s="342" t="s">
        <v>514</v>
      </c>
      <c r="AQ34" s="343">
        <v>34</v>
      </c>
      <c r="AR34" s="344" t="s">
        <v>514</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530</v>
      </c>
      <c r="AL35" s="1215"/>
      <c r="AM35" s="1215"/>
      <c r="AN35" s="1216"/>
      <c r="AO35" s="342">
        <v>1823378</v>
      </c>
      <c r="AP35" s="342">
        <v>9519</v>
      </c>
      <c r="AQ35" s="343">
        <v>9943</v>
      </c>
      <c r="AR35" s="344">
        <v>-4.3</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531</v>
      </c>
      <c r="AL36" s="1215"/>
      <c r="AM36" s="1215"/>
      <c r="AN36" s="1216"/>
      <c r="AO36" s="342" t="s">
        <v>514</v>
      </c>
      <c r="AP36" s="342" t="s">
        <v>514</v>
      </c>
      <c r="AQ36" s="343">
        <v>489</v>
      </c>
      <c r="AR36" s="344" t="s">
        <v>514</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532</v>
      </c>
      <c r="AL37" s="1215"/>
      <c r="AM37" s="1215"/>
      <c r="AN37" s="1216"/>
      <c r="AO37" s="342">
        <v>14417</v>
      </c>
      <c r="AP37" s="342">
        <v>75</v>
      </c>
      <c r="AQ37" s="343">
        <v>748</v>
      </c>
      <c r="AR37" s="344">
        <v>-90</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533</v>
      </c>
      <c r="AL38" s="1218"/>
      <c r="AM38" s="1218"/>
      <c r="AN38" s="1219"/>
      <c r="AO38" s="345" t="s">
        <v>514</v>
      </c>
      <c r="AP38" s="345" t="s">
        <v>514</v>
      </c>
      <c r="AQ38" s="346">
        <v>0</v>
      </c>
      <c r="AR38" s="334" t="s">
        <v>514</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534</v>
      </c>
      <c r="AL39" s="1218"/>
      <c r="AM39" s="1218"/>
      <c r="AN39" s="1219"/>
      <c r="AO39" s="342">
        <v>-1655705</v>
      </c>
      <c r="AP39" s="342">
        <v>-8643</v>
      </c>
      <c r="AQ39" s="343">
        <v>-7534</v>
      </c>
      <c r="AR39" s="344">
        <v>14.7</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535</v>
      </c>
      <c r="AL40" s="1215"/>
      <c r="AM40" s="1215"/>
      <c r="AN40" s="1216"/>
      <c r="AO40" s="342">
        <v>-4327136</v>
      </c>
      <c r="AP40" s="342">
        <v>-22589</v>
      </c>
      <c r="AQ40" s="343">
        <v>-26610</v>
      </c>
      <c r="AR40" s="344">
        <v>-15.1</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294</v>
      </c>
      <c r="AL41" s="1221"/>
      <c r="AM41" s="1221"/>
      <c r="AN41" s="1222"/>
      <c r="AO41" s="342">
        <v>512770</v>
      </c>
      <c r="AP41" s="342">
        <v>2677</v>
      </c>
      <c r="AQ41" s="343">
        <v>6727</v>
      </c>
      <c r="AR41" s="344">
        <v>-60.2</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504</v>
      </c>
      <c r="AN49" s="1209" t="s">
        <v>539</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540</v>
      </c>
      <c r="AO50" s="359" t="s">
        <v>541</v>
      </c>
      <c r="AP50" s="360" t="s">
        <v>542</v>
      </c>
      <c r="AQ50" s="361" t="s">
        <v>543</v>
      </c>
      <c r="AR50" s="362" t="s">
        <v>544</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9519862</v>
      </c>
      <c r="AN51" s="364">
        <v>48732</v>
      </c>
      <c r="AO51" s="365">
        <v>30.5</v>
      </c>
      <c r="AP51" s="366">
        <v>41862</v>
      </c>
      <c r="AQ51" s="367">
        <v>1.5</v>
      </c>
      <c r="AR51" s="368">
        <v>29</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5269738</v>
      </c>
      <c r="AN52" s="372">
        <v>26975</v>
      </c>
      <c r="AO52" s="373">
        <v>15.2</v>
      </c>
      <c r="AP52" s="374">
        <v>23710</v>
      </c>
      <c r="AQ52" s="375">
        <v>7.4</v>
      </c>
      <c r="AR52" s="376">
        <v>7.8</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7378516</v>
      </c>
      <c r="AN53" s="364">
        <v>37935</v>
      </c>
      <c r="AO53" s="365">
        <v>-22.2</v>
      </c>
      <c r="AP53" s="366">
        <v>43554</v>
      </c>
      <c r="AQ53" s="367">
        <v>4</v>
      </c>
      <c r="AR53" s="368">
        <v>-26.2</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3605249</v>
      </c>
      <c r="AN54" s="372">
        <v>18536</v>
      </c>
      <c r="AO54" s="373">
        <v>-31.3</v>
      </c>
      <c r="AP54" s="374">
        <v>24811</v>
      </c>
      <c r="AQ54" s="375">
        <v>4.5999999999999996</v>
      </c>
      <c r="AR54" s="376">
        <v>-35.9</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7049334</v>
      </c>
      <c r="AN55" s="364">
        <v>36374</v>
      </c>
      <c r="AO55" s="365">
        <v>-4.0999999999999996</v>
      </c>
      <c r="AP55" s="366">
        <v>42581</v>
      </c>
      <c r="AQ55" s="367">
        <v>-2.2000000000000002</v>
      </c>
      <c r="AR55" s="368">
        <v>-1.9</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4157500</v>
      </c>
      <c r="AN56" s="372">
        <v>21452</v>
      </c>
      <c r="AO56" s="373">
        <v>15.7</v>
      </c>
      <c r="AP56" s="374">
        <v>24354</v>
      </c>
      <c r="AQ56" s="375">
        <v>-1.8</v>
      </c>
      <c r="AR56" s="376">
        <v>17.5</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7047940</v>
      </c>
      <c r="AN57" s="364">
        <v>36580</v>
      </c>
      <c r="AO57" s="365">
        <v>0.6</v>
      </c>
      <c r="AP57" s="366">
        <v>45426</v>
      </c>
      <c r="AQ57" s="367">
        <v>6.7</v>
      </c>
      <c r="AR57" s="368">
        <v>-6.1</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3797146</v>
      </c>
      <c r="AN58" s="372">
        <v>19708</v>
      </c>
      <c r="AO58" s="373">
        <v>-8.1</v>
      </c>
      <c r="AP58" s="374">
        <v>24508</v>
      </c>
      <c r="AQ58" s="375">
        <v>0.6</v>
      </c>
      <c r="AR58" s="376">
        <v>-8.6999999999999993</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11185750</v>
      </c>
      <c r="AN59" s="364">
        <v>58394</v>
      </c>
      <c r="AO59" s="365">
        <v>59.6</v>
      </c>
      <c r="AP59" s="366">
        <v>45022</v>
      </c>
      <c r="AQ59" s="367">
        <v>-0.9</v>
      </c>
      <c r="AR59" s="368">
        <v>60.5</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5662914</v>
      </c>
      <c r="AN60" s="372">
        <v>29563</v>
      </c>
      <c r="AO60" s="373">
        <v>50</v>
      </c>
      <c r="AP60" s="374">
        <v>25247</v>
      </c>
      <c r="AQ60" s="375">
        <v>3</v>
      </c>
      <c r="AR60" s="376">
        <v>47</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8436280</v>
      </c>
      <c r="AN61" s="379">
        <v>43603</v>
      </c>
      <c r="AO61" s="380">
        <v>12.9</v>
      </c>
      <c r="AP61" s="381">
        <v>43689</v>
      </c>
      <c r="AQ61" s="382">
        <v>1.8</v>
      </c>
      <c r="AR61" s="368">
        <v>11.1</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4498509</v>
      </c>
      <c r="AN62" s="372">
        <v>23247</v>
      </c>
      <c r="AO62" s="373">
        <v>8.3000000000000007</v>
      </c>
      <c r="AP62" s="374">
        <v>24526</v>
      </c>
      <c r="AQ62" s="375">
        <v>2.8</v>
      </c>
      <c r="AR62" s="376">
        <v>5.5</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4ABJgfRO8YNiQvN08mZeAWA9J+srJxUXfzEeZYAf4gCra++4SVccVu+WV1+KLCzq6h+lI478us192/MIbJ3nvQ==" saltValue="V1lcXBBsYpdrL73O3fMov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iHGKDhBA1GDE7hHtGnRonWIxD1DhThR/NzGVIGBgJ79xTkHNW95eiUGrmZO+Q/xbNFLt05EC+JU1mqSTmckzeQ==" saltValue="pUMjERR7tDYxny4YlB/0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Q8S/sr/9kKnRCV5Cc82Ueq3xXEZ8GbF+cRKLN7C2OOpP/w0ojz+5xRwnpkzMm3hdLqQanImQU8GB877Y4HGBMQ==" saltValue="LQJytWS4CzXHNEDm/NOl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2">
      <c r="B47" s="10"/>
      <c r="C47" s="1232" t="s">
        <v>3</v>
      </c>
      <c r="D47" s="1232"/>
      <c r="E47" s="1233"/>
      <c r="F47" s="11">
        <v>12.55</v>
      </c>
      <c r="G47" s="12">
        <v>14.93</v>
      </c>
      <c r="H47" s="12">
        <v>15.18</v>
      </c>
      <c r="I47" s="12">
        <v>15.54</v>
      </c>
      <c r="J47" s="13">
        <v>16.100000000000001</v>
      </c>
    </row>
    <row r="48" spans="2:10" ht="57.75" customHeight="1" x14ac:dyDescent="0.2">
      <c r="B48" s="14"/>
      <c r="C48" s="1234" t="s">
        <v>4</v>
      </c>
      <c r="D48" s="1234"/>
      <c r="E48" s="1235"/>
      <c r="F48" s="15">
        <v>9.83</v>
      </c>
      <c r="G48" s="16">
        <v>10.45</v>
      </c>
      <c r="H48" s="16">
        <v>9.58</v>
      </c>
      <c r="I48" s="16">
        <v>10.14</v>
      </c>
      <c r="J48" s="17">
        <v>7.76</v>
      </c>
    </row>
    <row r="49" spans="2:10" ht="57.75" customHeight="1" thickBot="1" x14ac:dyDescent="0.25">
      <c r="B49" s="18"/>
      <c r="C49" s="1236" t="s">
        <v>5</v>
      </c>
      <c r="D49" s="1236"/>
      <c r="E49" s="1237"/>
      <c r="F49" s="19">
        <v>4.4000000000000004</v>
      </c>
      <c r="G49" s="20">
        <v>3.34</v>
      </c>
      <c r="H49" s="20">
        <v>0.05</v>
      </c>
      <c r="I49" s="20">
        <v>2.38</v>
      </c>
      <c r="J49" s="21" t="s">
        <v>560</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eFd0iCC1edtbta2HKQDqYE4KOuCqXopBRkteFSyOfLyS4Ei8piV0Ymh9NMDSoj2z0aNEMV0bRt5rq8DYBZ4g5w==" saltValue="TJHoB5RtnJo1D/j4DANn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2020-09-14T04:59:12Z</cp:lastPrinted>
  <dcterms:created xsi:type="dcterms:W3CDTF">2020-02-10T03:29:16Z</dcterms:created>
  <dcterms:modified xsi:type="dcterms:W3CDTF">2020-09-23T09:58:11Z</dcterms:modified>
  <cp:category/>
</cp:coreProperties>
</file>