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09 財政状況(4)主要財政指標" sheetId="1" r:id="rId1"/>
  </sheets>
  <definedNames>
    <definedName name="_xlnm.Print_Area" localSheetId="0">'09 財政状況(4)主要財政指標'!$A$1:$X$45</definedName>
  </definedNames>
  <calcPr fullCalcOnLoad="1"/>
</workbook>
</file>

<file path=xl/sharedStrings.xml><?xml version="1.0" encoding="utf-8"?>
<sst xmlns="http://schemas.openxmlformats.org/spreadsheetml/2006/main" count="167" uniqueCount="69">
  <si>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</si>
  <si>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</si>
  <si>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</si>
  <si>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</si>
  <si>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</si>
  <si>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</si>
  <si>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</si>
  <si>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</si>
  <si>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</si>
  <si>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</si>
  <si>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</si>
  <si>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</si>
  <si>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</si>
  <si>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</si>
  <si>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</si>
  <si>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</si>
  <si>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</si>
  <si>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</si>
  <si>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</si>
  <si>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</si>
  <si>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</si>
  <si>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</si>
  <si>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</si>
  <si>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</si>
  <si>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</si>
  <si>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</si>
  <si>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</si>
  <si>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</si>
  <si>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</si>
  <si>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</si>
  <si>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</si>
  <si>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</si>
  <si>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</si>
  <si>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</si>
  <si>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</si>
  <si>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公債費負担比率</t>
  </si>
  <si>
    <t>市町村名</t>
  </si>
  <si>
    <t>実質収支比率</t>
  </si>
  <si>
    <t>自　主　　財　源　　比　率</t>
  </si>
  <si>
    <t>市(除指定都市)計</t>
  </si>
  <si>
    <t>県(除指定都市)計</t>
  </si>
  <si>
    <t>平　成</t>
  </si>
  <si>
    <t>健全化判断比率</t>
  </si>
  <si>
    <t>財政力指数(過去３ヶ年平均）</t>
  </si>
  <si>
    <t>－</t>
  </si>
  <si>
    <t>臨財債
等含む</t>
  </si>
  <si>
    <t>実質
赤字
比率</t>
  </si>
  <si>
    <t>連結
実質
赤字
比率</t>
  </si>
  <si>
    <t>実　 質
公債費
比　 率</t>
  </si>
  <si>
    <t>将来
負担
比率</t>
  </si>
  <si>
    <t>（注）合計欄は、単純平均で求めた。</t>
  </si>
  <si>
    <t>財政調整基金現在高
比率</t>
  </si>
  <si>
    <t>経常収支比率　</t>
  </si>
  <si>
    <t>義務的
経費
比率</t>
  </si>
  <si>
    <t>茅ヶ崎市</t>
  </si>
  <si>
    <t>（４）主要財政指標</t>
  </si>
  <si>
    <t xml:space="preserve"> </t>
  </si>
  <si>
    <t>（単位：百万円、％）</t>
  </si>
  <si>
    <t>臨財債
等含む</t>
  </si>
  <si>
    <t>相模原市</t>
  </si>
  <si>
    <t>27年度</t>
  </si>
  <si>
    <t>28年度</t>
  </si>
  <si>
    <t>平成28年度</t>
  </si>
  <si>
    <t>平成29年度
標準
財政規模</t>
  </si>
  <si>
    <t>29年度</t>
  </si>
  <si>
    <t>29年度</t>
  </si>
  <si>
    <t>28年度</t>
  </si>
  <si>
    <t>平成27年度</t>
  </si>
  <si>
    <t>平成29年度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</si>
</sst>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000_ "/>
    <numFmt numFmtId="221" formatCode="0.000_ "/>
    <numFmt numFmtId="222" formatCode="0.0000_ "/>
    <numFmt numFmtId="223" formatCode="#,##0.000;&quot;▲ &quot;#,##0.000"/>
    <numFmt numFmtId="224" formatCode="0.000\ ;&quot;△&quot;0.000\ "/>
    <numFmt numFmtId="225" formatCode="0.000_);[Red]\(0.0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21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199" fontId="10" fillId="0" borderId="0" xfId="0" applyNumberFormat="1" applyFont="1" applyFill="1" applyAlignment="1">
      <alignment/>
    </xf>
    <xf numFmtId="199" fontId="9" fillId="0" borderId="0" xfId="0" applyNumberFormat="1" applyFont="1" applyFill="1" applyAlignment="1" applyProtection="1">
      <alignment/>
      <protection locked="0"/>
    </xf>
    <xf numFmtId="199" fontId="10" fillId="0" borderId="0" xfId="0" applyNumberFormat="1" applyFont="1" applyFill="1" applyBorder="1" applyAlignment="1" applyProtection="1">
      <alignment/>
      <protection locked="0"/>
    </xf>
    <xf numFmtId="194" fontId="9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19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94" fontId="16" fillId="0" borderId="10" xfId="0" applyNumberFormat="1" applyFont="1" applyFill="1" applyBorder="1" applyAlignment="1" applyProtection="1">
      <alignment horizontal="center" vertical="top"/>
      <protection locked="0"/>
    </xf>
    <xf numFmtId="194" fontId="16" fillId="0" borderId="11" xfId="0" applyNumberFormat="1" applyFont="1" applyFill="1" applyBorder="1" applyAlignment="1" applyProtection="1">
      <alignment horizontal="left" vertical="top" wrapText="1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12" fontId="14" fillId="0" borderId="17" xfId="0" applyNumberFormat="1" applyFont="1" applyFill="1" applyBorder="1" applyAlignment="1" applyProtection="1">
      <alignment horizontal="center"/>
      <protection locked="0"/>
    </xf>
    <xf numFmtId="194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22" xfId="0" applyNumberFormat="1" applyFont="1" applyFill="1" applyBorder="1" applyAlignment="1" applyProtection="1">
      <alignment horizontal="center" vertical="top"/>
      <protection locked="0"/>
    </xf>
    <xf numFmtId="196" fontId="10" fillId="0" borderId="18" xfId="0" applyNumberFormat="1" applyFont="1" applyFill="1" applyBorder="1" applyAlignment="1" applyProtection="1">
      <alignment vertical="center" shrinkToFit="1"/>
      <protection locked="0"/>
    </xf>
    <xf numFmtId="212" fontId="10" fillId="0" borderId="18" xfId="0" applyNumberFormat="1" applyFont="1" applyFill="1" applyBorder="1" applyAlignment="1">
      <alignment vertical="center" shrinkToFit="1"/>
    </xf>
    <xf numFmtId="194" fontId="10" fillId="0" borderId="18" xfId="0" applyNumberFormat="1" applyFont="1" applyFill="1" applyBorder="1" applyAlignment="1">
      <alignment vertical="center" shrinkToFit="1"/>
    </xf>
    <xf numFmtId="204" fontId="10" fillId="0" borderId="18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8" xfId="0" applyNumberFormat="1" applyFont="1" applyFill="1" applyBorder="1" applyAlignment="1">
      <alignment horizontal="right" vertical="center" shrinkToFit="1"/>
    </xf>
    <xf numFmtId="194" fontId="10" fillId="0" borderId="18" xfId="0" applyNumberFormat="1" applyFont="1" applyFill="1" applyBorder="1" applyAlignment="1" applyProtection="1">
      <alignment vertical="center" shrinkToFit="1"/>
      <protection locked="0"/>
    </xf>
    <xf numFmtId="211" fontId="10" fillId="0" borderId="23" xfId="0" applyNumberFormat="1" applyFont="1" applyFill="1" applyBorder="1" applyAlignment="1" applyProtection="1">
      <alignment vertical="center" shrinkToFit="1"/>
      <protection locked="0"/>
    </xf>
    <xf numFmtId="196" fontId="10" fillId="0" borderId="19" xfId="0" applyNumberFormat="1" applyFont="1" applyFill="1" applyBorder="1" applyAlignment="1" applyProtection="1">
      <alignment vertical="center" shrinkToFit="1"/>
      <protection locked="0"/>
    </xf>
    <xf numFmtId="212" fontId="10" fillId="0" borderId="19" xfId="0" applyNumberFormat="1" applyFont="1" applyFill="1" applyBorder="1" applyAlignment="1">
      <alignment vertical="center" shrinkToFit="1"/>
    </xf>
    <xf numFmtId="194" fontId="10" fillId="0" borderId="19" xfId="0" applyNumberFormat="1" applyFont="1" applyFill="1" applyBorder="1" applyAlignment="1">
      <alignment vertical="center" shrinkToFit="1"/>
    </xf>
    <xf numFmtId="204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9" xfId="0" applyNumberFormat="1" applyFont="1" applyFill="1" applyBorder="1" applyAlignment="1">
      <alignment horizontal="right" vertical="center" shrinkToFit="1"/>
    </xf>
    <xf numFmtId="194" fontId="10" fillId="0" borderId="19" xfId="0" applyNumberFormat="1" applyFont="1" applyFill="1" applyBorder="1" applyAlignment="1" applyProtection="1">
      <alignment vertical="center" shrinkToFit="1"/>
      <protection locked="0"/>
    </xf>
    <xf numFmtId="199" fontId="10" fillId="0" borderId="24" xfId="0" applyNumberFormat="1" applyFont="1" applyFill="1" applyBorder="1" applyAlignment="1" applyProtection="1">
      <alignment vertical="center" shrinkToFit="1"/>
      <protection locked="0"/>
    </xf>
    <xf numFmtId="196" fontId="10" fillId="0" borderId="20" xfId="0" applyNumberFormat="1" applyFont="1" applyFill="1" applyBorder="1" applyAlignment="1" applyProtection="1">
      <alignment vertical="center" shrinkToFit="1"/>
      <protection locked="0"/>
    </xf>
    <xf numFmtId="212" fontId="10" fillId="0" borderId="20" xfId="0" applyNumberFormat="1" applyFont="1" applyFill="1" applyBorder="1" applyAlignment="1">
      <alignment vertical="center" shrinkToFit="1"/>
    </xf>
    <xf numFmtId="194" fontId="10" fillId="0" borderId="20" xfId="0" applyNumberFormat="1" applyFont="1" applyFill="1" applyBorder="1" applyAlignment="1">
      <alignment vertical="center" shrinkToFit="1"/>
    </xf>
    <xf numFmtId="204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0" xfId="0" applyNumberFormat="1" applyFont="1" applyFill="1" applyBorder="1" applyAlignment="1">
      <alignment horizontal="right" vertical="center" shrinkToFit="1"/>
    </xf>
    <xf numFmtId="194" fontId="10" fillId="0" borderId="20" xfId="0" applyNumberFormat="1" applyFont="1" applyFill="1" applyBorder="1" applyAlignment="1" applyProtection="1">
      <alignment vertical="center" shrinkToFit="1"/>
      <protection locked="0"/>
    </xf>
    <xf numFmtId="199" fontId="10" fillId="0" borderId="25" xfId="0" applyNumberFormat="1" applyFont="1" applyFill="1" applyBorder="1" applyAlignment="1" applyProtection="1">
      <alignment vertical="center" shrinkToFit="1"/>
      <protection locked="0"/>
    </xf>
    <xf numFmtId="196" fontId="10" fillId="0" borderId="21" xfId="0" applyNumberFormat="1" applyFont="1" applyFill="1" applyBorder="1" applyAlignment="1" applyProtection="1">
      <alignment vertical="center" shrinkToFit="1"/>
      <protection locked="0"/>
    </xf>
    <xf numFmtId="212" fontId="10" fillId="0" borderId="21" xfId="0" applyNumberFormat="1" applyFont="1" applyFill="1" applyBorder="1" applyAlignment="1">
      <alignment vertical="center" shrinkToFit="1"/>
    </xf>
    <xf numFmtId="194" fontId="10" fillId="0" borderId="21" xfId="0" applyNumberFormat="1" applyFont="1" applyFill="1" applyBorder="1" applyAlignment="1">
      <alignment vertical="center" shrinkToFit="1"/>
    </xf>
    <xf numFmtId="204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1" xfId="0" applyNumberFormat="1" applyFont="1" applyFill="1" applyBorder="1" applyAlignment="1" applyProtection="1">
      <alignment vertical="center" shrinkToFit="1"/>
      <protection locked="0"/>
    </xf>
    <xf numFmtId="199" fontId="10" fillId="0" borderId="26" xfId="0" applyNumberFormat="1" applyFont="1" applyFill="1" applyBorder="1" applyAlignment="1" applyProtection="1">
      <alignment vertical="center" shrinkToFit="1"/>
      <protection locked="0"/>
    </xf>
    <xf numFmtId="199" fontId="10" fillId="0" borderId="23" xfId="0" applyNumberFormat="1" applyFont="1" applyFill="1" applyBorder="1" applyAlignment="1" applyProtection="1">
      <alignment vertical="center" shrinkToFit="1"/>
      <protection locked="0"/>
    </xf>
    <xf numFmtId="204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26" xfId="0" applyNumberFormat="1" applyFont="1" applyFill="1" applyBorder="1" applyAlignment="1" applyProtection="1">
      <alignment vertical="center" shrinkToFit="1"/>
      <protection locked="0"/>
    </xf>
    <xf numFmtId="211" fontId="10" fillId="0" borderId="21" xfId="0" applyNumberFormat="1" applyFont="1" applyFill="1" applyBorder="1" applyAlignment="1">
      <alignment shrinkToFit="1"/>
    </xf>
    <xf numFmtId="211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211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210" fontId="14" fillId="0" borderId="30" xfId="0" applyNumberFormat="1" applyFont="1" applyFill="1" applyBorder="1" applyAlignment="1" applyProtection="1">
      <alignment horizontal="distributed" vertical="center"/>
      <protection locked="0"/>
    </xf>
    <xf numFmtId="210" fontId="14" fillId="0" borderId="31" xfId="0" applyNumberFormat="1" applyFont="1" applyFill="1" applyBorder="1" applyAlignment="1" applyProtection="1">
      <alignment horizontal="distributed" vertical="center"/>
      <protection locked="0"/>
    </xf>
    <xf numFmtId="210" fontId="14" fillId="0" borderId="32" xfId="0" applyNumberFormat="1" applyFont="1" applyFill="1" applyBorder="1" applyAlignment="1" applyProtection="1">
      <alignment horizontal="distributed" vertical="center"/>
      <protection locked="0"/>
    </xf>
    <xf numFmtId="194" fontId="15" fillId="0" borderId="33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17" xfId="0" applyNumberFormat="1" applyFont="1" applyFill="1" applyBorder="1" applyAlignment="1" applyProtection="1">
      <alignment horizontal="distributed" vertical="center" wrapText="1"/>
      <protection locked="0"/>
    </xf>
    <xf numFmtId="194" fontId="15" fillId="0" borderId="22" xfId="0" applyNumberFormat="1" applyFont="1" applyFill="1" applyBorder="1" applyAlignment="1" applyProtection="1">
      <alignment horizontal="distributed" vertical="center" wrapText="1"/>
      <protection locked="0"/>
    </xf>
    <xf numFmtId="194" fontId="14" fillId="0" borderId="34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5" xfId="0" applyNumberFormat="1" applyFont="1" applyFill="1" applyBorder="1" applyAlignment="1" applyProtection="1">
      <alignment horizontal="distributed" vertical="center" indent="1"/>
      <protection locked="0"/>
    </xf>
    <xf numFmtId="194" fontId="14" fillId="0" borderId="36" xfId="0" applyNumberFormat="1" applyFont="1" applyFill="1" applyBorder="1" applyAlignment="1" applyProtection="1">
      <alignment horizontal="distributed" vertical="center" indent="1"/>
      <protection locked="0"/>
    </xf>
    <xf numFmtId="212" fontId="14" fillId="0" borderId="37" xfId="0" applyNumberFormat="1" applyFont="1" applyFill="1" applyBorder="1" applyAlignment="1" applyProtection="1">
      <alignment horizontal="center" wrapText="1"/>
      <protection locked="0"/>
    </xf>
    <xf numFmtId="212" fontId="14" fillId="0" borderId="38" xfId="0" applyNumberFormat="1" applyFont="1" applyFill="1" applyBorder="1" applyAlignment="1" applyProtection="1">
      <alignment horizontal="center" wrapText="1"/>
      <protection locked="0"/>
    </xf>
    <xf numFmtId="212" fontId="14" fillId="0" borderId="34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5" xfId="0" applyNumberFormat="1" applyFont="1" applyFill="1" applyBorder="1" applyAlignment="1" applyProtection="1">
      <alignment horizontal="center" vertical="center" shrinkToFit="1"/>
      <protection locked="0"/>
    </xf>
    <xf numFmtId="212" fontId="14" fillId="0" borderId="36" xfId="0" applyNumberFormat="1" applyFont="1" applyFill="1" applyBorder="1" applyAlignment="1" applyProtection="1">
      <alignment horizontal="center" vertical="center" shrinkToFit="1"/>
      <protection locked="0"/>
    </xf>
    <xf numFmtId="196" fontId="14" fillId="0" borderId="33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17" xfId="0" applyNumberFormat="1" applyFont="1" applyFill="1" applyBorder="1" applyAlignment="1" applyProtection="1">
      <alignment horizontal="distributed" vertical="center" wrapText="1"/>
      <protection locked="0"/>
    </xf>
    <xf numFmtId="196" fontId="14" fillId="0" borderId="22" xfId="0" applyNumberFormat="1" applyFont="1" applyFill="1" applyBorder="1" applyAlignment="1" applyProtection="1">
      <alignment horizontal="distributed" vertical="center" wrapText="1"/>
      <protection locked="0"/>
    </xf>
    <xf numFmtId="199" fontId="14" fillId="0" borderId="19" xfId="0" applyNumberFormat="1" applyFont="1" applyFill="1" applyBorder="1" applyAlignment="1" applyProtection="1">
      <alignment horizontal="center" vertical="top" wrapText="1"/>
      <protection locked="0"/>
    </xf>
    <xf numFmtId="199" fontId="14" fillId="0" borderId="22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4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5" xfId="0" applyNumberFormat="1" applyFont="1" applyFill="1" applyBorder="1" applyAlignment="1" applyProtection="1">
      <alignment horizontal="distributed" vertical="center" indent="4"/>
      <protection locked="0"/>
    </xf>
    <xf numFmtId="194" fontId="14" fillId="0" borderId="36" xfId="0" applyNumberFormat="1" applyFont="1" applyFill="1" applyBorder="1" applyAlignment="1" applyProtection="1">
      <alignment horizontal="distributed" vertical="center" indent="4"/>
      <protection locked="0"/>
    </xf>
    <xf numFmtId="212" fontId="14" fillId="0" borderId="19" xfId="0" applyNumberFormat="1" applyFont="1" applyFill="1" applyBorder="1" applyAlignment="1" applyProtection="1">
      <alignment horizontal="center" vertical="top" wrapText="1"/>
      <protection locked="0"/>
    </xf>
    <xf numFmtId="212" fontId="14" fillId="0" borderId="22" xfId="0" applyNumberFormat="1" applyFont="1" applyFill="1" applyBorder="1" applyAlignment="1" applyProtection="1">
      <alignment horizontal="center" vertical="top" wrapText="1"/>
      <protection locked="0"/>
    </xf>
    <xf numFmtId="194" fontId="14" fillId="0" borderId="34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5" xfId="0" applyNumberFormat="1" applyFont="1" applyFill="1" applyBorder="1" applyAlignment="1" applyProtection="1">
      <alignment horizontal="distributed" vertical="center" wrapText="1" indent="1"/>
      <protection locked="0"/>
    </xf>
    <xf numFmtId="194" fontId="14" fillId="0" borderId="36" xfId="0" applyNumberFormat="1" applyFont="1" applyFill="1" applyBorder="1" applyAlignment="1" applyProtection="1">
      <alignment horizontal="distributed" vertical="center" wrapText="1" indent="1"/>
      <protection locked="0"/>
    </xf>
    <xf numFmtId="212" fontId="16" fillId="0" borderId="19" xfId="0" applyNumberFormat="1" applyFont="1" applyFill="1" applyBorder="1" applyAlignment="1" applyProtection="1">
      <alignment horizontal="center" vertical="top" wrapText="1"/>
      <protection locked="0"/>
    </xf>
    <xf numFmtId="212" fontId="16" fillId="0" borderId="2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7.28125" defaultRowHeight="18" customHeight="1"/>
  <cols>
    <col min="1" max="1" width="22.421875" style="1" customWidth="1"/>
    <col min="2" max="2" width="13.8515625" style="2" customWidth="1"/>
    <col min="3" max="5" width="7.57421875" style="3" customWidth="1"/>
    <col min="6" max="10" width="7.57421875" style="4" customWidth="1"/>
    <col min="11" max="11" width="7.57421875" style="16" customWidth="1"/>
    <col min="12" max="22" width="7.57421875" style="4" customWidth="1"/>
    <col min="23" max="23" width="7.57421875" style="5" customWidth="1"/>
    <col min="24" max="24" width="7.57421875" style="2" customWidth="1"/>
    <col min="25" max="16384" width="7.28125" style="1" customWidth="1"/>
  </cols>
  <sheetData>
    <row r="1" spans="1:24" s="27" customFormat="1" ht="21" customHeight="1">
      <c r="A1" s="20" t="s">
        <v>55</v>
      </c>
      <c r="B1" s="23"/>
      <c r="C1" s="23"/>
      <c r="D1" s="23"/>
      <c r="E1" s="23"/>
      <c r="F1" s="24"/>
      <c r="G1" s="23"/>
      <c r="H1" s="23"/>
      <c r="I1" s="23"/>
      <c r="J1" s="23"/>
      <c r="K1" s="25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14.25" thickBot="1">
      <c r="A2" s="6"/>
      <c r="B2" s="7"/>
      <c r="C2" s="8"/>
      <c r="D2" s="8"/>
      <c r="E2" s="8"/>
      <c r="G2" s="10"/>
      <c r="H2" s="10"/>
      <c r="I2" s="10"/>
      <c r="J2" s="10"/>
      <c r="K2" s="17"/>
      <c r="L2" s="19" t="s">
        <v>56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57</v>
      </c>
    </row>
    <row r="3" spans="1:24" s="21" customFormat="1" ht="26.25" customHeight="1">
      <c r="A3" s="77" t="s">
        <v>36</v>
      </c>
      <c r="B3" s="91" t="s">
        <v>63</v>
      </c>
      <c r="C3" s="88" t="s">
        <v>43</v>
      </c>
      <c r="D3" s="89"/>
      <c r="E3" s="90"/>
      <c r="F3" s="83" t="s">
        <v>35</v>
      </c>
      <c r="G3" s="84"/>
      <c r="H3" s="85"/>
      <c r="I3" s="101" t="s">
        <v>42</v>
      </c>
      <c r="J3" s="102"/>
      <c r="K3" s="102"/>
      <c r="L3" s="103"/>
      <c r="M3" s="83" t="s">
        <v>37</v>
      </c>
      <c r="N3" s="84"/>
      <c r="O3" s="85"/>
      <c r="P3" s="96" t="s">
        <v>52</v>
      </c>
      <c r="Q3" s="97"/>
      <c r="R3" s="97"/>
      <c r="S3" s="97"/>
      <c r="T3" s="97"/>
      <c r="U3" s="98"/>
      <c r="V3" s="80" t="s">
        <v>51</v>
      </c>
      <c r="W3" s="80" t="s">
        <v>53</v>
      </c>
      <c r="X3" s="74" t="s">
        <v>38</v>
      </c>
    </row>
    <row r="4" spans="1:24" s="21" customFormat="1" ht="24.75" customHeight="1">
      <c r="A4" s="78"/>
      <c r="B4" s="92"/>
      <c r="C4" s="36" t="s">
        <v>41</v>
      </c>
      <c r="D4" s="36" t="s">
        <v>41</v>
      </c>
      <c r="E4" s="36" t="s">
        <v>41</v>
      </c>
      <c r="F4" s="36" t="s">
        <v>41</v>
      </c>
      <c r="G4" s="36" t="s">
        <v>41</v>
      </c>
      <c r="H4" s="36" t="s">
        <v>41</v>
      </c>
      <c r="I4" s="99" t="s">
        <v>46</v>
      </c>
      <c r="J4" s="104" t="s">
        <v>47</v>
      </c>
      <c r="K4" s="94" t="s">
        <v>48</v>
      </c>
      <c r="L4" s="99" t="s">
        <v>49</v>
      </c>
      <c r="M4" s="36" t="s">
        <v>41</v>
      </c>
      <c r="N4" s="36" t="s">
        <v>41</v>
      </c>
      <c r="O4" s="36" t="s">
        <v>41</v>
      </c>
      <c r="P4" s="86" t="s">
        <v>67</v>
      </c>
      <c r="Q4" s="87"/>
      <c r="R4" s="86" t="s">
        <v>62</v>
      </c>
      <c r="S4" s="87"/>
      <c r="T4" s="86" t="s">
        <v>68</v>
      </c>
      <c r="U4" s="87"/>
      <c r="V4" s="81"/>
      <c r="W4" s="81"/>
      <c r="X4" s="75"/>
    </row>
    <row r="5" spans="1:24" ht="24.75" customHeight="1" thickBot="1">
      <c r="A5" s="79"/>
      <c r="B5" s="93"/>
      <c r="C5" s="41" t="s">
        <v>60</v>
      </c>
      <c r="D5" s="41" t="s">
        <v>61</v>
      </c>
      <c r="E5" s="41" t="s">
        <v>64</v>
      </c>
      <c r="F5" s="41" t="s">
        <v>60</v>
      </c>
      <c r="G5" s="41" t="s">
        <v>61</v>
      </c>
      <c r="H5" s="41" t="s">
        <v>65</v>
      </c>
      <c r="I5" s="100"/>
      <c r="J5" s="105"/>
      <c r="K5" s="95"/>
      <c r="L5" s="100"/>
      <c r="M5" s="41" t="s">
        <v>60</v>
      </c>
      <c r="N5" s="41" t="s">
        <v>66</v>
      </c>
      <c r="O5" s="41" t="s">
        <v>64</v>
      </c>
      <c r="P5" s="28"/>
      <c r="Q5" s="29" t="s">
        <v>58</v>
      </c>
      <c r="R5" s="28"/>
      <c r="S5" s="29" t="s">
        <v>58</v>
      </c>
      <c r="T5" s="28"/>
      <c r="U5" s="29" t="s">
        <v>45</v>
      </c>
      <c r="V5" s="82"/>
      <c r="W5" s="82"/>
      <c r="X5" s="76"/>
    </row>
    <row r="6" spans="1:24" ht="18" customHeight="1">
      <c r="A6" s="30" t="s">
        <v>0</v>
      </c>
      <c r="B6" s="42">
        <v>936031.148</v>
      </c>
      <c r="C6" s="43">
        <v>0.967</v>
      </c>
      <c r="D6" s="43">
        <v>0.969</v>
      </c>
      <c r="E6" s="43">
        <v>0.966</v>
      </c>
      <c r="F6" s="44">
        <v>17.2</v>
      </c>
      <c r="G6" s="44">
        <v>17.4</v>
      </c>
      <c r="H6" s="44">
        <v>15.1</v>
      </c>
      <c r="I6" s="37" t="s">
        <v>44</v>
      </c>
      <c r="J6" s="37" t="s">
        <v>44</v>
      </c>
      <c r="K6" s="45">
        <v>13.3</v>
      </c>
      <c r="L6" s="45">
        <v>145.6</v>
      </c>
      <c r="M6" s="46">
        <v>1.6</v>
      </c>
      <c r="N6" s="46">
        <v>1</v>
      </c>
      <c r="O6" s="44">
        <v>1.4</v>
      </c>
      <c r="P6" s="44">
        <v>101.7</v>
      </c>
      <c r="Q6" s="44">
        <v>95.2</v>
      </c>
      <c r="R6" s="44">
        <v>105</v>
      </c>
      <c r="S6" s="44">
        <v>98.9</v>
      </c>
      <c r="T6" s="44">
        <v>104.5</v>
      </c>
      <c r="U6" s="44">
        <v>97.9</v>
      </c>
      <c r="V6" s="47">
        <v>2.8</v>
      </c>
      <c r="W6" s="47">
        <v>58.1</v>
      </c>
      <c r="X6" s="48">
        <v>55.7</v>
      </c>
    </row>
    <row r="7" spans="1:24" ht="18" customHeight="1">
      <c r="A7" s="31" t="s">
        <v>1</v>
      </c>
      <c r="B7" s="49">
        <v>360255.112</v>
      </c>
      <c r="C7" s="50">
        <v>0.995</v>
      </c>
      <c r="D7" s="50">
        <v>0.999</v>
      </c>
      <c r="E7" s="50">
        <v>1.001</v>
      </c>
      <c r="F7" s="51">
        <v>18</v>
      </c>
      <c r="G7" s="51">
        <v>18.4</v>
      </c>
      <c r="H7" s="51">
        <v>15.8</v>
      </c>
      <c r="I7" s="38" t="s">
        <v>44</v>
      </c>
      <c r="J7" s="38" t="s">
        <v>44</v>
      </c>
      <c r="K7" s="52">
        <v>6.9</v>
      </c>
      <c r="L7" s="52">
        <v>121.7</v>
      </c>
      <c r="M7" s="53">
        <v>0.2</v>
      </c>
      <c r="N7" s="53">
        <v>0.2</v>
      </c>
      <c r="O7" s="51">
        <v>0.2</v>
      </c>
      <c r="P7" s="51">
        <v>99.2</v>
      </c>
      <c r="Q7" s="51">
        <v>97.7</v>
      </c>
      <c r="R7" s="51">
        <v>100.4</v>
      </c>
      <c r="S7" s="51">
        <v>100.4</v>
      </c>
      <c r="T7" s="51">
        <v>100.5</v>
      </c>
      <c r="U7" s="51">
        <v>100.5</v>
      </c>
      <c r="V7" s="54">
        <v>1.6</v>
      </c>
      <c r="W7" s="54">
        <v>57.4</v>
      </c>
      <c r="X7" s="55">
        <v>59.6</v>
      </c>
    </row>
    <row r="8" spans="1:24" ht="18" customHeight="1" thickBot="1">
      <c r="A8" s="32" t="s">
        <v>59</v>
      </c>
      <c r="B8" s="56">
        <v>168376.452</v>
      </c>
      <c r="C8" s="57">
        <v>0.934</v>
      </c>
      <c r="D8" s="57">
        <v>0.925</v>
      </c>
      <c r="E8" s="57">
        <v>0.913</v>
      </c>
      <c r="F8" s="58">
        <v>13.6</v>
      </c>
      <c r="G8" s="58">
        <v>14.4</v>
      </c>
      <c r="H8" s="58">
        <v>13</v>
      </c>
      <c r="I8" s="39" t="s">
        <v>44</v>
      </c>
      <c r="J8" s="39" t="s">
        <v>44</v>
      </c>
      <c r="K8" s="59">
        <v>2.9</v>
      </c>
      <c r="L8" s="59">
        <v>39</v>
      </c>
      <c r="M8" s="60">
        <v>5.1</v>
      </c>
      <c r="N8" s="60">
        <v>4.5</v>
      </c>
      <c r="O8" s="58">
        <v>4.7</v>
      </c>
      <c r="P8" s="58">
        <v>106.3</v>
      </c>
      <c r="Q8" s="58">
        <v>98</v>
      </c>
      <c r="R8" s="58">
        <v>110.7</v>
      </c>
      <c r="S8" s="58">
        <v>102.4</v>
      </c>
      <c r="T8" s="58">
        <v>110</v>
      </c>
      <c r="U8" s="58">
        <v>98.4</v>
      </c>
      <c r="V8" s="61">
        <v>3.7</v>
      </c>
      <c r="W8" s="61">
        <v>61.8</v>
      </c>
      <c r="X8" s="62">
        <v>50.5</v>
      </c>
    </row>
    <row r="9" spans="1:24" s="22" customFormat="1" ht="18" customHeight="1" thickBot="1">
      <c r="A9" s="33" t="s">
        <v>2</v>
      </c>
      <c r="B9" s="63">
        <v>1464662.712</v>
      </c>
      <c r="C9" s="64">
        <f aca="true" t="shared" si="0" ref="C9:H9">+AVERAGE(C6:C8)</f>
        <v>0.9653333333333333</v>
      </c>
      <c r="D9" s="64">
        <f t="shared" si="0"/>
        <v>0.9643333333333333</v>
      </c>
      <c r="E9" s="64">
        <f t="shared" si="0"/>
        <v>0.96</v>
      </c>
      <c r="F9" s="65">
        <f t="shared" si="0"/>
        <v>16.26666666666667</v>
      </c>
      <c r="G9" s="65">
        <f t="shared" si="0"/>
        <v>16.73333333333333</v>
      </c>
      <c r="H9" s="65">
        <f t="shared" si="0"/>
        <v>14.633333333333333</v>
      </c>
      <c r="I9" s="40" t="s">
        <v>44</v>
      </c>
      <c r="J9" s="40" t="s">
        <v>44</v>
      </c>
      <c r="K9" s="66">
        <f>+AVERAGE(K6:K8)</f>
        <v>7.7</v>
      </c>
      <c r="L9" s="66">
        <f aca="true" t="shared" si="1" ref="L9:U9">+AVERAGE(L6:L8)</f>
        <v>102.10000000000001</v>
      </c>
      <c r="M9" s="67">
        <f t="shared" si="1"/>
        <v>2.3</v>
      </c>
      <c r="N9" s="68">
        <f t="shared" si="1"/>
        <v>1.9000000000000001</v>
      </c>
      <c r="O9" s="68">
        <f t="shared" si="1"/>
        <v>2.1</v>
      </c>
      <c r="P9" s="67">
        <f t="shared" si="1"/>
        <v>102.39999999999999</v>
      </c>
      <c r="Q9" s="67">
        <f t="shared" si="1"/>
        <v>96.96666666666665</v>
      </c>
      <c r="R9" s="67">
        <f t="shared" si="1"/>
        <v>105.36666666666667</v>
      </c>
      <c r="S9" s="67">
        <f t="shared" si="1"/>
        <v>100.56666666666668</v>
      </c>
      <c r="T9" s="67">
        <f t="shared" si="1"/>
        <v>105</v>
      </c>
      <c r="U9" s="67">
        <f t="shared" si="1"/>
        <v>98.93333333333334</v>
      </c>
      <c r="V9" s="68">
        <f>+AVERAGE(V6:V8)</f>
        <v>2.7000000000000006</v>
      </c>
      <c r="W9" s="68">
        <f>+AVERAGE(W6:W8)</f>
        <v>59.1</v>
      </c>
      <c r="X9" s="69">
        <f>+AVERAGE(X6:X8)</f>
        <v>55.26666666666667</v>
      </c>
    </row>
    <row r="10" spans="1:24" ht="18" customHeight="1">
      <c r="A10" s="30" t="s">
        <v>3</v>
      </c>
      <c r="B10" s="42">
        <v>81800.506</v>
      </c>
      <c r="C10" s="43">
        <v>0.798</v>
      </c>
      <c r="D10" s="43">
        <v>0.805</v>
      </c>
      <c r="E10" s="43">
        <v>0.813</v>
      </c>
      <c r="F10" s="44">
        <v>15.4</v>
      </c>
      <c r="G10" s="44">
        <v>14.9</v>
      </c>
      <c r="H10" s="44">
        <v>16.2</v>
      </c>
      <c r="I10" s="37" t="s">
        <v>44</v>
      </c>
      <c r="J10" s="37" t="s">
        <v>44</v>
      </c>
      <c r="K10" s="45">
        <v>6.3</v>
      </c>
      <c r="L10" s="45">
        <v>45.5</v>
      </c>
      <c r="M10" s="44">
        <v>4.1</v>
      </c>
      <c r="N10" s="44">
        <v>4</v>
      </c>
      <c r="O10" s="44">
        <v>3.7</v>
      </c>
      <c r="P10" s="44">
        <v>104.5</v>
      </c>
      <c r="Q10" s="44">
        <v>96.1</v>
      </c>
      <c r="R10" s="44">
        <v>108.9</v>
      </c>
      <c r="S10" s="44">
        <v>100.1</v>
      </c>
      <c r="T10" s="44">
        <v>107.3</v>
      </c>
      <c r="U10" s="44">
        <v>98.8</v>
      </c>
      <c r="V10" s="47">
        <v>13.8</v>
      </c>
      <c r="W10" s="47">
        <v>55.7</v>
      </c>
      <c r="X10" s="70">
        <v>52.7</v>
      </c>
    </row>
    <row r="11" spans="1:24" ht="18" customHeight="1">
      <c r="A11" s="34" t="s">
        <v>4</v>
      </c>
      <c r="B11" s="56">
        <v>48777.069</v>
      </c>
      <c r="C11" s="57">
        <v>0.967</v>
      </c>
      <c r="D11" s="57">
        <v>0.97</v>
      </c>
      <c r="E11" s="57">
        <v>0.972</v>
      </c>
      <c r="F11" s="58">
        <v>8.1</v>
      </c>
      <c r="G11" s="58">
        <v>9</v>
      </c>
      <c r="H11" s="58">
        <v>9.3</v>
      </c>
      <c r="I11" s="39" t="s">
        <v>44</v>
      </c>
      <c r="J11" s="39" t="s">
        <v>44</v>
      </c>
      <c r="K11" s="59">
        <v>2.4</v>
      </c>
      <c r="L11" s="59">
        <v>27.4</v>
      </c>
      <c r="M11" s="58">
        <v>5.5</v>
      </c>
      <c r="N11" s="58">
        <v>6.9</v>
      </c>
      <c r="O11" s="58">
        <v>6.5</v>
      </c>
      <c r="P11" s="58">
        <v>96.4</v>
      </c>
      <c r="Q11" s="58">
        <v>93.1</v>
      </c>
      <c r="R11" s="58">
        <v>97.6</v>
      </c>
      <c r="S11" s="58">
        <v>94.5</v>
      </c>
      <c r="T11" s="58">
        <v>97.2</v>
      </c>
      <c r="U11" s="58">
        <v>94.5</v>
      </c>
      <c r="V11" s="61">
        <v>14.3</v>
      </c>
      <c r="W11" s="61">
        <v>52.8</v>
      </c>
      <c r="X11" s="62">
        <v>64.6</v>
      </c>
    </row>
    <row r="12" spans="1:24" ht="18" customHeight="1">
      <c r="A12" s="34" t="s">
        <v>5</v>
      </c>
      <c r="B12" s="56">
        <v>35728.036</v>
      </c>
      <c r="C12" s="57">
        <v>1.026</v>
      </c>
      <c r="D12" s="57">
        <v>1.055</v>
      </c>
      <c r="E12" s="57">
        <v>1.074</v>
      </c>
      <c r="F12" s="58">
        <v>9.4</v>
      </c>
      <c r="G12" s="58">
        <v>9.5</v>
      </c>
      <c r="H12" s="58">
        <v>9.6</v>
      </c>
      <c r="I12" s="39" t="s">
        <v>44</v>
      </c>
      <c r="J12" s="39" t="s">
        <v>44</v>
      </c>
      <c r="K12" s="59">
        <v>0.3</v>
      </c>
      <c r="L12" s="71" t="s">
        <v>44</v>
      </c>
      <c r="M12" s="58">
        <v>5.4</v>
      </c>
      <c r="N12" s="58">
        <v>6.5</v>
      </c>
      <c r="O12" s="58">
        <v>4.3</v>
      </c>
      <c r="P12" s="58">
        <v>94</v>
      </c>
      <c r="Q12" s="58">
        <v>94</v>
      </c>
      <c r="R12" s="58">
        <v>95.3</v>
      </c>
      <c r="S12" s="58">
        <v>95.3</v>
      </c>
      <c r="T12" s="58">
        <v>97.8</v>
      </c>
      <c r="U12" s="58">
        <v>97.8</v>
      </c>
      <c r="V12" s="61">
        <v>16.3</v>
      </c>
      <c r="W12" s="61">
        <v>48.8</v>
      </c>
      <c r="X12" s="62">
        <v>70.7</v>
      </c>
    </row>
    <row r="13" spans="1:24" ht="18" customHeight="1">
      <c r="A13" s="34" t="s">
        <v>6</v>
      </c>
      <c r="B13" s="56">
        <v>82124.037</v>
      </c>
      <c r="C13" s="57">
        <v>1.052</v>
      </c>
      <c r="D13" s="57">
        <v>1.069</v>
      </c>
      <c r="E13" s="57">
        <v>1.05</v>
      </c>
      <c r="F13" s="58">
        <v>8.4</v>
      </c>
      <c r="G13" s="58">
        <v>8.6</v>
      </c>
      <c r="H13" s="58">
        <v>8.4</v>
      </c>
      <c r="I13" s="39" t="s">
        <v>44</v>
      </c>
      <c r="J13" s="39" t="s">
        <v>44</v>
      </c>
      <c r="K13" s="59">
        <v>1.2</v>
      </c>
      <c r="L13" s="59">
        <v>44.9</v>
      </c>
      <c r="M13" s="58">
        <v>6.2</v>
      </c>
      <c r="N13" s="58">
        <v>5.1</v>
      </c>
      <c r="O13" s="58">
        <v>7.6</v>
      </c>
      <c r="P13" s="58">
        <v>92</v>
      </c>
      <c r="Q13" s="58">
        <v>92</v>
      </c>
      <c r="R13" s="58">
        <v>92</v>
      </c>
      <c r="S13" s="58">
        <v>92</v>
      </c>
      <c r="T13" s="58">
        <v>89.7</v>
      </c>
      <c r="U13" s="58">
        <v>89.7</v>
      </c>
      <c r="V13" s="61">
        <v>9.9</v>
      </c>
      <c r="W13" s="61">
        <v>47.5</v>
      </c>
      <c r="X13" s="62">
        <v>64.5</v>
      </c>
    </row>
    <row r="14" spans="1:24" ht="18" customHeight="1">
      <c r="A14" s="34" t="s">
        <v>7</v>
      </c>
      <c r="B14" s="56">
        <v>37945.386</v>
      </c>
      <c r="C14" s="57">
        <v>0.958</v>
      </c>
      <c r="D14" s="57">
        <v>0.966</v>
      </c>
      <c r="E14" s="57">
        <v>0.969</v>
      </c>
      <c r="F14" s="58">
        <v>10.8</v>
      </c>
      <c r="G14" s="58">
        <v>10.2</v>
      </c>
      <c r="H14" s="58">
        <v>10.3</v>
      </c>
      <c r="I14" s="39" t="s">
        <v>44</v>
      </c>
      <c r="J14" s="39" t="s">
        <v>44</v>
      </c>
      <c r="K14" s="59">
        <v>4.4</v>
      </c>
      <c r="L14" s="71" t="s">
        <v>44</v>
      </c>
      <c r="M14" s="58">
        <v>10.5</v>
      </c>
      <c r="N14" s="58">
        <v>9.6</v>
      </c>
      <c r="O14" s="58">
        <v>10.1</v>
      </c>
      <c r="P14" s="58">
        <v>93.6</v>
      </c>
      <c r="Q14" s="58">
        <v>89.2</v>
      </c>
      <c r="R14" s="58">
        <v>96.8</v>
      </c>
      <c r="S14" s="58">
        <v>93.1</v>
      </c>
      <c r="T14" s="58">
        <v>94.8</v>
      </c>
      <c r="U14" s="58">
        <v>90.5</v>
      </c>
      <c r="V14" s="61">
        <v>15.5</v>
      </c>
      <c r="W14" s="61">
        <v>53.6</v>
      </c>
      <c r="X14" s="62">
        <v>63.5</v>
      </c>
    </row>
    <row r="15" spans="1:24" ht="18" customHeight="1">
      <c r="A15" s="34" t="s">
        <v>54</v>
      </c>
      <c r="B15" s="56">
        <v>41548.339</v>
      </c>
      <c r="C15" s="57">
        <v>0.939</v>
      </c>
      <c r="D15" s="57">
        <v>0.947</v>
      </c>
      <c r="E15" s="57">
        <v>0.949</v>
      </c>
      <c r="F15" s="58">
        <v>9</v>
      </c>
      <c r="G15" s="58">
        <v>9.2</v>
      </c>
      <c r="H15" s="58">
        <v>9</v>
      </c>
      <c r="I15" s="39" t="s">
        <v>44</v>
      </c>
      <c r="J15" s="39" t="s">
        <v>44</v>
      </c>
      <c r="K15" s="59">
        <v>0.5</v>
      </c>
      <c r="L15" s="59">
        <v>34.7</v>
      </c>
      <c r="M15" s="58">
        <v>6.6</v>
      </c>
      <c r="N15" s="58">
        <v>6.6</v>
      </c>
      <c r="O15" s="58">
        <v>9.4</v>
      </c>
      <c r="P15" s="58">
        <v>103.6</v>
      </c>
      <c r="Q15" s="58">
        <v>97.6</v>
      </c>
      <c r="R15" s="58">
        <v>103.6</v>
      </c>
      <c r="S15" s="58">
        <v>98.3</v>
      </c>
      <c r="T15" s="58">
        <v>103.4</v>
      </c>
      <c r="U15" s="58">
        <v>97</v>
      </c>
      <c r="V15" s="61">
        <v>10.4</v>
      </c>
      <c r="W15" s="61">
        <v>52.2</v>
      </c>
      <c r="X15" s="62">
        <v>59</v>
      </c>
    </row>
    <row r="16" spans="1:24" ht="18" customHeight="1">
      <c r="A16" s="34" t="s">
        <v>8</v>
      </c>
      <c r="B16" s="56">
        <v>11921.458</v>
      </c>
      <c r="C16" s="57">
        <v>0.864</v>
      </c>
      <c r="D16" s="57">
        <v>0.872</v>
      </c>
      <c r="E16" s="57">
        <v>0.871</v>
      </c>
      <c r="F16" s="58">
        <v>10.6</v>
      </c>
      <c r="G16" s="58">
        <v>13.4</v>
      </c>
      <c r="H16" s="58">
        <v>12.9</v>
      </c>
      <c r="I16" s="39" t="s">
        <v>44</v>
      </c>
      <c r="J16" s="39" t="s">
        <v>44</v>
      </c>
      <c r="K16" s="59">
        <v>5.8</v>
      </c>
      <c r="L16" s="59">
        <v>67.5</v>
      </c>
      <c r="M16" s="58">
        <v>8.9</v>
      </c>
      <c r="N16" s="58">
        <v>3.9</v>
      </c>
      <c r="O16" s="58">
        <v>6.8</v>
      </c>
      <c r="P16" s="58">
        <v>103.9</v>
      </c>
      <c r="Q16" s="58">
        <v>96.4</v>
      </c>
      <c r="R16" s="58">
        <v>107.9</v>
      </c>
      <c r="S16" s="58">
        <v>101.5</v>
      </c>
      <c r="T16" s="58">
        <v>105.1</v>
      </c>
      <c r="U16" s="58">
        <v>97.7</v>
      </c>
      <c r="V16" s="61">
        <v>4.3</v>
      </c>
      <c r="W16" s="61">
        <v>54.7</v>
      </c>
      <c r="X16" s="62">
        <v>59.7</v>
      </c>
    </row>
    <row r="17" spans="1:24" ht="18" customHeight="1">
      <c r="A17" s="34" t="s">
        <v>9</v>
      </c>
      <c r="B17" s="56">
        <v>9805.522</v>
      </c>
      <c r="C17" s="57">
        <v>0.654</v>
      </c>
      <c r="D17" s="57">
        <v>0.645</v>
      </c>
      <c r="E17" s="57">
        <v>0.633</v>
      </c>
      <c r="F17" s="58">
        <v>19.3</v>
      </c>
      <c r="G17" s="58">
        <v>20.5</v>
      </c>
      <c r="H17" s="58">
        <v>19.9</v>
      </c>
      <c r="I17" s="39" t="s">
        <v>44</v>
      </c>
      <c r="J17" s="39" t="s">
        <v>44</v>
      </c>
      <c r="K17" s="59">
        <v>17.5</v>
      </c>
      <c r="L17" s="59">
        <v>166.1</v>
      </c>
      <c r="M17" s="58">
        <v>4</v>
      </c>
      <c r="N17" s="58">
        <v>1.8</v>
      </c>
      <c r="O17" s="58">
        <v>3.2</v>
      </c>
      <c r="P17" s="58">
        <v>111</v>
      </c>
      <c r="Q17" s="58">
        <v>101.3</v>
      </c>
      <c r="R17" s="58">
        <v>112.2</v>
      </c>
      <c r="S17" s="58">
        <v>104</v>
      </c>
      <c r="T17" s="58">
        <v>111.1</v>
      </c>
      <c r="U17" s="58">
        <v>103</v>
      </c>
      <c r="V17" s="61">
        <v>5.6</v>
      </c>
      <c r="W17" s="61">
        <v>51.1</v>
      </c>
      <c r="X17" s="62">
        <v>44</v>
      </c>
    </row>
    <row r="18" spans="1:24" ht="18" customHeight="1">
      <c r="A18" s="34" t="s">
        <v>10</v>
      </c>
      <c r="B18" s="56">
        <v>29276.149</v>
      </c>
      <c r="C18" s="57">
        <v>0.9</v>
      </c>
      <c r="D18" s="57">
        <v>0.901</v>
      </c>
      <c r="E18" s="57">
        <v>0.903</v>
      </c>
      <c r="F18" s="58">
        <v>10.5</v>
      </c>
      <c r="G18" s="58">
        <v>10</v>
      </c>
      <c r="H18" s="58">
        <v>9.6</v>
      </c>
      <c r="I18" s="39" t="s">
        <v>44</v>
      </c>
      <c r="J18" s="39" t="s">
        <v>44</v>
      </c>
      <c r="K18" s="59">
        <v>3.1</v>
      </c>
      <c r="L18" s="59">
        <v>36</v>
      </c>
      <c r="M18" s="58">
        <v>9.8</v>
      </c>
      <c r="N18" s="58">
        <v>5.5</v>
      </c>
      <c r="O18" s="58">
        <v>8.2</v>
      </c>
      <c r="P18" s="58">
        <v>99.5</v>
      </c>
      <c r="Q18" s="58">
        <v>93.2</v>
      </c>
      <c r="R18" s="58">
        <v>105.6</v>
      </c>
      <c r="S18" s="58">
        <v>99</v>
      </c>
      <c r="T18" s="58">
        <v>103.5</v>
      </c>
      <c r="U18" s="58">
        <v>96.1</v>
      </c>
      <c r="V18" s="61">
        <v>6.2</v>
      </c>
      <c r="W18" s="61">
        <v>53</v>
      </c>
      <c r="X18" s="62">
        <v>57</v>
      </c>
    </row>
    <row r="19" spans="1:24" ht="18" customHeight="1">
      <c r="A19" s="34" t="s">
        <v>11</v>
      </c>
      <c r="B19" s="56">
        <v>45269.402</v>
      </c>
      <c r="C19" s="57">
        <v>1.092</v>
      </c>
      <c r="D19" s="57">
        <v>1.143</v>
      </c>
      <c r="E19" s="57">
        <v>1.15</v>
      </c>
      <c r="F19" s="58">
        <v>11</v>
      </c>
      <c r="G19" s="58">
        <v>11.1</v>
      </c>
      <c r="H19" s="58">
        <v>10</v>
      </c>
      <c r="I19" s="39" t="s">
        <v>44</v>
      </c>
      <c r="J19" s="39" t="s">
        <v>44</v>
      </c>
      <c r="K19" s="59">
        <v>2.6</v>
      </c>
      <c r="L19" s="59">
        <v>48.8</v>
      </c>
      <c r="M19" s="58">
        <v>8.4</v>
      </c>
      <c r="N19" s="58">
        <v>6.8</v>
      </c>
      <c r="O19" s="58">
        <v>8.4</v>
      </c>
      <c r="P19" s="58">
        <v>85.6</v>
      </c>
      <c r="Q19" s="58">
        <v>85.6</v>
      </c>
      <c r="R19" s="58">
        <v>95.1</v>
      </c>
      <c r="S19" s="58">
        <v>95.1</v>
      </c>
      <c r="T19" s="58">
        <v>84.7</v>
      </c>
      <c r="U19" s="58">
        <v>84.7</v>
      </c>
      <c r="V19" s="61">
        <v>22.8</v>
      </c>
      <c r="W19" s="61">
        <v>49.4</v>
      </c>
      <c r="X19" s="62">
        <v>67.2</v>
      </c>
    </row>
    <row r="20" spans="1:24" ht="18" customHeight="1">
      <c r="A20" s="34" t="s">
        <v>12</v>
      </c>
      <c r="B20" s="56">
        <v>41345.457</v>
      </c>
      <c r="C20" s="57">
        <v>0.959</v>
      </c>
      <c r="D20" s="57">
        <v>0.965</v>
      </c>
      <c r="E20" s="57">
        <v>0.969</v>
      </c>
      <c r="F20" s="58">
        <v>8.5</v>
      </c>
      <c r="G20" s="58">
        <v>8.7</v>
      </c>
      <c r="H20" s="58">
        <v>9.2</v>
      </c>
      <c r="I20" s="39" t="s">
        <v>44</v>
      </c>
      <c r="J20" s="39" t="s">
        <v>44</v>
      </c>
      <c r="K20" s="59">
        <v>0.7</v>
      </c>
      <c r="L20" s="59">
        <v>28.4</v>
      </c>
      <c r="M20" s="58">
        <v>7.3</v>
      </c>
      <c r="N20" s="58">
        <v>7</v>
      </c>
      <c r="O20" s="58">
        <v>6</v>
      </c>
      <c r="P20" s="58">
        <v>95.6</v>
      </c>
      <c r="Q20" s="58">
        <v>92.7</v>
      </c>
      <c r="R20" s="58">
        <v>97.6</v>
      </c>
      <c r="S20" s="58">
        <v>94.5</v>
      </c>
      <c r="T20" s="58">
        <v>101.5</v>
      </c>
      <c r="U20" s="58">
        <v>97.4</v>
      </c>
      <c r="V20" s="61">
        <v>13.8</v>
      </c>
      <c r="W20" s="61">
        <v>53.3</v>
      </c>
      <c r="X20" s="62">
        <v>58.1</v>
      </c>
    </row>
    <row r="21" spans="1:24" ht="18" customHeight="1">
      <c r="A21" s="34" t="s">
        <v>13</v>
      </c>
      <c r="B21" s="56">
        <v>19169.046</v>
      </c>
      <c r="C21" s="57">
        <v>0.957</v>
      </c>
      <c r="D21" s="57">
        <v>0.962</v>
      </c>
      <c r="E21" s="57">
        <v>0.967</v>
      </c>
      <c r="F21" s="58">
        <v>11.9</v>
      </c>
      <c r="G21" s="58">
        <v>12.5</v>
      </c>
      <c r="H21" s="58">
        <v>12.7</v>
      </c>
      <c r="I21" s="39" t="s">
        <v>44</v>
      </c>
      <c r="J21" s="39" t="s">
        <v>44</v>
      </c>
      <c r="K21" s="59">
        <v>7.3</v>
      </c>
      <c r="L21" s="59">
        <v>81.9</v>
      </c>
      <c r="M21" s="58">
        <v>5.4</v>
      </c>
      <c r="N21" s="58">
        <v>4.6</v>
      </c>
      <c r="O21" s="58">
        <v>4.8</v>
      </c>
      <c r="P21" s="58">
        <v>96.6</v>
      </c>
      <c r="Q21" s="58">
        <v>92.1</v>
      </c>
      <c r="R21" s="58">
        <v>98.2</v>
      </c>
      <c r="S21" s="58">
        <v>94.7</v>
      </c>
      <c r="T21" s="58">
        <v>99.9</v>
      </c>
      <c r="U21" s="58">
        <v>97.1</v>
      </c>
      <c r="V21" s="61">
        <v>8</v>
      </c>
      <c r="W21" s="61">
        <v>56.1</v>
      </c>
      <c r="X21" s="62">
        <v>62.5</v>
      </c>
    </row>
    <row r="22" spans="1:24" ht="18" customHeight="1">
      <c r="A22" s="34" t="s">
        <v>14</v>
      </c>
      <c r="B22" s="56">
        <v>23971.61</v>
      </c>
      <c r="C22" s="57">
        <v>0.992</v>
      </c>
      <c r="D22" s="57">
        <v>1.001</v>
      </c>
      <c r="E22" s="57">
        <v>1.014</v>
      </c>
      <c r="F22" s="58">
        <v>8.3</v>
      </c>
      <c r="G22" s="58">
        <v>8.4</v>
      </c>
      <c r="H22" s="58">
        <v>8.8</v>
      </c>
      <c r="I22" s="39" t="s">
        <v>44</v>
      </c>
      <c r="J22" s="39" t="s">
        <v>44</v>
      </c>
      <c r="K22" s="59">
        <v>0.8</v>
      </c>
      <c r="L22" s="59">
        <v>20.5</v>
      </c>
      <c r="M22" s="58">
        <v>4.2</v>
      </c>
      <c r="N22" s="58">
        <v>4.5</v>
      </c>
      <c r="O22" s="58">
        <v>4.2</v>
      </c>
      <c r="P22" s="58">
        <v>92.6</v>
      </c>
      <c r="Q22" s="58">
        <v>92.3</v>
      </c>
      <c r="R22" s="58">
        <v>93.9</v>
      </c>
      <c r="S22" s="58">
        <v>93.9</v>
      </c>
      <c r="T22" s="58">
        <v>92.6</v>
      </c>
      <c r="U22" s="58">
        <v>92.6</v>
      </c>
      <c r="V22" s="61">
        <v>10.9</v>
      </c>
      <c r="W22" s="61">
        <v>49.4</v>
      </c>
      <c r="X22" s="62">
        <v>64.4</v>
      </c>
    </row>
    <row r="23" spans="1:24" ht="18" customHeight="1">
      <c r="A23" s="34" t="s">
        <v>15</v>
      </c>
      <c r="B23" s="56">
        <v>23509.966</v>
      </c>
      <c r="C23" s="57">
        <v>0.877</v>
      </c>
      <c r="D23" s="57">
        <v>0.887</v>
      </c>
      <c r="E23" s="57">
        <v>0.888</v>
      </c>
      <c r="F23" s="58">
        <v>8.6</v>
      </c>
      <c r="G23" s="58">
        <v>9.1</v>
      </c>
      <c r="H23" s="58">
        <v>8.6</v>
      </c>
      <c r="I23" s="39" t="s">
        <v>44</v>
      </c>
      <c r="J23" s="39" t="s">
        <v>44</v>
      </c>
      <c r="K23" s="59">
        <v>1.4</v>
      </c>
      <c r="L23" s="59">
        <v>14.4</v>
      </c>
      <c r="M23" s="58">
        <v>5.6</v>
      </c>
      <c r="N23" s="58">
        <v>4.1</v>
      </c>
      <c r="O23" s="58">
        <v>4.6</v>
      </c>
      <c r="P23" s="58">
        <v>95.2</v>
      </c>
      <c r="Q23" s="58">
        <v>88.3</v>
      </c>
      <c r="R23" s="58">
        <v>102.6</v>
      </c>
      <c r="S23" s="58">
        <v>96.8</v>
      </c>
      <c r="T23" s="58">
        <v>97.4</v>
      </c>
      <c r="U23" s="58">
        <v>90.6</v>
      </c>
      <c r="V23" s="61">
        <v>9.2</v>
      </c>
      <c r="W23" s="61">
        <v>51.4</v>
      </c>
      <c r="X23" s="62">
        <v>55.6</v>
      </c>
    </row>
    <row r="24" spans="1:24" ht="18" customHeight="1">
      <c r="A24" s="34" t="s">
        <v>16</v>
      </c>
      <c r="B24" s="56">
        <v>8812.618</v>
      </c>
      <c r="C24" s="57">
        <v>0.933</v>
      </c>
      <c r="D24" s="57">
        <v>0.923</v>
      </c>
      <c r="E24" s="57">
        <v>0.911</v>
      </c>
      <c r="F24" s="58">
        <v>14.9</v>
      </c>
      <c r="G24" s="58">
        <v>14.7</v>
      </c>
      <c r="H24" s="58">
        <v>14.3</v>
      </c>
      <c r="I24" s="39" t="s">
        <v>44</v>
      </c>
      <c r="J24" s="39" t="s">
        <v>44</v>
      </c>
      <c r="K24" s="59">
        <v>6.4</v>
      </c>
      <c r="L24" s="59">
        <v>66.6</v>
      </c>
      <c r="M24" s="58">
        <v>3.5</v>
      </c>
      <c r="N24" s="58">
        <v>3.5</v>
      </c>
      <c r="O24" s="58">
        <v>6.9</v>
      </c>
      <c r="P24" s="58">
        <v>108.6</v>
      </c>
      <c r="Q24" s="58">
        <v>100.1</v>
      </c>
      <c r="R24" s="58">
        <v>107.8</v>
      </c>
      <c r="S24" s="58">
        <v>99.3</v>
      </c>
      <c r="T24" s="58">
        <v>104.2</v>
      </c>
      <c r="U24" s="58">
        <v>96.3</v>
      </c>
      <c r="V24" s="61">
        <v>8.6</v>
      </c>
      <c r="W24" s="61">
        <v>52.8</v>
      </c>
      <c r="X24" s="62">
        <v>60.8</v>
      </c>
    </row>
    <row r="25" spans="1:24" ht="18" customHeight="1" thickBot="1">
      <c r="A25" s="31" t="s">
        <v>17</v>
      </c>
      <c r="B25" s="49">
        <v>16021.758</v>
      </c>
      <c r="C25" s="50">
        <v>0.922</v>
      </c>
      <c r="D25" s="50">
        <v>0.923</v>
      </c>
      <c r="E25" s="50">
        <v>0.92</v>
      </c>
      <c r="F25" s="51">
        <v>9.5</v>
      </c>
      <c r="G25" s="51">
        <v>9.7</v>
      </c>
      <c r="H25" s="51">
        <v>9.2</v>
      </c>
      <c r="I25" s="38" t="s">
        <v>44</v>
      </c>
      <c r="J25" s="38" t="s">
        <v>44</v>
      </c>
      <c r="K25" s="52">
        <v>8</v>
      </c>
      <c r="L25" s="52">
        <v>52.9</v>
      </c>
      <c r="M25" s="51">
        <v>4.3</v>
      </c>
      <c r="N25" s="51">
        <v>2.7</v>
      </c>
      <c r="O25" s="51">
        <v>5.9</v>
      </c>
      <c r="P25" s="51">
        <v>94.7</v>
      </c>
      <c r="Q25" s="51">
        <v>94.7</v>
      </c>
      <c r="R25" s="51">
        <v>98.2</v>
      </c>
      <c r="S25" s="51">
        <v>98.2</v>
      </c>
      <c r="T25" s="51">
        <v>96.7</v>
      </c>
      <c r="U25" s="51">
        <v>95.6</v>
      </c>
      <c r="V25" s="54">
        <v>9.4</v>
      </c>
      <c r="W25" s="54">
        <v>46.4</v>
      </c>
      <c r="X25" s="55">
        <v>52.4</v>
      </c>
    </row>
    <row r="26" spans="1:24" s="22" customFormat="1" ht="18" customHeight="1" thickBot="1">
      <c r="A26" s="33" t="s">
        <v>39</v>
      </c>
      <c r="B26" s="63">
        <v>557026.359</v>
      </c>
      <c r="C26" s="64">
        <f aca="true" t="shared" si="2" ref="C26:H26">+AVERAGE(C10:C25)</f>
        <v>0.9306250000000001</v>
      </c>
      <c r="D26" s="64">
        <f t="shared" si="2"/>
        <v>0.939625</v>
      </c>
      <c r="E26" s="64">
        <f t="shared" si="2"/>
        <v>0.9408124999999999</v>
      </c>
      <c r="F26" s="65">
        <f t="shared" si="2"/>
        <v>10.8875</v>
      </c>
      <c r="G26" s="65">
        <f t="shared" si="2"/>
        <v>11.21875</v>
      </c>
      <c r="H26" s="65">
        <f t="shared" si="2"/>
        <v>11.125</v>
      </c>
      <c r="I26" s="40" t="s">
        <v>44</v>
      </c>
      <c r="J26" s="40" t="s">
        <v>44</v>
      </c>
      <c r="K26" s="66">
        <f>+AVERAGE(K10:K25)</f>
        <v>4.293749999999999</v>
      </c>
      <c r="L26" s="66">
        <f aca="true" t="shared" si="3" ref="L26:U26">+AVERAGE(L10:L25)</f>
        <v>52.542857142857144</v>
      </c>
      <c r="M26" s="67">
        <f t="shared" si="3"/>
        <v>6.23125</v>
      </c>
      <c r="N26" s="67">
        <f t="shared" si="3"/>
        <v>5.19375</v>
      </c>
      <c r="O26" s="67">
        <f t="shared" si="3"/>
        <v>6.2875000000000005</v>
      </c>
      <c r="P26" s="67">
        <f t="shared" si="3"/>
        <v>97.96249999999999</v>
      </c>
      <c r="Q26" s="67">
        <f t="shared" si="3"/>
        <v>93.66874999999999</v>
      </c>
      <c r="R26" s="67">
        <f t="shared" si="3"/>
        <v>100.83125000000001</v>
      </c>
      <c r="S26" s="67">
        <f t="shared" si="3"/>
        <v>96.89375000000001</v>
      </c>
      <c r="T26" s="67">
        <f t="shared" si="3"/>
        <v>99.18125000000002</v>
      </c>
      <c r="U26" s="67">
        <f t="shared" si="3"/>
        <v>94.96249999999998</v>
      </c>
      <c r="V26" s="68">
        <f>+AVERAGE(V10:V25)</f>
        <v>11.1875</v>
      </c>
      <c r="W26" s="68">
        <f>+AVERAGE(W10:W25)</f>
        <v>51.762499999999996</v>
      </c>
      <c r="X26" s="72">
        <f>+AVERAGE(X10:X25)</f>
        <v>59.79375</v>
      </c>
    </row>
    <row r="27" spans="1:24" s="22" customFormat="1" ht="18" customHeight="1" thickBot="1">
      <c r="A27" s="33" t="s">
        <v>18</v>
      </c>
      <c r="B27" s="63">
        <v>2021689.071</v>
      </c>
      <c r="C27" s="64">
        <f aca="true" t="shared" si="4" ref="C27:H27">+AVERAGE(C6:C8,C10:C25)</f>
        <v>0.936105263157895</v>
      </c>
      <c r="D27" s="64">
        <f t="shared" si="4"/>
        <v>0.9435263157894737</v>
      </c>
      <c r="E27" s="64">
        <f t="shared" si="4"/>
        <v>0.943842105263158</v>
      </c>
      <c r="F27" s="65">
        <f t="shared" si="4"/>
        <v>11.73684210526316</v>
      </c>
      <c r="G27" s="65">
        <f t="shared" si="4"/>
        <v>12.089473684210525</v>
      </c>
      <c r="H27" s="65">
        <f t="shared" si="4"/>
        <v>11.678947368421051</v>
      </c>
      <c r="I27" s="40" t="s">
        <v>44</v>
      </c>
      <c r="J27" s="40" t="s">
        <v>44</v>
      </c>
      <c r="K27" s="66">
        <f>+AVERAGE(K6:K8,K10:K25)</f>
        <v>4.8315789473684205</v>
      </c>
      <c r="L27" s="66">
        <f>+AVERAGE(L6:L8,L10:L25)</f>
        <v>61.28823529411764</v>
      </c>
      <c r="M27" s="67">
        <f aca="true" t="shared" si="5" ref="M27:V27">+AVERAGE(M6:M8,M10:M25)</f>
        <v>5.610526315789474</v>
      </c>
      <c r="N27" s="67">
        <f t="shared" si="5"/>
        <v>4.673684210526315</v>
      </c>
      <c r="O27" s="67">
        <f t="shared" si="5"/>
        <v>5.626315789473685</v>
      </c>
      <c r="P27" s="67">
        <f t="shared" si="5"/>
        <v>98.66315789473683</v>
      </c>
      <c r="Q27" s="67">
        <f t="shared" si="5"/>
        <v>94.18947368421053</v>
      </c>
      <c r="R27" s="67">
        <f t="shared" si="5"/>
        <v>101.54736842105261</v>
      </c>
      <c r="S27" s="67">
        <f t="shared" si="5"/>
        <v>97.47368421052632</v>
      </c>
      <c r="T27" s="67">
        <f t="shared" si="5"/>
        <v>100.10000000000001</v>
      </c>
      <c r="U27" s="67">
        <f t="shared" si="5"/>
        <v>95.58947368421052</v>
      </c>
      <c r="V27" s="67">
        <f t="shared" si="5"/>
        <v>9.84736842105263</v>
      </c>
      <c r="W27" s="68">
        <f>+AVERAGE(W6:W8,W10:W25)</f>
        <v>52.92105263157894</v>
      </c>
      <c r="X27" s="72">
        <f>+AVERAGE(X6:X8,X10:X25)</f>
        <v>59.07894736842106</v>
      </c>
    </row>
    <row r="28" spans="1:24" ht="18" customHeight="1">
      <c r="A28" s="30" t="s">
        <v>19</v>
      </c>
      <c r="B28" s="42">
        <v>6857.26</v>
      </c>
      <c r="C28" s="43">
        <v>0.902</v>
      </c>
      <c r="D28" s="43">
        <v>0.904</v>
      </c>
      <c r="E28" s="43">
        <v>0.903</v>
      </c>
      <c r="F28" s="44">
        <v>6.3</v>
      </c>
      <c r="G28" s="44">
        <v>6.1</v>
      </c>
      <c r="H28" s="44">
        <v>6.2</v>
      </c>
      <c r="I28" s="37" t="s">
        <v>44</v>
      </c>
      <c r="J28" s="37" t="s">
        <v>44</v>
      </c>
      <c r="K28" s="45">
        <v>-0.7</v>
      </c>
      <c r="L28" s="39" t="s">
        <v>44</v>
      </c>
      <c r="M28" s="44">
        <v>8.9</v>
      </c>
      <c r="N28" s="44">
        <v>9</v>
      </c>
      <c r="O28" s="44">
        <v>8</v>
      </c>
      <c r="P28" s="44">
        <v>104.3</v>
      </c>
      <c r="Q28" s="44">
        <v>98.1</v>
      </c>
      <c r="R28" s="44">
        <v>103.5</v>
      </c>
      <c r="S28" s="44">
        <v>97.4</v>
      </c>
      <c r="T28" s="44">
        <v>102.9</v>
      </c>
      <c r="U28" s="44">
        <v>96.9</v>
      </c>
      <c r="V28" s="47">
        <v>13.2</v>
      </c>
      <c r="W28" s="47">
        <v>48.6</v>
      </c>
      <c r="X28" s="70">
        <v>69.8</v>
      </c>
    </row>
    <row r="29" spans="1:24" ht="18" customHeight="1">
      <c r="A29" s="34" t="s">
        <v>20</v>
      </c>
      <c r="B29" s="56">
        <v>9121.778</v>
      </c>
      <c r="C29" s="57">
        <v>1.017</v>
      </c>
      <c r="D29" s="57">
        <v>1.035</v>
      </c>
      <c r="E29" s="57">
        <v>1.05</v>
      </c>
      <c r="F29" s="58">
        <v>13</v>
      </c>
      <c r="G29" s="58">
        <v>11.6</v>
      </c>
      <c r="H29" s="58">
        <v>10</v>
      </c>
      <c r="I29" s="39" t="s">
        <v>44</v>
      </c>
      <c r="J29" s="39" t="s">
        <v>44</v>
      </c>
      <c r="K29" s="59">
        <v>3.8</v>
      </c>
      <c r="L29" s="71" t="s">
        <v>44</v>
      </c>
      <c r="M29" s="58">
        <v>6.4</v>
      </c>
      <c r="N29" s="58">
        <v>7.5</v>
      </c>
      <c r="O29" s="58">
        <v>12.7</v>
      </c>
      <c r="P29" s="58">
        <v>98.2</v>
      </c>
      <c r="Q29" s="58">
        <v>98.2</v>
      </c>
      <c r="R29" s="58">
        <v>96.6</v>
      </c>
      <c r="S29" s="58">
        <v>96.6</v>
      </c>
      <c r="T29" s="58">
        <v>93.5</v>
      </c>
      <c r="U29" s="58">
        <v>93.5</v>
      </c>
      <c r="V29" s="61">
        <v>14.6</v>
      </c>
      <c r="W29" s="61">
        <v>45.8</v>
      </c>
      <c r="X29" s="62">
        <v>74</v>
      </c>
    </row>
    <row r="30" spans="1:24" ht="18" customHeight="1">
      <c r="A30" s="34" t="s">
        <v>21</v>
      </c>
      <c r="B30" s="56">
        <v>6799.371</v>
      </c>
      <c r="C30" s="57">
        <v>0.871</v>
      </c>
      <c r="D30" s="57">
        <v>0.872</v>
      </c>
      <c r="E30" s="57">
        <v>0.872</v>
      </c>
      <c r="F30" s="58">
        <v>7.5</v>
      </c>
      <c r="G30" s="58">
        <v>7.9</v>
      </c>
      <c r="H30" s="58">
        <v>8.3</v>
      </c>
      <c r="I30" s="39" t="s">
        <v>44</v>
      </c>
      <c r="J30" s="39" t="s">
        <v>44</v>
      </c>
      <c r="K30" s="59">
        <v>5.3</v>
      </c>
      <c r="L30" s="59">
        <v>76.9</v>
      </c>
      <c r="M30" s="58">
        <v>8.5</v>
      </c>
      <c r="N30" s="58">
        <v>7.2</v>
      </c>
      <c r="O30" s="58">
        <v>5.4</v>
      </c>
      <c r="P30" s="58">
        <v>89.5</v>
      </c>
      <c r="Q30" s="58">
        <v>84.2</v>
      </c>
      <c r="R30" s="58">
        <v>93.7</v>
      </c>
      <c r="S30" s="58">
        <v>87.2</v>
      </c>
      <c r="T30" s="58">
        <v>96.7</v>
      </c>
      <c r="U30" s="58">
        <v>89.6</v>
      </c>
      <c r="V30" s="61">
        <v>13.6</v>
      </c>
      <c r="W30" s="61">
        <v>40.1</v>
      </c>
      <c r="X30" s="62">
        <v>59.7</v>
      </c>
    </row>
    <row r="31" spans="1:24" ht="18" customHeight="1">
      <c r="A31" s="34" t="s">
        <v>22</v>
      </c>
      <c r="B31" s="56">
        <v>5878.793</v>
      </c>
      <c r="C31" s="57">
        <v>0.756</v>
      </c>
      <c r="D31" s="57">
        <v>0.753</v>
      </c>
      <c r="E31" s="57">
        <v>0.779</v>
      </c>
      <c r="F31" s="58">
        <v>10</v>
      </c>
      <c r="G31" s="58">
        <v>10.7</v>
      </c>
      <c r="H31" s="58">
        <v>10.5</v>
      </c>
      <c r="I31" s="39" t="s">
        <v>44</v>
      </c>
      <c r="J31" s="39" t="s">
        <v>44</v>
      </c>
      <c r="K31" s="59">
        <v>6.7</v>
      </c>
      <c r="L31" s="59">
        <v>40.7</v>
      </c>
      <c r="M31" s="58">
        <v>3.9</v>
      </c>
      <c r="N31" s="58">
        <v>3.9</v>
      </c>
      <c r="O31" s="58">
        <v>4.6</v>
      </c>
      <c r="P31" s="58">
        <v>103.4</v>
      </c>
      <c r="Q31" s="58">
        <v>96.3</v>
      </c>
      <c r="R31" s="58">
        <v>99.7</v>
      </c>
      <c r="S31" s="58">
        <v>94.8</v>
      </c>
      <c r="T31" s="58">
        <v>95.3</v>
      </c>
      <c r="U31" s="58">
        <v>90.6</v>
      </c>
      <c r="V31" s="61">
        <v>14</v>
      </c>
      <c r="W31" s="61">
        <v>46.7</v>
      </c>
      <c r="X31" s="62">
        <v>60.8</v>
      </c>
    </row>
    <row r="32" spans="1:24" ht="18" customHeight="1">
      <c r="A32" s="34" t="s">
        <v>23</v>
      </c>
      <c r="B32" s="56">
        <v>2915.238</v>
      </c>
      <c r="C32" s="57">
        <v>0.991</v>
      </c>
      <c r="D32" s="57">
        <v>0.991</v>
      </c>
      <c r="E32" s="57">
        <v>1.004</v>
      </c>
      <c r="F32" s="58">
        <v>3.8</v>
      </c>
      <c r="G32" s="58">
        <v>3.2</v>
      </c>
      <c r="H32" s="58">
        <v>1.9</v>
      </c>
      <c r="I32" s="39" t="s">
        <v>44</v>
      </c>
      <c r="J32" s="39" t="s">
        <v>44</v>
      </c>
      <c r="K32" s="59">
        <v>3.9</v>
      </c>
      <c r="L32" s="71" t="s">
        <v>44</v>
      </c>
      <c r="M32" s="58">
        <v>14.4</v>
      </c>
      <c r="N32" s="58">
        <v>7.7</v>
      </c>
      <c r="O32" s="58">
        <v>8.8</v>
      </c>
      <c r="P32" s="58">
        <v>82.5</v>
      </c>
      <c r="Q32" s="58">
        <v>82.5</v>
      </c>
      <c r="R32" s="58">
        <v>92.2</v>
      </c>
      <c r="S32" s="58">
        <v>92.2</v>
      </c>
      <c r="T32" s="58">
        <v>85.4</v>
      </c>
      <c r="U32" s="58">
        <v>85.4</v>
      </c>
      <c r="V32" s="61">
        <v>33.5</v>
      </c>
      <c r="W32" s="61">
        <v>36.2</v>
      </c>
      <c r="X32" s="62">
        <v>76.1</v>
      </c>
    </row>
    <row r="33" spans="1:24" ht="18" customHeight="1">
      <c r="A33" s="34" t="s">
        <v>24</v>
      </c>
      <c r="B33" s="56">
        <v>3866.847</v>
      </c>
      <c r="C33" s="57">
        <v>0.857</v>
      </c>
      <c r="D33" s="57">
        <v>0.858</v>
      </c>
      <c r="E33" s="57">
        <v>0.856</v>
      </c>
      <c r="F33" s="58">
        <v>4.6</v>
      </c>
      <c r="G33" s="58">
        <v>4.8</v>
      </c>
      <c r="H33" s="58">
        <v>4.9</v>
      </c>
      <c r="I33" s="39" t="s">
        <v>44</v>
      </c>
      <c r="J33" s="39" t="s">
        <v>44</v>
      </c>
      <c r="K33" s="59">
        <v>-0.5</v>
      </c>
      <c r="L33" s="39" t="s">
        <v>44</v>
      </c>
      <c r="M33" s="58">
        <v>9.9</v>
      </c>
      <c r="N33" s="58">
        <v>7.8</v>
      </c>
      <c r="O33" s="58">
        <v>7.3</v>
      </c>
      <c r="P33" s="58">
        <v>86.6</v>
      </c>
      <c r="Q33" s="58">
        <v>84.3</v>
      </c>
      <c r="R33" s="58">
        <v>90.4</v>
      </c>
      <c r="S33" s="58">
        <v>86.1</v>
      </c>
      <c r="T33" s="58">
        <v>91.8</v>
      </c>
      <c r="U33" s="58">
        <v>88.2</v>
      </c>
      <c r="V33" s="61">
        <v>33.7</v>
      </c>
      <c r="W33" s="61">
        <v>41.8</v>
      </c>
      <c r="X33" s="62">
        <v>60.8</v>
      </c>
    </row>
    <row r="34" spans="1:24" ht="18" customHeight="1">
      <c r="A34" s="34" t="s">
        <v>25</v>
      </c>
      <c r="B34" s="56">
        <v>2828.361</v>
      </c>
      <c r="C34" s="57">
        <v>0.651</v>
      </c>
      <c r="D34" s="57">
        <v>0.649</v>
      </c>
      <c r="E34" s="57">
        <v>0.646</v>
      </c>
      <c r="F34" s="58">
        <v>9</v>
      </c>
      <c r="G34" s="58">
        <v>9.9</v>
      </c>
      <c r="H34" s="58">
        <v>10</v>
      </c>
      <c r="I34" s="39" t="s">
        <v>44</v>
      </c>
      <c r="J34" s="39" t="s">
        <v>44</v>
      </c>
      <c r="K34" s="59">
        <v>5.7</v>
      </c>
      <c r="L34" s="59">
        <v>56.8</v>
      </c>
      <c r="M34" s="58">
        <v>8.3</v>
      </c>
      <c r="N34" s="58">
        <v>6.9</v>
      </c>
      <c r="O34" s="58">
        <v>10.4</v>
      </c>
      <c r="P34" s="58">
        <v>99.6</v>
      </c>
      <c r="Q34" s="58">
        <v>91.6</v>
      </c>
      <c r="R34" s="58">
        <v>97.4</v>
      </c>
      <c r="S34" s="58">
        <v>90.8</v>
      </c>
      <c r="T34" s="58">
        <v>95.2</v>
      </c>
      <c r="U34" s="58">
        <v>88.8</v>
      </c>
      <c r="V34" s="61">
        <v>9</v>
      </c>
      <c r="W34" s="61">
        <v>44</v>
      </c>
      <c r="X34" s="62">
        <v>48.9</v>
      </c>
    </row>
    <row r="35" spans="1:24" ht="18" customHeight="1">
      <c r="A35" s="34" t="s">
        <v>26</v>
      </c>
      <c r="B35" s="56">
        <v>3316.637</v>
      </c>
      <c r="C35" s="57">
        <v>0.639</v>
      </c>
      <c r="D35" s="57">
        <v>0.625</v>
      </c>
      <c r="E35" s="57">
        <v>0.61</v>
      </c>
      <c r="F35" s="58">
        <v>9.3</v>
      </c>
      <c r="G35" s="58">
        <v>9.4</v>
      </c>
      <c r="H35" s="58">
        <v>8.8</v>
      </c>
      <c r="I35" s="39" t="s">
        <v>44</v>
      </c>
      <c r="J35" s="39" t="s">
        <v>44</v>
      </c>
      <c r="K35" s="59">
        <v>7.3</v>
      </c>
      <c r="L35" s="59">
        <v>69.8</v>
      </c>
      <c r="M35" s="58">
        <v>4.7</v>
      </c>
      <c r="N35" s="58">
        <v>5.2</v>
      </c>
      <c r="O35" s="58">
        <v>5.7</v>
      </c>
      <c r="P35" s="58">
        <v>93.1</v>
      </c>
      <c r="Q35" s="58">
        <v>84.7</v>
      </c>
      <c r="R35" s="58">
        <v>92.2</v>
      </c>
      <c r="S35" s="58">
        <v>85.4</v>
      </c>
      <c r="T35" s="58">
        <v>93.1</v>
      </c>
      <c r="U35" s="58">
        <v>86</v>
      </c>
      <c r="V35" s="61">
        <v>18</v>
      </c>
      <c r="W35" s="61">
        <v>40.5</v>
      </c>
      <c r="X35" s="62">
        <v>54.7</v>
      </c>
    </row>
    <row r="36" spans="1:24" ht="18" customHeight="1">
      <c r="A36" s="35" t="s">
        <v>27</v>
      </c>
      <c r="B36" s="56">
        <v>3667.916</v>
      </c>
      <c r="C36" s="57">
        <v>0.884</v>
      </c>
      <c r="D36" s="57">
        <v>0.885</v>
      </c>
      <c r="E36" s="57">
        <v>0.892</v>
      </c>
      <c r="F36" s="58">
        <v>9</v>
      </c>
      <c r="G36" s="58">
        <v>9.6</v>
      </c>
      <c r="H36" s="58">
        <v>9.6</v>
      </c>
      <c r="I36" s="39" t="s">
        <v>44</v>
      </c>
      <c r="J36" s="39" t="s">
        <v>44</v>
      </c>
      <c r="K36" s="59">
        <v>6.7</v>
      </c>
      <c r="L36" s="59">
        <v>30.5</v>
      </c>
      <c r="M36" s="58">
        <v>8.2</v>
      </c>
      <c r="N36" s="58">
        <v>6.3</v>
      </c>
      <c r="O36" s="58">
        <v>8.5</v>
      </c>
      <c r="P36" s="58">
        <v>90.8</v>
      </c>
      <c r="Q36" s="58">
        <v>84.3</v>
      </c>
      <c r="R36" s="58">
        <v>88.4</v>
      </c>
      <c r="S36" s="58">
        <v>83.3</v>
      </c>
      <c r="T36" s="58">
        <v>88.1</v>
      </c>
      <c r="U36" s="58">
        <v>83.5</v>
      </c>
      <c r="V36" s="61">
        <v>15</v>
      </c>
      <c r="W36" s="61">
        <v>45.2</v>
      </c>
      <c r="X36" s="62">
        <v>66.8</v>
      </c>
    </row>
    <row r="37" spans="1:24" ht="18" customHeight="1">
      <c r="A37" s="34" t="s">
        <v>28</v>
      </c>
      <c r="B37" s="56">
        <v>5692.484</v>
      </c>
      <c r="C37" s="57">
        <v>1.415</v>
      </c>
      <c r="D37" s="57">
        <v>1.413</v>
      </c>
      <c r="E37" s="57">
        <v>1.396</v>
      </c>
      <c r="F37" s="58">
        <v>12.4</v>
      </c>
      <c r="G37" s="58">
        <v>11.2</v>
      </c>
      <c r="H37" s="58">
        <v>10.5</v>
      </c>
      <c r="I37" s="39" t="s">
        <v>44</v>
      </c>
      <c r="J37" s="39" t="s">
        <v>44</v>
      </c>
      <c r="K37" s="59">
        <v>12.8</v>
      </c>
      <c r="L37" s="59">
        <v>85.6</v>
      </c>
      <c r="M37" s="58">
        <v>6.9</v>
      </c>
      <c r="N37" s="58">
        <v>7.4</v>
      </c>
      <c r="O37" s="58">
        <v>7.9</v>
      </c>
      <c r="P37" s="58">
        <v>96.7</v>
      </c>
      <c r="Q37" s="58">
        <v>96.7</v>
      </c>
      <c r="R37" s="58">
        <v>96.6</v>
      </c>
      <c r="S37" s="58">
        <v>96.6</v>
      </c>
      <c r="T37" s="58">
        <v>95.5</v>
      </c>
      <c r="U37" s="58">
        <v>95.5</v>
      </c>
      <c r="V37" s="61">
        <v>24.1</v>
      </c>
      <c r="W37" s="61">
        <v>42.7</v>
      </c>
      <c r="X37" s="62">
        <v>79.9</v>
      </c>
    </row>
    <row r="38" spans="1:24" ht="18" customHeight="1">
      <c r="A38" s="34" t="s">
        <v>29</v>
      </c>
      <c r="B38" s="56">
        <v>2116.637</v>
      </c>
      <c r="C38" s="57">
        <v>0.499</v>
      </c>
      <c r="D38" s="57">
        <v>0.494</v>
      </c>
      <c r="E38" s="57">
        <v>0.484</v>
      </c>
      <c r="F38" s="58">
        <v>9.9</v>
      </c>
      <c r="G38" s="58">
        <v>9.5</v>
      </c>
      <c r="H38" s="58">
        <v>9.9</v>
      </c>
      <c r="I38" s="39" t="s">
        <v>44</v>
      </c>
      <c r="J38" s="39" t="s">
        <v>44</v>
      </c>
      <c r="K38" s="59">
        <v>8.4</v>
      </c>
      <c r="L38" s="59">
        <v>158.6</v>
      </c>
      <c r="M38" s="58">
        <v>12.1</v>
      </c>
      <c r="N38" s="58">
        <v>11.6</v>
      </c>
      <c r="O38" s="58">
        <v>13.3</v>
      </c>
      <c r="P38" s="58">
        <v>90.4</v>
      </c>
      <c r="Q38" s="58">
        <v>83.9</v>
      </c>
      <c r="R38" s="58">
        <v>90.9</v>
      </c>
      <c r="S38" s="58">
        <v>85.5</v>
      </c>
      <c r="T38" s="58">
        <v>97</v>
      </c>
      <c r="U38" s="58">
        <v>90.9</v>
      </c>
      <c r="V38" s="61">
        <v>15.1</v>
      </c>
      <c r="W38" s="61">
        <v>41.1</v>
      </c>
      <c r="X38" s="62">
        <v>40.2</v>
      </c>
    </row>
    <row r="39" spans="1:24" ht="18" customHeight="1">
      <c r="A39" s="34" t="s">
        <v>30</v>
      </c>
      <c r="B39" s="56">
        <v>5502.07</v>
      </c>
      <c r="C39" s="57">
        <v>0.722</v>
      </c>
      <c r="D39" s="57">
        <v>0.721</v>
      </c>
      <c r="E39" s="57">
        <v>0.716</v>
      </c>
      <c r="F39" s="58">
        <v>10.9</v>
      </c>
      <c r="G39" s="58">
        <v>10.5</v>
      </c>
      <c r="H39" s="58">
        <v>9.5</v>
      </c>
      <c r="I39" s="39" t="s">
        <v>44</v>
      </c>
      <c r="J39" s="39" t="s">
        <v>44</v>
      </c>
      <c r="K39" s="59">
        <v>1.6</v>
      </c>
      <c r="L39" s="59">
        <v>15.2</v>
      </c>
      <c r="M39" s="58">
        <v>8.3</v>
      </c>
      <c r="N39" s="58">
        <v>7.6</v>
      </c>
      <c r="O39" s="58">
        <v>2</v>
      </c>
      <c r="P39" s="58">
        <v>101.3</v>
      </c>
      <c r="Q39" s="58">
        <v>92.9</v>
      </c>
      <c r="R39" s="58">
        <v>104.9</v>
      </c>
      <c r="S39" s="58">
        <v>97.7</v>
      </c>
      <c r="T39" s="58">
        <v>105.6</v>
      </c>
      <c r="U39" s="58">
        <v>97.5</v>
      </c>
      <c r="V39" s="61">
        <v>18.4</v>
      </c>
      <c r="W39" s="61">
        <v>38.8</v>
      </c>
      <c r="X39" s="62">
        <v>57.1</v>
      </c>
    </row>
    <row r="40" spans="1:24" ht="18" customHeight="1">
      <c r="A40" s="34" t="s">
        <v>31</v>
      </c>
      <c r="B40" s="56">
        <v>8252.258</v>
      </c>
      <c r="C40" s="57">
        <v>0.991</v>
      </c>
      <c r="D40" s="57">
        <v>0.997</v>
      </c>
      <c r="E40" s="57">
        <v>0.995</v>
      </c>
      <c r="F40" s="58">
        <v>6.2</v>
      </c>
      <c r="G40" s="58">
        <v>6.3</v>
      </c>
      <c r="H40" s="58">
        <v>6.5</v>
      </c>
      <c r="I40" s="39" t="s">
        <v>44</v>
      </c>
      <c r="J40" s="39" t="s">
        <v>44</v>
      </c>
      <c r="K40" s="59">
        <v>-3.1</v>
      </c>
      <c r="L40" s="39" t="s">
        <v>44</v>
      </c>
      <c r="M40" s="58">
        <v>5.1</v>
      </c>
      <c r="N40" s="58">
        <v>5.8</v>
      </c>
      <c r="O40" s="58">
        <v>7.9</v>
      </c>
      <c r="P40" s="58">
        <v>93.8</v>
      </c>
      <c r="Q40" s="58">
        <v>91.9</v>
      </c>
      <c r="R40" s="58">
        <v>95</v>
      </c>
      <c r="S40" s="58">
        <v>94.2</v>
      </c>
      <c r="T40" s="58">
        <v>92.1</v>
      </c>
      <c r="U40" s="58">
        <v>91.3</v>
      </c>
      <c r="V40" s="61">
        <v>8.1</v>
      </c>
      <c r="W40" s="61">
        <v>51.2</v>
      </c>
      <c r="X40" s="62">
        <v>71.5</v>
      </c>
    </row>
    <row r="41" spans="1:24" ht="18" customHeight="1" thickBot="1">
      <c r="A41" s="34" t="s">
        <v>32</v>
      </c>
      <c r="B41" s="56">
        <v>1600.923</v>
      </c>
      <c r="C41" s="57">
        <v>0.992</v>
      </c>
      <c r="D41" s="57">
        <v>0.986</v>
      </c>
      <c r="E41" s="57">
        <v>0.979</v>
      </c>
      <c r="F41" s="58">
        <v>0.3</v>
      </c>
      <c r="G41" s="58">
        <v>0.3</v>
      </c>
      <c r="H41" s="58">
        <v>0.8</v>
      </c>
      <c r="I41" s="39" t="s">
        <v>44</v>
      </c>
      <c r="J41" s="39" t="s">
        <v>44</v>
      </c>
      <c r="K41" s="59">
        <v>-3.9</v>
      </c>
      <c r="L41" s="39" t="s">
        <v>44</v>
      </c>
      <c r="M41" s="58">
        <v>4.9</v>
      </c>
      <c r="N41" s="58">
        <v>4.7</v>
      </c>
      <c r="O41" s="58">
        <v>3.5</v>
      </c>
      <c r="P41" s="58">
        <v>85.4</v>
      </c>
      <c r="Q41" s="58">
        <v>80.5</v>
      </c>
      <c r="R41" s="58">
        <v>90.6</v>
      </c>
      <c r="S41" s="58">
        <v>86.3</v>
      </c>
      <c r="T41" s="58">
        <v>93.5</v>
      </c>
      <c r="U41" s="58">
        <v>89.1</v>
      </c>
      <c r="V41" s="61">
        <v>71.2</v>
      </c>
      <c r="W41" s="61">
        <v>26.8</v>
      </c>
      <c r="X41" s="62">
        <v>71</v>
      </c>
    </row>
    <row r="42" spans="1:24" s="22" customFormat="1" ht="18" customHeight="1" thickBot="1">
      <c r="A42" s="33" t="s">
        <v>33</v>
      </c>
      <c r="B42" s="63">
        <v>68416.573</v>
      </c>
      <c r="C42" s="64">
        <f aca="true" t="shared" si="6" ref="C42:H42">+AVERAGE(C28:C41)</f>
        <v>0.8705</v>
      </c>
      <c r="D42" s="64">
        <f t="shared" si="6"/>
        <v>0.8702142857142857</v>
      </c>
      <c r="E42" s="64">
        <f t="shared" si="6"/>
        <v>0.870142857142857</v>
      </c>
      <c r="F42" s="73">
        <f t="shared" si="6"/>
        <v>8.014285714285716</v>
      </c>
      <c r="G42" s="73">
        <f t="shared" si="6"/>
        <v>7.928571428571428</v>
      </c>
      <c r="H42" s="73">
        <f t="shared" si="6"/>
        <v>7.671428571428571</v>
      </c>
      <c r="I42" s="40" t="s">
        <v>44</v>
      </c>
      <c r="J42" s="40" t="s">
        <v>44</v>
      </c>
      <c r="K42" s="66">
        <f>+AVERAGE(K28:K41)</f>
        <v>3.857142857142857</v>
      </c>
      <c r="L42" s="67">
        <f aca="true" t="shared" si="7" ref="L42:U42">+AVERAGE(L28:L41)</f>
        <v>66.7625</v>
      </c>
      <c r="M42" s="67">
        <f t="shared" si="7"/>
        <v>7.892857142857143</v>
      </c>
      <c r="N42" s="67">
        <f t="shared" si="7"/>
        <v>7.042857142857142</v>
      </c>
      <c r="O42" s="67">
        <f t="shared" si="7"/>
        <v>7.571428571428572</v>
      </c>
      <c r="P42" s="67">
        <f t="shared" si="7"/>
        <v>93.97142857142858</v>
      </c>
      <c r="Q42" s="67">
        <f t="shared" si="7"/>
        <v>89.29285714285716</v>
      </c>
      <c r="R42" s="67">
        <f t="shared" si="7"/>
        <v>95.15</v>
      </c>
      <c r="S42" s="67">
        <f t="shared" si="7"/>
        <v>91.00714285714285</v>
      </c>
      <c r="T42" s="67">
        <f t="shared" si="7"/>
        <v>94.69285714285714</v>
      </c>
      <c r="U42" s="67">
        <f t="shared" si="7"/>
        <v>90.48571428571428</v>
      </c>
      <c r="V42" s="68">
        <f>+AVERAGE(V28:V41)</f>
        <v>21.535714285714285</v>
      </c>
      <c r="W42" s="68">
        <f>+AVERAGE(W28:W41)</f>
        <v>42.107142857142854</v>
      </c>
      <c r="X42" s="72">
        <f>+AVERAGE(X28:X41)</f>
        <v>63.66428571428571</v>
      </c>
    </row>
    <row r="43" spans="1:24" s="22" customFormat="1" ht="18" customHeight="1" thickBot="1">
      <c r="A43" s="33" t="s">
        <v>40</v>
      </c>
      <c r="B43" s="63">
        <v>625442.932</v>
      </c>
      <c r="C43" s="64">
        <f aca="true" t="shared" si="8" ref="C43:H43">+AVERAGE(C10:C25,C28:C41)</f>
        <v>0.9025666666666666</v>
      </c>
      <c r="D43" s="64">
        <f t="shared" si="8"/>
        <v>0.9072333333333334</v>
      </c>
      <c r="E43" s="64">
        <f t="shared" si="8"/>
        <v>0.9078333333333334</v>
      </c>
      <c r="F43" s="73">
        <f t="shared" si="8"/>
        <v>9.546666666666665</v>
      </c>
      <c r="G43" s="73">
        <f t="shared" si="8"/>
        <v>9.683333333333334</v>
      </c>
      <c r="H43" s="73">
        <f t="shared" si="8"/>
        <v>9.513333333333334</v>
      </c>
      <c r="I43" s="40" t="s">
        <v>44</v>
      </c>
      <c r="J43" s="40" t="s">
        <v>44</v>
      </c>
      <c r="K43" s="66">
        <f>+AVERAGE(K10:K25,K28:K41)</f>
        <v>4.09</v>
      </c>
      <c r="L43" s="67">
        <f aca="true" t="shared" si="9" ref="L43:U43">+AVERAGE(L10:L25,L28:L41)</f>
        <v>57.713636363636354</v>
      </c>
      <c r="M43" s="67">
        <f t="shared" si="9"/>
        <v>7.006666666666667</v>
      </c>
      <c r="N43" s="67">
        <f t="shared" si="9"/>
        <v>6.056666666666667</v>
      </c>
      <c r="O43" s="67">
        <f t="shared" si="9"/>
        <v>6.8866666666666685</v>
      </c>
      <c r="P43" s="67">
        <f t="shared" si="9"/>
        <v>96.10000000000001</v>
      </c>
      <c r="Q43" s="67">
        <f t="shared" si="9"/>
        <v>91.62666666666665</v>
      </c>
      <c r="R43" s="67">
        <f t="shared" si="9"/>
        <v>98.18</v>
      </c>
      <c r="S43" s="67">
        <f t="shared" si="9"/>
        <v>94.14666666666669</v>
      </c>
      <c r="T43" s="67">
        <f t="shared" si="9"/>
        <v>97.08666666666666</v>
      </c>
      <c r="U43" s="67">
        <f t="shared" si="9"/>
        <v>92.87333333333332</v>
      </c>
      <c r="V43" s="68">
        <f>+AVERAGE(V10:V25,V28:V41)</f>
        <v>16.016666666666666</v>
      </c>
      <c r="W43" s="68">
        <f>+AVERAGE(W10:W25,W28:W41)</f>
        <v>47.25666666666666</v>
      </c>
      <c r="X43" s="72">
        <f>+AVERAGE(X10:X25,X28:X41)</f>
        <v>61.6</v>
      </c>
    </row>
    <row r="44" spans="1:24" s="22" customFormat="1" ht="18" customHeight="1" thickBot="1">
      <c r="A44" s="33" t="s">
        <v>34</v>
      </c>
      <c r="B44" s="63">
        <v>2090105.644</v>
      </c>
      <c r="C44" s="64">
        <f aca="true" t="shared" si="10" ref="C44:H44">+AVERAGE(C6:C8,C10:C25,C28:C41)</f>
        <v>0.9082727272727273</v>
      </c>
      <c r="D44" s="64">
        <f t="shared" si="10"/>
        <v>0.9124242424242425</v>
      </c>
      <c r="E44" s="64">
        <f t="shared" si="10"/>
        <v>0.9125757575757577</v>
      </c>
      <c r="F44" s="73">
        <f t="shared" si="10"/>
        <v>10.157575757575758</v>
      </c>
      <c r="G44" s="73">
        <f t="shared" si="10"/>
        <v>10.324242424242422</v>
      </c>
      <c r="H44" s="73">
        <f t="shared" si="10"/>
        <v>9.978787878787877</v>
      </c>
      <c r="I44" s="40" t="s">
        <v>44</v>
      </c>
      <c r="J44" s="40" t="s">
        <v>44</v>
      </c>
      <c r="K44" s="66">
        <f>+AVERAGE(K6:K8,K10:K25,K28:K41)</f>
        <v>4.418181818181819</v>
      </c>
      <c r="L44" s="67">
        <f aca="true" t="shared" si="11" ref="L44:U44">+AVERAGE(L6:L8,L10:L25,L28:L41)</f>
        <v>63.03999999999999</v>
      </c>
      <c r="M44" s="67">
        <f t="shared" si="11"/>
        <v>6.578787878787879</v>
      </c>
      <c r="N44" s="67">
        <f t="shared" si="11"/>
        <v>5.678787878787879</v>
      </c>
      <c r="O44" s="67">
        <f t="shared" si="11"/>
        <v>6.451515151515153</v>
      </c>
      <c r="P44" s="67">
        <f t="shared" si="11"/>
        <v>96.67272727272727</v>
      </c>
      <c r="Q44" s="67">
        <f t="shared" si="11"/>
        <v>92.11212121212122</v>
      </c>
      <c r="R44" s="67">
        <f t="shared" si="11"/>
        <v>98.8333333333333</v>
      </c>
      <c r="S44" s="67">
        <f t="shared" si="11"/>
        <v>94.73030303030303</v>
      </c>
      <c r="T44" s="67">
        <f t="shared" si="11"/>
        <v>97.8060606060606</v>
      </c>
      <c r="U44" s="67">
        <f t="shared" si="11"/>
        <v>93.42424242424242</v>
      </c>
      <c r="V44" s="68">
        <f>+AVERAGE(V6:V8,V10:V25,V28:V41)</f>
        <v>14.806060606060607</v>
      </c>
      <c r="W44" s="68">
        <f>+AVERAGE(W6:W8,W10:W25,W28:W41)</f>
        <v>48.33333333333333</v>
      </c>
      <c r="X44" s="72">
        <f>+AVERAGE(X6:X8,X10:X25,X28:X41)</f>
        <v>61.02424242424243</v>
      </c>
    </row>
    <row r="45" spans="1:12" ht="17.25" customHeight="1">
      <c r="A45" s="12" t="s">
        <v>50</v>
      </c>
      <c r="B45" s="15"/>
      <c r="C45" s="13"/>
      <c r="D45" s="13"/>
      <c r="E45" s="13"/>
      <c r="F45" s="14"/>
      <c r="G45" s="14"/>
      <c r="H45" s="14"/>
      <c r="I45" s="14"/>
      <c r="J45" s="14"/>
      <c r="K45" s="18"/>
      <c r="L45" s="14"/>
    </row>
    <row r="46" ht="17.25" customHeight="1">
      <c r="A46" s="12"/>
    </row>
  </sheetData>
  <sheetProtection/>
  <mergeCells count="17">
    <mergeCell ref="M3:O3"/>
    <mergeCell ref="P3:U3"/>
    <mergeCell ref="T4:U4"/>
    <mergeCell ref="L4:L5"/>
    <mergeCell ref="I3:L3"/>
    <mergeCell ref="I4:I5"/>
    <mergeCell ref="J4:J5"/>
    <mergeCell ref="X3:X5"/>
    <mergeCell ref="A3:A5"/>
    <mergeCell ref="V3:V5"/>
    <mergeCell ref="W3:W5"/>
    <mergeCell ref="F3:H3"/>
    <mergeCell ref="R4:S4"/>
    <mergeCell ref="P4:Q4"/>
    <mergeCell ref="C3:E3"/>
    <mergeCell ref="B3:B5"/>
    <mergeCell ref="K4:K5"/>
  </mergeCells>
  <printOptions horizontalCentered="1"/>
  <pageMargins left="0.3937007874015748" right="0.3937007874015748" top="0.7874015748031497" bottom="0.3937007874015748" header="0.5118110236220472" footer="0.1968503937007874"/>
  <pageSetup firstPageNumber="45" useFirstPageNumber="1" horizontalDpi="600" verticalDpi="600" orientation="landscape" paperSize="9" scale="65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2019-07-23T23:22:42Z</cp:lastPrinted>
  <dcterms:created xsi:type="dcterms:W3CDTF">2006-06-16T02:48:37Z</dcterms:created>
  <dcterms:modified xsi:type="dcterms:W3CDTF">2019-08-30T04:04:33Z</dcterms:modified>
  <cp:category/>
  <cp:version/>
  <cp:contentType/>
  <cp:contentStatus/>
</cp:coreProperties>
</file>