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_財政G\☆02_調査\000_データ類\07_財政状況資料集\H29決算\06_市町村からの回答\2回目(10月)\○14大和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<sst xmlns="http://schemas.openxmlformats.org/spreadsheetml/2006/main" count="1080" uniqueCount="595">
  <si>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</si>
  <si>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</si>
  <si>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</si>
  <si>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</si>
  <si>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</si>
  <si>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</si>
  <si>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</si>
  <si>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</si>
  <si>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</si>
  <si>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</si>
  <si>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</si>
  <si>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</si>
  <si>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</si>
  <si>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</si>
  <si>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</si>
  <si>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</si>
  <si>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</si>
  <si>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</si>
  <si>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</si>
  <si>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</si>
  <si>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</si>
  <si>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</si>
  <si>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</si>
  <si>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</si>
  <si>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</si>
  <si>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</si>
  <si>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</si>
  <si>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</si>
  <si>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</si>
  <si>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</si>
  <si>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</si>
  <si>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</si>
  <si>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</si>
  <si>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</si>
  <si>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</si>
  <si>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</si>
  <si>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</si>
  <si>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</si>
  <si>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</si>
  <si>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</si>
  <si>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</si>
  <si>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</si>
  <si>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</si>
  <si>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</si>
  <si>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</si>
  <si>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</si>
  <si>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</si>
  <si>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</si>
  <si>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</si>
  <si>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</si>
  <si>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</si>
  <si>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</si>
  <si>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</si>
  <si>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</si>
  <si>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</si>
  <si>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</si>
  <si>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</si>
  <si>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</si>
  <si>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</si>
  <si>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</si>
  <si>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</si>
  <si>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</si>
  <si>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</si>
  <si>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</si>
  <si>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</si>
  <si>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</si>
  <si>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</si>
  <si>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</si>
  <si>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</si>
  <si>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</si>
  <si>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</si>
  <si>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</si>
  <si>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</si>
  <si>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</si>
  <si>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</si>
  <si>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</si>
  <si>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</si>
  <si>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</si>
  <si>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</si>
  <si>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</si>
  <si>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</si>
  <si>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</si>
  <si>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</si>
  <si>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</si>
  <si>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</si>
  <si>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</si>
  <si>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</si>
  <si>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</si>
  <si>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</si>
  <si>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</si>
  <si>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</si>
  <si>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</si>
  <si>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大和市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</si>
  <si>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</si>
  <si>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</si>
  <si>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</si>
  <si>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</si>
  <si>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</si>
  <si>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</si>
  <si>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</si>
  <si>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</si>
  <si>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</si>
  <si>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</si>
  <si>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</si>
  <si>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</si>
  <si>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</si>
  <si>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</si>
  <si>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</si>
  <si>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</si>
  <si>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</si>
  <si>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</si>
  <si>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</si>
  <si>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</si>
  <si>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</si>
  <si>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</si>
  <si>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</si>
  <si>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</si>
  <si>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</si>
  <si>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</si>
  <si>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</si>
  <si>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</si>
  <si>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</si>
  <si>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</si>
  <si>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</si>
  <si>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</si>
  <si>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</si>
  <si>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</si>
  <si>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</si>
  <si>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</si>
  <si>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</si>
  <si>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</si>
  <si>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</si>
  <si>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</si>
  <si>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</si>
  <si>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</si>
  <si>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</si>
  <si>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</si>
  <si>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</si>
  <si>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</si>
  <si>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</si>
  <si>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</si>
  <si>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</si>
  <si>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</si>
  <si>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</si>
  <si>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</si>
  <si>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</si>
  <si>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</si>
  <si>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</si>
  <si>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</si>
  <si>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</si>
  <si>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</si>
  <si>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</si>
  <si>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</si>
  <si>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</si>
  <si>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</si>
  <si>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</si>
  <si>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</si>
  <si>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</si>
  <si>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</si>
  <si>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</si>
  <si>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</si>
  <si>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</si>
  <si>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</si>
  <si>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</si>
  <si>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</si>
  <si>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</si>
  <si>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</si>
  <si>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</si>
  <si>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</si>
  <si>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</si>
  <si>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</si>
  <si>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</si>
  <si>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</si>
  <si>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</si>
  <si>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</si>
  <si>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</si>
  <si>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</si>
  <si>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</si>
  <si>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</si>
  <si>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</si>
  <si>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</si>
  <si>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</si>
  <si>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</si>
  <si>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</si>
  <si>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</si>
  <si>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</si>
  <si>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</si>
  <si>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</si>
  <si>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</si>
  <si>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</si>
  <si>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</si>
  <si>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</si>
  <si>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</si>
  <si>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</si>
  <si>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</si>
  <si>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</si>
  <si>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</si>
  <si>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</si>
  <si>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</si>
  <si>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</si>
  <si>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</si>
  <si>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</si>
  <si>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</si>
  <si>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</si>
  <si>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</si>
  <si>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</si>
  <si>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神奈川県大和市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</si>
  <si>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</si>
  <si>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</si>
  <si>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</si>
  <si>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</si>
  <si>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</si>
  <si>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</si>
  <si>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</si>
  <si>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</si>
  <si>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</si>
  <si>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</si>
  <si>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</si>
  <si>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</si>
  <si>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</si>
  <si>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</si>
  <si>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</si>
  <si>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</si>
  <si>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</si>
  <si>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</si>
  <si>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</si>
  <si>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</si>
  <si>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</si>
  <si>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</si>
  <si>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</si>
  <si>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</si>
  <si>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</si>
  <si>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</si>
  <si>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</si>
  <si>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</si>
  <si>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</si>
  <si>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</si>
  <si>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</si>
  <si>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</si>
  <si>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</si>
  <si>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</si>
  <si>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</si>
  <si>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</si>
  <si>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</si>
  <si>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</si>
  <si>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</si>
  <si>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</si>
  <si>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</si>
  <si>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</si>
  <si>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</si>
  <si>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</si>
  <si>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</si>
  <si>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</si>
  <si>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</si>
  <si>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</si>
  <si>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</si>
  <si>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</si>
  <si>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</si>
  <si>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</si>
  <si>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</si>
  <si>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</si>
  <si>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</si>
  <si>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</si>
  <si>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</si>
  <si>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</si>
  <si>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</si>
  <si>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</si>
  <si>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</si>
  <si>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</si>
  <si>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</si>
  <si>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</si>
  <si>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</si>
  <si>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</si>
  <si>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</si>
  <si>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</si>
  <si>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</si>
  <si>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</si>
  <si>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</si>
  <si>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</si>
  <si>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</si>
  <si>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</si>
  <si>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</si>
  <si>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</si>
  <si>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</si>
  <si>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</si>
  <si>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</si>
  <si>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</si>
  <si>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</si>
  <si>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</si>
  <si>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</si>
  <si>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</si>
  <si>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</si>
  <si>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</si>
  <si>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</si>
  <si>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</si>
  <si>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</si>
  <si>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</si>
  <si>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</si>
  <si>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</si>
  <si>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</si>
  <si>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</si>
  <si>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</si>
  <si>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</si>
  <si>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</si>
  <si>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</si>
  <si>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</si>
  <si>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</si>
  <si>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</si>
  <si>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</si>
  <si>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</si>
  <si>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</si>
  <si>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</si>
  <si>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</si>
  <si>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</si>
  <si>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</si>
  <si>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</si>
  <si>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</si>
  <si>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</si>
  <si>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</si>
  <si>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</si>
  <si>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</si>
  <si>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</si>
  <si>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</si>
  <si>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</si>
  <si>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</si>
  <si>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</si>
  <si>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</si>
  <si>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</si>
  <si>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</si>
  <si>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</si>
  <si>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</si>
  <si>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</si>
  <si>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</si>
  <si>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</si>
  <si>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</si>
  <si>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</si>
  <si>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</si>
  <si>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</si>
  <si>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</si>
  <si>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</si>
  <si>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</si>
  <si>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</si>
  <si>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</si>
  <si>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</si>
  <si>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</si>
  <si>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</si>
  <si>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</si>
  <si>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</si>
  <si>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</si>
  <si>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</si>
  <si>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</si>
  <si>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</si>
  <si>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</si>
  <si>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</si>
  <si>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</si>
  <si>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神奈川県大和市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</si>
  <si>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</si>
  <si>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</si>
  <si>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</si>
  <si>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</si>
  <si>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</si>
  <si>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</si>
  <si>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</si>
  <si>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</si>
  <si>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</si>
  <si>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</si>
  <si>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</si>
  <si>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</si>
  <si>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</si>
  <si>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</si>
  <si>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</si>
  <si>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</si>
  <si>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</si>
  <si>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</si>
  <si>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</si>
  <si>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</si>
  <si>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渋谷土地区画整理事業特別会計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</si>
  <si>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</si>
  <si>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</si>
  <si>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</si>
  <si>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</si>
  <si>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</si>
  <si>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</si>
  <si>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</si>
  <si>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</si>
  <si>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</si>
  <si>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</si>
  <si>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</si>
  <si>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</si>
  <si>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</si>
  <si>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</si>
  <si>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</si>
  <si>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</si>
  <si>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</si>
  <si>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</si>
  <si>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</si>
  <si>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</si>
  <si>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</si>
  <si>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</si>
  <si>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</si>
  <si>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</si>
  <si>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</si>
  <si>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</si>
  <si>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</si>
  <si>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</si>
  <si>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</si>
  <si>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</si>
  <si>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</si>
  <si>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</si>
  <si>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</si>
  <si>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</si>
  <si>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</si>
  <si>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</si>
  <si>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</si>
  <si>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</si>
  <si>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</si>
  <si>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</si>
  <si>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</si>
  <si>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</si>
  <si>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</si>
  <si>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</si>
  <si>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</si>
  <si>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</si>
  <si>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</si>
  <si>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</si>
  <si>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</si>
  <si>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</si>
  <si>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</si>
  <si>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</si>
  <si>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</si>
  <si>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</si>
  <si>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</si>
  <si>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</si>
  <si>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</si>
  <si>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</si>
  <si>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</si>
  <si>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</si>
  <si>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</si>
  <si>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</si>
  <si>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</si>
  <si>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</si>
  <si>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</si>
  <si>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</si>
  <si>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</si>
  <si>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</si>
  <si>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</si>
  <si>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</si>
  <si>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</si>
  <si>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</si>
  <si>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</si>
  <si>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</si>
  <si>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</si>
  <si>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</si>
  <si>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</si>
  <si>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</si>
  <si>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</si>
  <si>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</si>
  <si>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</si>
  <si>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</si>
  <si>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</si>
  <si>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</si>
  <si>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</si>
  <si>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</si>
  <si>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</si>
  <si>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</si>
  <si>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</si>
  <si>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</si>
  <si>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</si>
  <si>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</si>
  <si>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</si>
  <si>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</si>
  <si>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</si>
  <si>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</si>
  <si>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</si>
  <si>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</si>
  <si>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</si>
  <si>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</si>
  <si>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</si>
  <si>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</si>
  <si>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</si>
  <si>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</si>
  <si>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</si>
  <si>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</si>
  <si>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</si>
  <si>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</si>
  <si>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</si>
  <si>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</si>
  <si>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</si>
  <si>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</si>
  <si>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</si>
  <si>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</si>
  <si>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</si>
  <si>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</si>
  <si>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</si>
  <si>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</si>
  <si>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</si>
  <si>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</si>
  <si>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</si>
  <si>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</si>
  <si>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</si>
  <si>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</si>
  <si>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</si>
  <si>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</si>
  <si>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</si>
  <si>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</si>
  <si>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</si>
  <si>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</si>
  <si>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</si>
  <si>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</si>
  <si>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</si>
  <si>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</si>
  <si>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</si>
  <si>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</si>
  <si>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</si>
  <si>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</si>
  <si>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</si>
  <si>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</si>
  <si>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</si>
  <si>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</si>
  <si>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</si>
  <si>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</si>
  <si>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</si>
  <si>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</si>
  <si>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</si>
  <si>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</si>
  <si>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</si>
  <si>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</si>
  <si>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</si>
  <si>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</si>
  <si>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</si>
  <si>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</si>
  <si>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</si>
  <si>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</si>
  <si>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</si>
  <si>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</si>
  <si>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</si>
  <si>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</si>
  <si>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</si>
  <si>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</si>
  <si>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</si>
  <si>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</si>
  <si>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</si>
  <si>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</si>
  <si>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</si>
  <si>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</si>
  <si>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</si>
  <si>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</si>
  <si>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</si>
  <si>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1.34</t>
  </si>
  <si>
    <t>▲ 4.44</t>
  </si>
  <si>
    <t>▲ 3.47</t>
  </si>
  <si>
    <t>▲ 4.78</t>
  </si>
  <si>
    <t>一般会計</t>
  </si>
  <si>
    <t>国民健康保険事業特別会計</t>
  </si>
  <si>
    <t>病院事業会計</t>
  </si>
  <si>
    <t>介護保険事業特別会計</t>
  </si>
  <si>
    <t>下水道事業特別会計</t>
  </si>
  <si>
    <t>後期高齢者医療事業特別会計</t>
  </si>
  <si>
    <t>渋谷土地区画整理事業特別会計</t>
  </si>
  <si>
    <t>その他会計（赤字）</t>
  </si>
  <si>
    <t>その他会計（黒字）</t>
  </si>
  <si>
    <t>-</t>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</si>
  <si>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</si>
  <si>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</si>
  <si>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</si>
  <si>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</si>
  <si>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大和市土地開発公社</t>
    <rPh sb="0" eb="3">
      <t>ヤマトシ</t>
    </rPh>
    <rPh sb="3" eb="5">
      <t>トチ</t>
    </rPh>
    <rPh sb="5" eb="7">
      <t>カイハツ</t>
    </rPh>
    <rPh sb="7" eb="9">
      <t>コウシャ</t>
    </rPh>
    <phoneticPr fontId="2"/>
  </si>
  <si>
    <t>-</t>
    <phoneticPr fontId="2"/>
  </si>
  <si>
    <t>（公財）大和市スポーツ・よか・みどり財団</t>
    <rPh sb="1" eb="3">
      <t>コウザイ</t>
    </rPh>
    <rPh sb="4" eb="7">
      <t>ヤマトシ</t>
    </rPh>
    <rPh sb="18" eb="20">
      <t>ザイダン</t>
    </rPh>
    <phoneticPr fontId="2"/>
  </si>
  <si>
    <t>（公財）大和市国際化協会</t>
    <rPh sb="1" eb="3">
      <t>コウザイ</t>
    </rPh>
    <rPh sb="4" eb="7">
      <t>ヤマトシ</t>
    </rPh>
    <rPh sb="7" eb="10">
      <t>コクサイカ</t>
    </rPh>
    <rPh sb="10" eb="12">
      <t>キョウカイ</t>
    </rPh>
    <phoneticPr fontId="2"/>
  </si>
  <si>
    <t>-</t>
    <phoneticPr fontId="2"/>
  </si>
  <si>
    <t>-</t>
    <phoneticPr fontId="2"/>
  </si>
  <si>
    <t>-</t>
    <phoneticPr fontId="2"/>
  </si>
  <si>
    <t>-</t>
    <phoneticPr fontId="2"/>
  </si>
  <si>
    <t>-</t>
    <phoneticPr fontId="2"/>
  </si>
  <si>
    <t>-</t>
    <phoneticPr fontId="2"/>
  </si>
  <si>
    <t>-</t>
    <phoneticPr fontId="2"/>
  </si>
  <si>
    <t>退職手当引当基金</t>
    <rPh sb="0" eb="2">
      <t>タイショク</t>
    </rPh>
    <rPh sb="2" eb="4">
      <t>テアテ</t>
    </rPh>
    <rPh sb="4" eb="6">
      <t>ヒキアテ</t>
    </rPh>
    <rPh sb="6" eb="8">
      <t>キキン</t>
    </rPh>
    <phoneticPr fontId="11"/>
  </si>
  <si>
    <t>保健福祉基金</t>
    <rPh sb="0" eb="2">
      <t>ホケン</t>
    </rPh>
    <rPh sb="2" eb="4">
      <t>フクシ</t>
    </rPh>
    <rPh sb="4" eb="6">
      <t>キキン</t>
    </rPh>
    <phoneticPr fontId="11"/>
  </si>
  <si>
    <t>奨学基金</t>
    <rPh sb="0" eb="2">
      <t>ショウガク</t>
    </rPh>
    <rPh sb="2" eb="4">
      <t>キキン</t>
    </rPh>
    <phoneticPr fontId="11"/>
  </si>
  <si>
    <t>まちづくり基金</t>
    <rPh sb="5" eb="7">
      <t>キキン</t>
    </rPh>
    <phoneticPr fontId="11"/>
  </si>
  <si>
    <t>生涯学習振興基金</t>
    <rPh sb="0" eb="6">
      <t>ショウガイガクシュウシンコウ</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</si>
  <si>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</si>
  <si>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</si>
  <si>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</si>
  <si>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</si>
  <si>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</si>
  <si>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</si>
  <si>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</si>
  <si>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</si>
  <si>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</si>
  <si>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</si>
  <si>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</si>
  <si>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</si>
  <si>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将来負担比率は、大和駅東側第４地区市街地再開発事業債（92.4億円）などの地方債現在高の上昇により将来負担額が増加し、平成26年度以降上昇している。
実質公債費比率は、公営企業に要する経費の財源とする地方債の償還の財源に充てたと認められる繰入金の減少などにより分子が減少するとともに、標準税収入額等の分母が増額傾向にあることから、改善が続いている。
将来負担比率が上昇する要因となった大和駅東側第４地区市街地再開発事業債は、据置期間にあり元金の償還をしていないため実質公債費比率への影響はまだ現れていないが、今後上昇に転じると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</si>
</sst>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FD43-41D0-BA01-C44B63BC76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29831</c:v>
                </c:pt>
                <c:pt idx="1">
                  <c:v>61242</c:v>
                </c:pt>
                <c:pt idx="2">
                  <c:v>60535</c:v>
                </c:pt>
                <c:pt idx="3">
                  <c:v>31477</c:v>
                </c:pt>
                <c:pt idx="4">
                  <c:v>31166</c:v>
                </c:pt>
              </c:numCache>
            </c:numRef>
          </c:val>
          <c:smooth val="0"/>
          <c:extLst xmlns:c16r2="http://schemas.microsoft.com/office/drawing/2015/06/chart">
            <c:ext xmlns:c16="http://schemas.microsoft.com/office/drawing/2014/chart" uri="{C3380CC4-5D6E-409C-BE32-E72D297353CC}">
              <c16:uniqueId val="{00000001-FD43-41D0-BA01-C44B63BC7670}"/>
            </c:ext>
          </c:extLst>
        </c:ser>
        <c:dLbls>
          <c:showLegendKey val="0"/>
          <c:showVal val="0"/>
          <c:showCatName val="0"/>
          <c:showSerName val="0"/>
          <c:showPercent val="0"/>
          <c:showBubbleSize val="0"/>
        </c:dLbls>
        <c:marker val="1"/>
        <c:smooth val="0"/>
        <c:axId val="462627512"/>
        <c:axId val="462626336"/>
      </c:lineChart>
      <c:catAx>
        <c:axId val="462627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626336"/>
        <c:crosses val="autoZero"/>
        <c:auto val="1"/>
        <c:lblAlgn val="ctr"/>
        <c:lblOffset val="100"/>
        <c:tickLblSkip val="1"/>
        <c:tickMarkSkip val="1"/>
        <c:noMultiLvlLbl val="0"/>
      </c:catAx>
      <c:valAx>
        <c:axId val="462626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2627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5.24</c:v>
                </c:pt>
                <c:pt idx="1">
                  <c:v>8.07</c:v>
                </c:pt>
                <c:pt idx="2">
                  <c:v>7.26</c:v>
                </c:pt>
                <c:pt idx="3">
                  <c:v>7</c:v>
                </c:pt>
                <c:pt idx="4">
                  <c:v>5.95</c:v>
                </c:pt>
              </c:numCache>
            </c:numRef>
          </c:val>
          <c:extLst xmlns:c16r2="http://schemas.microsoft.com/office/drawing/2015/06/chart">
            <c:ext xmlns:c16="http://schemas.microsoft.com/office/drawing/2014/chart" uri="{C3380CC4-5D6E-409C-BE32-E72D297353CC}">
              <c16:uniqueId val="{00000000-58BA-4326-AC78-DC6BA08608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16.79</c:v>
                </c:pt>
                <c:pt idx="1">
                  <c:v>14.73</c:v>
                </c:pt>
                <c:pt idx="2">
                  <c:v>14.6</c:v>
                </c:pt>
                <c:pt idx="3">
                  <c:v>14.35</c:v>
                </c:pt>
                <c:pt idx="4">
                  <c:v>13.82</c:v>
                </c:pt>
              </c:numCache>
            </c:numRef>
          </c:val>
          <c:extLst xmlns:c16r2="http://schemas.microsoft.com/office/drawing/2015/06/chart">
            <c:ext xmlns:c16="http://schemas.microsoft.com/office/drawing/2014/chart" uri="{C3380CC4-5D6E-409C-BE32-E72D297353CC}">
              <c16:uniqueId val="{00000001-58BA-4326-AC78-DC6BA0860886}"/>
            </c:ext>
          </c:extLst>
        </c:ser>
        <c:dLbls>
          <c:showLegendKey val="0"/>
          <c:showVal val="0"/>
          <c:showCatName val="0"/>
          <c:showSerName val="0"/>
          <c:showPercent val="0"/>
          <c:showBubbleSize val="0"/>
        </c:dLbls>
        <c:gapWidth val="250"/>
        <c:overlap val="100"/>
        <c:axId val="462622416"/>
        <c:axId val="46262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-1.34</c:v>
                </c:pt>
                <c:pt idx="2">
                  <c:v>-4.4400000000000004</c:v>
                </c:pt>
                <c:pt idx="3">
                  <c:v>-3.47</c:v>
                </c:pt>
                <c:pt idx="4">
                  <c:v>-4.78</c:v>
                </c:pt>
              </c:numCache>
            </c:numRef>
          </c:val>
          <c:smooth val="0"/>
          <c:extLst xmlns:c16r2="http://schemas.microsoft.com/office/drawing/2015/06/chart">
            <c:ext xmlns:c16="http://schemas.microsoft.com/office/drawing/2014/chart" uri="{C3380CC4-5D6E-409C-BE32-E72D297353CC}">
              <c16:uniqueId val="{00000002-58BA-4326-AC78-DC6BA0860886}"/>
            </c:ext>
          </c:extLst>
        </c:ser>
        <c:dLbls>
          <c:showLegendKey val="0"/>
          <c:showVal val="0"/>
          <c:showCatName val="0"/>
          <c:showSerName val="0"/>
          <c:showPercent val="0"/>
          <c:showBubbleSize val="0"/>
        </c:dLbls>
        <c:marker val="1"/>
        <c:smooth val="0"/>
        <c:axId val="462622416"/>
        <c:axId val="462629472"/>
      </c:lineChart>
      <c:catAx>
        <c:axId val="46262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629472"/>
        <c:crosses val="autoZero"/>
        <c:auto val="1"/>
        <c:lblAlgn val="ctr"/>
        <c:lblOffset val="100"/>
        <c:tickLblSkip val="1"/>
        <c:tickMarkSkip val="1"/>
        <c:noMultiLvlLbl val="0"/>
      </c:catAx>
      <c:valAx>
        <c:axId val="4626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62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5A0-4300-94DF-D109918A78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5A0-4300-94DF-D109918A78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5A0-4300-94DF-D109918A7811}"/>
            </c:ext>
          </c:extLst>
        </c:ser>
        <c:ser>
          <c:idx val="3"/>
          <c:order val="3"/>
          <c:tx>
            <c:strRef>
              <c:f>データシート!$A$30</c:f>
              <c:strCache>
                <c:ptCount val="1"/>
                <c:pt idx="0">
                  <c:v>渋谷土地区画整理事業特別会計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0.47</c:v>
                </c:pt>
                <c:pt idx="2">
                  <c:v>#N/A</c:v>
                </c:pt>
                <c:pt idx="3">
                  <c:v>0.27</c:v>
                </c:pt>
                <c:pt idx="4">
                  <c:v>#N/A</c:v>
                </c:pt>
                <c:pt idx="5">
                  <c:v>0.2</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3-75A0-4300-94DF-D109918A781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0.16</c:v>
                </c:pt>
                <c:pt idx="4">
                  <c:v>#N/A</c:v>
                </c:pt>
                <c:pt idx="5">
                  <c:v>0.18</c:v>
                </c:pt>
                <c:pt idx="6">
                  <c:v>#N/A</c:v>
                </c:pt>
                <c:pt idx="7">
                  <c:v>0.22</c:v>
                </c:pt>
                <c:pt idx="8">
                  <c:v>#N/A</c:v>
                </c:pt>
                <c:pt idx="9">
                  <c:v>0.2</c:v>
                </c:pt>
              </c:numCache>
            </c:numRef>
          </c:val>
          <c:extLst xmlns:c16r2="http://schemas.microsoft.com/office/drawing/2015/06/chart">
            <c:ext xmlns:c16="http://schemas.microsoft.com/office/drawing/2014/chart" uri="{C3380CC4-5D6E-409C-BE32-E72D297353CC}">
              <c16:uniqueId val="{00000004-75A0-4300-94DF-D109918A781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0.36</c:v>
                </c:pt>
                <c:pt idx="4">
                  <c:v>#N/A</c:v>
                </c:pt>
                <c:pt idx="5">
                  <c:v>0.4</c:v>
                </c:pt>
                <c:pt idx="6">
                  <c:v>#N/A</c:v>
                </c:pt>
                <c:pt idx="7">
                  <c:v>0.55000000000000004</c:v>
                </c:pt>
                <c:pt idx="8">
                  <c:v>#N/A</c:v>
                </c:pt>
                <c:pt idx="9">
                  <c:v>0.49</c:v>
                </c:pt>
              </c:numCache>
            </c:numRef>
          </c:val>
          <c:extLst xmlns:c16r2="http://schemas.microsoft.com/office/drawing/2015/06/chart">
            <c:ext xmlns:c16="http://schemas.microsoft.com/office/drawing/2014/chart" uri="{C3380CC4-5D6E-409C-BE32-E72D297353CC}">
              <c16:uniqueId val="{00000005-75A0-4300-94DF-D109918A781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0.54</c:v>
                </c:pt>
                <c:pt idx="4">
                  <c:v>#N/A</c:v>
                </c:pt>
                <c:pt idx="5">
                  <c:v>0.28999999999999998</c:v>
                </c:pt>
                <c:pt idx="6">
                  <c:v>#N/A</c:v>
                </c:pt>
                <c:pt idx="7">
                  <c:v>1.1599999999999999</c:v>
                </c:pt>
                <c:pt idx="8">
                  <c:v>#N/A</c:v>
                </c:pt>
                <c:pt idx="9">
                  <c:v>0.68</c:v>
                </c:pt>
              </c:numCache>
            </c:numRef>
          </c:val>
          <c:extLst xmlns:c16r2="http://schemas.microsoft.com/office/drawing/2015/06/chart">
            <c:ext xmlns:c16="http://schemas.microsoft.com/office/drawing/2014/chart" uri="{C3380CC4-5D6E-409C-BE32-E72D297353CC}">
              <c16:uniqueId val="{00000006-75A0-4300-94DF-D109918A7811}"/>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6.86</c:v>
                </c:pt>
                <c:pt idx="2">
                  <c:v>#N/A</c:v>
                </c:pt>
                <c:pt idx="3">
                  <c:v>7.63</c:v>
                </c:pt>
                <c:pt idx="4">
                  <c:v>#N/A</c:v>
                </c:pt>
                <c:pt idx="5">
                  <c:v>7.04</c:v>
                </c:pt>
                <c:pt idx="6">
                  <c:v>#N/A</c:v>
                </c:pt>
                <c:pt idx="7">
                  <c:v>5.42</c:v>
                </c:pt>
                <c:pt idx="8">
                  <c:v>#N/A</c:v>
                </c:pt>
                <c:pt idx="9">
                  <c:v>2.4</c:v>
                </c:pt>
              </c:numCache>
            </c:numRef>
          </c:val>
          <c:extLst xmlns:c16r2="http://schemas.microsoft.com/office/drawing/2015/06/chart">
            <c:ext xmlns:c16="http://schemas.microsoft.com/office/drawing/2014/chart" uri="{C3380CC4-5D6E-409C-BE32-E72D297353CC}">
              <c16:uniqueId val="{00000007-75A0-4300-94DF-D109918A781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1.98</c:v>
                </c:pt>
                <c:pt idx="2">
                  <c:v>#N/A</c:v>
                </c:pt>
                <c:pt idx="3">
                  <c:v>1.24</c:v>
                </c:pt>
                <c:pt idx="4">
                  <c:v>#N/A</c:v>
                </c:pt>
                <c:pt idx="5">
                  <c:v>1.73</c:v>
                </c:pt>
                <c:pt idx="6">
                  <c:v>#N/A</c:v>
                </c:pt>
                <c:pt idx="7">
                  <c:v>2.44</c:v>
                </c:pt>
                <c:pt idx="8">
                  <c:v>#N/A</c:v>
                </c:pt>
                <c:pt idx="9">
                  <c:v>2.4500000000000002</c:v>
                </c:pt>
              </c:numCache>
            </c:numRef>
          </c:val>
          <c:extLst xmlns:c16r2="http://schemas.microsoft.com/office/drawing/2015/06/chart">
            <c:ext xmlns:c16="http://schemas.microsoft.com/office/drawing/2014/chart" uri="{C3380CC4-5D6E-409C-BE32-E72D297353CC}">
              <c16:uniqueId val="{00000008-75A0-4300-94DF-D109918A78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4.75</c:v>
                </c:pt>
                <c:pt idx="2">
                  <c:v>#N/A</c:v>
                </c:pt>
                <c:pt idx="3">
                  <c:v>7.79</c:v>
                </c:pt>
                <c:pt idx="4">
                  <c:v>#N/A</c:v>
                </c:pt>
                <c:pt idx="5">
                  <c:v>7.05</c:v>
                </c:pt>
                <c:pt idx="6">
                  <c:v>#N/A</c:v>
                </c:pt>
                <c:pt idx="7">
                  <c:v>6.94</c:v>
                </c:pt>
                <c:pt idx="8">
                  <c:v>#N/A</c:v>
                </c:pt>
                <c:pt idx="9">
                  <c:v>5.85</c:v>
                </c:pt>
              </c:numCache>
            </c:numRef>
          </c:val>
          <c:extLst xmlns:c16r2="http://schemas.microsoft.com/office/drawing/2015/06/chart">
            <c:ext xmlns:c16="http://schemas.microsoft.com/office/drawing/2014/chart" uri="{C3380CC4-5D6E-409C-BE32-E72D297353CC}">
              <c16:uniqueId val="{00000009-75A0-4300-94DF-D109918A7811}"/>
            </c:ext>
          </c:extLst>
        </c:ser>
        <c:dLbls>
          <c:showLegendKey val="0"/>
          <c:showVal val="0"/>
          <c:showCatName val="0"/>
          <c:showSerName val="0"/>
          <c:showPercent val="0"/>
          <c:showBubbleSize val="0"/>
        </c:dLbls>
        <c:gapWidth val="150"/>
        <c:overlap val="100"/>
        <c:axId val="462622808"/>
        <c:axId val="462623200"/>
      </c:barChart>
      <c:catAx>
        <c:axId val="462622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623200"/>
        <c:crosses val="autoZero"/>
        <c:auto val="1"/>
        <c:lblAlgn val="ctr"/>
        <c:lblOffset val="100"/>
        <c:tickLblSkip val="1"/>
        <c:tickMarkSkip val="1"/>
        <c:noMultiLvlLbl val="0"/>
      </c:catAx>
      <c:valAx>
        <c:axId val="46262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622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6254</c:v>
                </c:pt>
                <c:pt idx="5">
                  <c:v>6408</c:v>
                </c:pt>
                <c:pt idx="8">
                  <c:v>5956</c:v>
                </c:pt>
                <c:pt idx="11">
                  <c:v>6010</c:v>
                </c:pt>
                <c:pt idx="14">
                  <c:v>6117</c:v>
                </c:pt>
              </c:numCache>
            </c:numRef>
          </c:val>
          <c:extLst xmlns:c16r2="http://schemas.microsoft.com/office/drawing/2015/06/chart">
            <c:ext xmlns:c16="http://schemas.microsoft.com/office/drawing/2014/chart" uri="{C3380CC4-5D6E-409C-BE32-E72D297353CC}">
              <c16:uniqueId val="{00000000-BA2B-4DF1-992D-5C091E6FB8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A2B-4DF1-992D-5C091E6FB8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417</c:v>
                </c:pt>
                <c:pt idx="3">
                  <c:v>71</c:v>
                </c:pt>
                <c:pt idx="6">
                  <c:v>73</c:v>
                </c:pt>
                <c:pt idx="9">
                  <c:v>73</c:v>
                </c:pt>
                <c:pt idx="12">
                  <c:v>73</c:v>
                </c:pt>
              </c:numCache>
            </c:numRef>
          </c:val>
          <c:extLst xmlns:c16r2="http://schemas.microsoft.com/office/drawing/2015/06/chart">
            <c:ext xmlns:c16="http://schemas.microsoft.com/office/drawing/2014/chart" uri="{C3380CC4-5D6E-409C-BE32-E72D297353CC}">
              <c16:uniqueId val="{00000002-BA2B-4DF1-992D-5C091E6FB8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3-BA2B-4DF1-992D-5C091E6FB8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1986</c:v>
                </c:pt>
                <c:pt idx="3">
                  <c:v>2006</c:v>
                </c:pt>
                <c:pt idx="6">
                  <c:v>2006</c:v>
                </c:pt>
                <c:pt idx="9">
                  <c:v>1850</c:v>
                </c:pt>
                <c:pt idx="12">
                  <c:v>1778</c:v>
                </c:pt>
              </c:numCache>
            </c:numRef>
          </c:val>
          <c:extLst xmlns:c16r2="http://schemas.microsoft.com/office/drawing/2015/06/chart">
            <c:ext xmlns:c16="http://schemas.microsoft.com/office/drawing/2014/chart" uri="{C3380CC4-5D6E-409C-BE32-E72D297353CC}">
              <c16:uniqueId val="{00000004-BA2B-4DF1-992D-5C091E6FB8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47</c:v>
                </c:pt>
                <c:pt idx="3">
                  <c:v>49</c:v>
                </c:pt>
                <c:pt idx="6">
                  <c:v>53</c:v>
                </c:pt>
                <c:pt idx="9">
                  <c:v>57</c:v>
                </c:pt>
                <c:pt idx="12">
                  <c:v>56</c:v>
                </c:pt>
              </c:numCache>
            </c:numRef>
          </c:val>
          <c:extLst xmlns:c16r2="http://schemas.microsoft.com/office/drawing/2015/06/chart">
            <c:ext xmlns:c16="http://schemas.microsoft.com/office/drawing/2014/chart" uri="{C3380CC4-5D6E-409C-BE32-E72D297353CC}">
              <c16:uniqueId val="{00000005-BA2B-4DF1-992D-5C091E6FB8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A2B-4DF1-992D-5C091E6FB8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4651</c:v>
                </c:pt>
                <c:pt idx="3">
                  <c:v>4506</c:v>
                </c:pt>
                <c:pt idx="6">
                  <c:v>4197</c:v>
                </c:pt>
                <c:pt idx="9">
                  <c:v>4211</c:v>
                </c:pt>
                <c:pt idx="12">
                  <c:v>4528</c:v>
                </c:pt>
              </c:numCache>
            </c:numRef>
          </c:val>
          <c:extLst xmlns:c16r2="http://schemas.microsoft.com/office/drawing/2015/06/chart">
            <c:ext xmlns:c16="http://schemas.microsoft.com/office/drawing/2014/chart" uri="{C3380CC4-5D6E-409C-BE32-E72D297353CC}">
              <c16:uniqueId val="{00000007-BA2B-4DF1-992D-5C091E6FB818}"/>
            </c:ext>
          </c:extLst>
        </c:ser>
        <c:dLbls>
          <c:showLegendKey val="0"/>
          <c:showVal val="0"/>
          <c:showCatName val="0"/>
          <c:showSerName val="0"/>
          <c:showPercent val="0"/>
          <c:showBubbleSize val="0"/>
        </c:dLbls>
        <c:gapWidth val="100"/>
        <c:overlap val="100"/>
        <c:axId val="462625160"/>
        <c:axId val="46262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854</c:v>
                </c:pt>
                <c:pt idx="2">
                  <c:v>#N/A</c:v>
                </c:pt>
                <c:pt idx="3">
                  <c:v>#N/A</c:v>
                </c:pt>
                <c:pt idx="4">
                  <c:v>228</c:v>
                </c:pt>
                <c:pt idx="5">
                  <c:v>#N/A</c:v>
                </c:pt>
                <c:pt idx="6">
                  <c:v>#N/A</c:v>
                </c:pt>
                <c:pt idx="7">
                  <c:v>373</c:v>
                </c:pt>
                <c:pt idx="8">
                  <c:v>#N/A</c:v>
                </c:pt>
                <c:pt idx="9">
                  <c:v>#N/A</c:v>
                </c:pt>
                <c:pt idx="10">
                  <c:v>181</c:v>
                </c:pt>
                <c:pt idx="11">
                  <c:v>#N/A</c:v>
                </c:pt>
                <c:pt idx="12">
                  <c:v>#N/A</c:v>
                </c:pt>
                <c:pt idx="13">
                  <c:v>318</c:v>
                </c:pt>
                <c:pt idx="14">
                  <c:v>#N/A</c:v>
                </c:pt>
              </c:numCache>
            </c:numRef>
          </c:val>
          <c:smooth val="0"/>
          <c:extLst xmlns:c16r2="http://schemas.microsoft.com/office/drawing/2015/06/chart">
            <c:ext xmlns:c16="http://schemas.microsoft.com/office/drawing/2014/chart" uri="{C3380CC4-5D6E-409C-BE32-E72D297353CC}">
              <c16:uniqueId val="{00000008-BA2B-4DF1-992D-5C091E6FB818}"/>
            </c:ext>
          </c:extLst>
        </c:ser>
        <c:dLbls>
          <c:showLegendKey val="0"/>
          <c:showVal val="0"/>
          <c:showCatName val="0"/>
          <c:showSerName val="0"/>
          <c:showPercent val="0"/>
          <c:showBubbleSize val="0"/>
        </c:dLbls>
        <c:marker val="1"/>
        <c:smooth val="0"/>
        <c:axId val="462625160"/>
        <c:axId val="462624768"/>
      </c:lineChart>
      <c:catAx>
        <c:axId val="46262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624768"/>
        <c:crosses val="autoZero"/>
        <c:auto val="1"/>
        <c:lblAlgn val="ctr"/>
        <c:lblOffset val="100"/>
        <c:tickLblSkip val="1"/>
        <c:tickMarkSkip val="1"/>
        <c:noMultiLvlLbl val="0"/>
      </c:catAx>
      <c:valAx>
        <c:axId val="46262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62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46275</c:v>
                </c:pt>
                <c:pt idx="5">
                  <c:v>45752</c:v>
                </c:pt>
                <c:pt idx="8">
                  <c:v>45092</c:v>
                </c:pt>
                <c:pt idx="11">
                  <c:v>44104</c:v>
                </c:pt>
                <c:pt idx="14">
                  <c:v>42816</c:v>
                </c:pt>
              </c:numCache>
            </c:numRef>
          </c:val>
          <c:extLst xmlns:c16r2="http://schemas.microsoft.com/office/drawing/2015/06/chart">
            <c:ext xmlns:c16="http://schemas.microsoft.com/office/drawing/2014/chart" uri="{C3380CC4-5D6E-409C-BE32-E72D297353CC}">
              <c16:uniqueId val="{00000000-79EA-4E46-8E25-47AB2B4FEE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16984</c:v>
                </c:pt>
                <c:pt idx="5">
                  <c:v>16756</c:v>
                </c:pt>
                <c:pt idx="8">
                  <c:v>16886</c:v>
                </c:pt>
                <c:pt idx="11">
                  <c:v>17060</c:v>
                </c:pt>
                <c:pt idx="14">
                  <c:v>17835</c:v>
                </c:pt>
              </c:numCache>
            </c:numRef>
          </c:val>
          <c:extLst xmlns:c16r2="http://schemas.microsoft.com/office/drawing/2015/06/chart">
            <c:ext xmlns:c16="http://schemas.microsoft.com/office/drawing/2014/chart" uri="{C3380CC4-5D6E-409C-BE32-E72D297353CC}">
              <c16:uniqueId val="{00000001-79EA-4E46-8E25-47AB2B4FEE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12665</c:v>
                </c:pt>
                <c:pt idx="5">
                  <c:v>10361</c:v>
                </c:pt>
                <c:pt idx="8">
                  <c:v>10506</c:v>
                </c:pt>
                <c:pt idx="11">
                  <c:v>10203</c:v>
                </c:pt>
                <c:pt idx="14">
                  <c:v>10583</c:v>
                </c:pt>
              </c:numCache>
            </c:numRef>
          </c:val>
          <c:extLst xmlns:c16r2="http://schemas.microsoft.com/office/drawing/2015/06/chart">
            <c:ext xmlns:c16="http://schemas.microsoft.com/office/drawing/2014/chart" uri="{C3380CC4-5D6E-409C-BE32-E72D297353CC}">
              <c16:uniqueId val="{00000002-79EA-4E46-8E25-47AB2B4FEE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EA-4E46-8E25-47AB2B4FEE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EA-4E46-8E25-47AB2B4FEE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EA-4E46-8E25-47AB2B4FEE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11448</c:v>
                </c:pt>
                <c:pt idx="3">
                  <c:v>9986</c:v>
                </c:pt>
                <c:pt idx="6">
                  <c:v>9015</c:v>
                </c:pt>
                <c:pt idx="9">
                  <c:v>9416</c:v>
                </c:pt>
                <c:pt idx="12">
                  <c:v>8635</c:v>
                </c:pt>
              </c:numCache>
            </c:numRef>
          </c:val>
          <c:extLst xmlns:c16r2="http://schemas.microsoft.com/office/drawing/2015/06/chart">
            <c:ext xmlns:c16="http://schemas.microsoft.com/office/drawing/2014/chart" uri="{C3380CC4-5D6E-409C-BE32-E72D297353CC}">
              <c16:uniqueId val="{00000006-79EA-4E46-8E25-47AB2B4FEE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c:v>
                </c:pt>
                <c:pt idx="3">
                  <c:v>0</c:v>
                </c:pt>
                <c:pt idx="6">
                  <c:v>0</c:v>
                </c:pt>
                <c:pt idx="9">
                  <c:v>0</c:v>
                </c:pt>
                <c:pt idx="12">
                  <c:v>33</c:v>
                </c:pt>
              </c:numCache>
            </c:numRef>
          </c:val>
          <c:extLst xmlns:c16r2="http://schemas.microsoft.com/office/drawing/2015/06/chart">
            <c:ext xmlns:c16="http://schemas.microsoft.com/office/drawing/2014/chart" uri="{C3380CC4-5D6E-409C-BE32-E72D297353CC}">
              <c16:uniqueId val="{00000007-79EA-4E46-8E25-47AB2B4FEE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21865</c:v>
                </c:pt>
                <c:pt idx="3">
                  <c:v>20025</c:v>
                </c:pt>
                <c:pt idx="6">
                  <c:v>18960</c:v>
                </c:pt>
                <c:pt idx="9">
                  <c:v>18352</c:v>
                </c:pt>
                <c:pt idx="12">
                  <c:v>17819</c:v>
                </c:pt>
              </c:numCache>
            </c:numRef>
          </c:val>
          <c:extLst xmlns:c16r2="http://schemas.microsoft.com/office/drawing/2015/06/chart">
            <c:ext xmlns:c16="http://schemas.microsoft.com/office/drawing/2014/chart" uri="{C3380CC4-5D6E-409C-BE32-E72D297353CC}">
              <c16:uniqueId val="{00000008-79EA-4E46-8E25-47AB2B4FEE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1945</c:v>
                </c:pt>
                <c:pt idx="3">
                  <c:v>1436</c:v>
                </c:pt>
                <c:pt idx="6">
                  <c:v>1402</c:v>
                </c:pt>
                <c:pt idx="9">
                  <c:v>1367</c:v>
                </c:pt>
                <c:pt idx="12">
                  <c:v>1354</c:v>
                </c:pt>
              </c:numCache>
            </c:numRef>
          </c:val>
          <c:extLst xmlns:c16r2="http://schemas.microsoft.com/office/drawing/2015/06/chart">
            <c:ext xmlns:c16="http://schemas.microsoft.com/office/drawing/2014/chart" uri="{C3380CC4-5D6E-409C-BE32-E72D297353CC}">
              <c16:uniqueId val="{00000009-79EA-4E46-8E25-47AB2B4FEE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44126</c:v>
                </c:pt>
                <c:pt idx="3">
                  <c:v>47814</c:v>
                </c:pt>
                <c:pt idx="6">
                  <c:v>52187</c:v>
                </c:pt>
                <c:pt idx="9">
                  <c:v>52861</c:v>
                </c:pt>
                <c:pt idx="12">
                  <c:v>53934</c:v>
                </c:pt>
              </c:numCache>
            </c:numRef>
          </c:val>
          <c:extLst xmlns:c16r2="http://schemas.microsoft.com/office/drawing/2015/06/chart">
            <c:ext xmlns:c16="http://schemas.microsoft.com/office/drawing/2014/chart" uri="{C3380CC4-5D6E-409C-BE32-E72D297353CC}">
              <c16:uniqueId val="{0000000A-79EA-4E46-8E25-47AB2B4FEEE8}"/>
            </c:ext>
          </c:extLst>
        </c:ser>
        <c:dLbls>
          <c:showLegendKey val="0"/>
          <c:showVal val="0"/>
          <c:showCatName val="0"/>
          <c:showSerName val="0"/>
          <c:showPercent val="0"/>
          <c:showBubbleSize val="0"/>
        </c:dLbls>
        <c:gapWidth val="100"/>
        <c:overlap val="100"/>
        <c:axId val="469933688"/>
        <c:axId val="46993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3464</c:v>
                </c:pt>
                <c:pt idx="2">
                  <c:v>#N/A</c:v>
                </c:pt>
                <c:pt idx="3">
                  <c:v>#N/A</c:v>
                </c:pt>
                <c:pt idx="4">
                  <c:v>6391</c:v>
                </c:pt>
                <c:pt idx="5">
                  <c:v>#N/A</c:v>
                </c:pt>
                <c:pt idx="6">
                  <c:v>#N/A</c:v>
                </c:pt>
                <c:pt idx="7">
                  <c:v>9080</c:v>
                </c:pt>
                <c:pt idx="8">
                  <c:v>#N/A</c:v>
                </c:pt>
                <c:pt idx="9">
                  <c:v>#N/A</c:v>
                </c:pt>
                <c:pt idx="10">
                  <c:v>10630</c:v>
                </c:pt>
                <c:pt idx="11">
                  <c:v>#N/A</c:v>
                </c:pt>
                <c:pt idx="12">
                  <c:v>#N/A</c:v>
                </c:pt>
                <c:pt idx="13">
                  <c:v>10541</c:v>
                </c:pt>
                <c:pt idx="14">
                  <c:v>#N/A</c:v>
                </c:pt>
              </c:numCache>
            </c:numRef>
          </c:val>
          <c:smooth val="0"/>
          <c:extLst xmlns:c16r2="http://schemas.microsoft.com/office/drawing/2015/06/chart">
            <c:ext xmlns:c16="http://schemas.microsoft.com/office/drawing/2014/chart" uri="{C3380CC4-5D6E-409C-BE32-E72D297353CC}">
              <c16:uniqueId val="{0000000B-79EA-4E46-8E25-47AB2B4FEEE8}"/>
            </c:ext>
          </c:extLst>
        </c:ser>
        <c:dLbls>
          <c:showLegendKey val="0"/>
          <c:showVal val="0"/>
          <c:showCatName val="0"/>
          <c:showSerName val="0"/>
          <c:showPercent val="0"/>
          <c:showBubbleSize val="0"/>
        </c:dLbls>
        <c:marker val="1"/>
        <c:smooth val="0"/>
        <c:axId val="469933688"/>
        <c:axId val="469934080"/>
      </c:lineChart>
      <c:catAx>
        <c:axId val="46993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9934080"/>
        <c:crosses val="autoZero"/>
        <c:auto val="1"/>
        <c:lblAlgn val="ctr"/>
        <c:lblOffset val="100"/>
        <c:tickLblSkip val="1"/>
        <c:tickMarkSkip val="1"/>
        <c:noMultiLvlLbl val="0"/>
      </c:catAx>
      <c:valAx>
        <c:axId val="4699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3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5891</c:v>
                </c:pt>
                <c:pt idx="1">
                  <c:v>5883</c:v>
                </c:pt>
                <c:pt idx="2">
                  <c:v>5713</c:v>
                </c:pt>
              </c:numCache>
            </c:numRef>
          </c:val>
          <c:extLst xmlns:c16r2="http://schemas.microsoft.com/office/drawing/2015/06/chart">
            <c:ext xmlns:c16="http://schemas.microsoft.com/office/drawing/2014/chart" uri="{C3380CC4-5D6E-409C-BE32-E72D297353CC}">
              <c16:uniqueId val="{00000000-89EE-47DC-AA46-E1A1EEEED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9EE-47DC-AA46-E1A1EEEED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1476</c:v>
                </c:pt>
                <c:pt idx="1">
                  <c:v>1473</c:v>
                </c:pt>
                <c:pt idx="2">
                  <c:v>1479</c:v>
                </c:pt>
              </c:numCache>
            </c:numRef>
          </c:val>
          <c:extLst xmlns:c16r2="http://schemas.microsoft.com/office/drawing/2015/06/chart">
            <c:ext xmlns:c16="http://schemas.microsoft.com/office/drawing/2014/chart" uri="{C3380CC4-5D6E-409C-BE32-E72D297353CC}">
              <c16:uniqueId val="{00000002-89EE-47DC-AA46-E1A1EEEED5B7}"/>
            </c:ext>
          </c:extLst>
        </c:ser>
        <c:dLbls>
          <c:showLegendKey val="0"/>
          <c:showVal val="0"/>
          <c:showCatName val="0"/>
          <c:showSerName val="0"/>
          <c:showPercent val="0"/>
          <c:showBubbleSize val="0"/>
        </c:dLbls>
        <c:gapWidth val="120"/>
        <c:overlap val="100"/>
        <c:axId val="469934472"/>
        <c:axId val="469931728"/>
      </c:barChart>
      <c:catAx>
        <c:axId val="469934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9931728"/>
        <c:crosses val="autoZero"/>
        <c:auto val="1"/>
        <c:lblAlgn val="ctr"/>
        <c:lblOffset val="100"/>
        <c:tickLblSkip val="1"/>
        <c:tickMarkSkip val="1"/>
        <c:noMultiLvlLbl val="0"/>
      </c:catAx>
      <c:valAx>
        <c:axId val="46993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9934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7F-4C47-A96B-B57E2D382327}"/>
                </c:ext>
                <c:ext xmlns:c15="http://schemas.microsoft.com/office/drawing/2012/chart" uri="{CE6537A1-D6FC-4f65-9D91-7224C49458BB}">
                  <c15:dlblFieldTable>
                    <c15:dlblFTEntry>
                      <c15:txfldGUID>{15F0F89A-C7A3-4054-B787-B3360988A2B6}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7F-4C47-A96B-B57E2D382327}"/>
                </c:ext>
                <c:ext xmlns:c15="http://schemas.microsoft.com/office/drawing/2012/chart" uri="{CE6537A1-D6FC-4f65-9D91-7224C49458BB}">
                  <c15:dlblFieldTable>
                    <c15:dlblFTEntry>
                      <c15:txfldGUID>{A1FB6545-6444-4C21-AC19-73C41046A95B}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7F-4C47-A96B-B57E2D382327}"/>
                </c:ext>
                <c:ext xmlns:c15="http://schemas.microsoft.com/office/drawing/2012/chart" uri="{CE6537A1-D6FC-4f65-9D91-7224C49458BB}">
                  <c15:dlblFieldTable>
                    <c15:dlblFTEntry>
                      <c15:txfldGUID>{7396D208-E45C-428D-950A-364383A8B9DD}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7F-4C47-A96B-B57E2D382327}"/>
                </c:ext>
                <c:ext xmlns:c15="http://schemas.microsoft.com/office/drawing/2012/chart" uri="{CE6537A1-D6FC-4f65-9D91-7224C49458BB}">
                  <c15:dlblFieldTable>
                    <c15:dlblFTEntry>
                      <c15:txfldGUID>{8200D1D6-BD28-4565-AAEB-9731CC6E9EC1}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7F-4C47-A96B-B57E2D382327}"/>
                </c:ext>
                <c:ext xmlns:c15="http://schemas.microsoft.com/office/drawing/2012/chart" uri="{CE6537A1-D6FC-4f65-9D91-7224C49458BB}">
                  <c15:dlblFieldTable>
                    <c15:dlblFTEntry>
                      <c15:txfldGUID>{E4871F37-41AB-4A73-8FB7-0E86870727BD}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7F-4C47-A96B-B57E2D382327}"/>
                </c:ext>
                <c:ext xmlns:c15="http://schemas.microsoft.com/office/drawing/2012/chart" uri="{CE6537A1-D6FC-4f65-9D91-7224C49458BB}">
                  <c15:dlblFieldTable>
                    <c15:dlblFTEntry>
                      <c15:txfldGUID>{BE7E78D6-DCC6-4F7F-A77A-3DF07CB35FDD}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7F-4C47-A96B-B57E2D382327}"/>
                </c:ext>
                <c:ext xmlns:c15="http://schemas.microsoft.com/office/drawing/2012/chart" uri="{CE6537A1-D6FC-4f65-9D91-7224C49458BB}">
                  <c15:dlblFieldTable>
                    <c15:dlblFTEntry>
                      <c15:txfldGUID>{9959EA26-E54F-4716-AB1D-B521E3DA35C3}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7F-4C47-A96B-B57E2D382327}"/>
                </c:ext>
                <c:ext xmlns:c15="http://schemas.microsoft.com/office/drawing/2012/chart" uri="{CE6537A1-D6FC-4f65-9D91-7224C49458BB}">
                  <c15:dlblFieldTable>
                    <c15:dlblFTEntry>
                      <c15:txfldGUID>{9B22BF28-C651-412A-A67B-03B844DBBAC2}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7F-4C47-A96B-B57E2D382327}"/>
                </c:ext>
                <c:ext xmlns:c15="http://schemas.microsoft.com/office/drawing/2012/chart" uri="{CE6537A1-D6FC-4f65-9D91-7224C49458BB}">
                  <c15:dlblFieldTable>
                    <c15:dlblFTEntry>
                      <c15:txfldGUID>{5F21EEBE-ECE7-4814-8D00-95A33CED9853}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07F-4C47-A96B-B57E2D3823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7F-4C47-A96B-B57E2D382327}"/>
                </c:ext>
                <c:ext xmlns:c15="http://schemas.microsoft.com/office/drawing/2012/chart" uri="{CE6537A1-D6FC-4f65-9D91-7224C49458BB}">
                  <c15:dlblFieldTable>
                    <c15:dlblFTEntry>
                      <c15:txfldGUID>{52755216-FFFB-4381-B908-2350685D03FE}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7F-4C47-A96B-B57E2D382327}"/>
                </c:ext>
                <c:ext xmlns:c15="http://schemas.microsoft.com/office/drawing/2012/chart" uri="{CE6537A1-D6FC-4f65-9D91-7224C49458BB}">
                  <c15:dlblFieldTable>
                    <c15:dlblFTEntry>
                      <c15:txfldGUID>{BB9AE544-12F4-4F8E-AF80-DB5D0AF17704}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7F-4C47-A96B-B57E2D382327}"/>
                </c:ext>
                <c:ext xmlns:c15="http://schemas.microsoft.com/office/drawing/2012/chart" uri="{CE6537A1-D6FC-4f65-9D91-7224C49458BB}">
                  <c15:dlblFieldTable>
                    <c15:dlblFTEntry>
                      <c15:txfldGUID>{A1A9FF0F-43B3-4870-BE7B-43A74DFF913E}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7F-4C47-A96B-B57E2D382327}"/>
                </c:ext>
                <c:ext xmlns:c15="http://schemas.microsoft.com/office/drawing/2012/chart" uri="{CE6537A1-D6FC-4f65-9D91-7224C49458BB}">
                  <c15:dlblFieldTable>
                    <c15:dlblFTEntry>
                      <c15:txfldGUID>{7D296286-F99A-4CCB-A799-EDBB5AEBA1F8}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7F-4C47-A96B-B57E2D382327}"/>
                </c:ext>
                <c:ext xmlns:c15="http://schemas.microsoft.com/office/drawing/2012/chart" uri="{CE6537A1-D6FC-4f65-9D91-7224C49458BB}">
                  <c15:dlblFieldTable>
                    <c15:dlblFTEntry>
                      <c15:txfldGUID>{07443AD0-1062-4B39-B6A7-B18493114CE3}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7F-4C47-A96B-B57E2D382327}"/>
                </c:ext>
                <c:ext xmlns:c15="http://schemas.microsoft.com/office/drawing/2012/chart" uri="{CE6537A1-D6FC-4f65-9D91-7224C49458BB}">
                  <c15:dlblFieldTable>
                    <c15:dlblFTEntry>
                      <c15:txfldGUID>{B99E52F9-DA92-4C12-8996-3C3AC1B6B896}</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7F-4C47-A96B-B57E2D382327}"/>
                </c:ext>
                <c:ext xmlns:c15="http://schemas.microsoft.com/office/drawing/2012/chart" uri="{CE6537A1-D6FC-4f65-9D91-7224C49458BB}">
                  <c15:dlblFieldTable>
                    <c15:dlblFTEntry>
                      <c15:txfldGUID>{D2AF2CEF-2961-4669-BAAB-1F22738AF923}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7F-4C47-A96B-B57E2D382327}"/>
                </c:ext>
                <c:ext xmlns:c15="http://schemas.microsoft.com/office/drawing/2012/chart" uri="{CE6537A1-D6FC-4f65-9D91-7224C49458BB}">
                  <c15:dlblFieldTable>
                    <c15:dlblFTEntry>
                      <c15:txfldGUID>{706B5A6F-3567-47A9-BE6C-0A6F64CCB7E3}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7F-4C47-A96B-B57E2D382327}"/>
                </c:ext>
                <c:ext xmlns:c15="http://schemas.microsoft.com/office/drawing/2012/chart" uri="{CE6537A1-D6FC-4f65-9D91-7224C49458BB}">
                  <c15:dlblFieldTable>
                    <c15:dlblFTEntry>
                      <c15:txfldGUID>{FF61EFC0-7CF9-406C-9AA7-0A31C183B45F}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807F-4C47-A96B-B57E2D382327}"/>
            </c:ext>
          </c:extLst>
        </c:ser>
        <c:dLbls>
          <c:showLegendKey val="0"/>
          <c:showVal val="1"/>
          <c:showCatName val="0"/>
          <c:showSerName val="0"/>
          <c:showPercent val="0"/>
          <c:showBubbleSize val="0"/>
        </c:dLbls>
        <c:axId val="469936432"/>
        <c:axId val="469935648"/>
      </c:scatterChart>
      <c:valAx>
        <c:axId val="469936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935648"/>
        <c:crosses val="autoZero"/>
        <c:crossBetween val="midCat"/>
      </c:valAx>
      <c:valAx>
        <c:axId val="469935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936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1A6-403A-9DB2-D32F8E217784}"/>
                </c:ext>
                <c:ext xmlns:c15="http://schemas.microsoft.com/office/drawing/2012/chart" uri="{CE6537A1-D6FC-4f65-9D91-7224C49458BB}">
                  <c15:dlblFieldTable>
                    <c15:dlblFTEntry>
                      <c15:txfldGUID>{F5720B4A-31ED-4EC7-AF54-0F12A28A6B9F}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1A6-403A-9DB2-D32F8E217784}"/>
                </c:ext>
                <c:ext xmlns:c15="http://schemas.microsoft.com/office/drawing/2012/chart" uri="{CE6537A1-D6FC-4f65-9D91-7224C49458BB}">
                  <c15:dlblFieldTable>
                    <c15:dlblFTEntry>
                      <c15:txfldGUID>{3D9B3388-B96A-45F0-9F81-7EA0CFD3E374}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1A6-403A-9DB2-D32F8E217784}"/>
                </c:ext>
                <c:ext xmlns:c15="http://schemas.microsoft.com/office/drawing/2012/chart" uri="{CE6537A1-D6FC-4f65-9D91-7224C49458BB}">
                  <c15:dlblFieldTable>
                    <c15:dlblFTEntry>
                      <c15:txfldGUID>{F0E10977-9FD3-45BB-86FE-3C7B0723DA64}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1A6-403A-9DB2-D32F8E217784}"/>
                </c:ext>
                <c:ext xmlns:c15="http://schemas.microsoft.com/office/drawing/2012/chart" uri="{CE6537A1-D6FC-4f65-9D91-7224C49458BB}">
                  <c15:dlblFieldTable>
                    <c15:dlblFTEntry>
                      <c15:txfldGUID>{52EFDCBC-927A-43E3-808F-39A95F616790}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1A6-403A-9DB2-D32F8E217784}"/>
                </c:ext>
                <c:ext xmlns:c15="http://schemas.microsoft.com/office/drawing/2012/chart" uri="{CE6537A1-D6FC-4f65-9D91-7224C49458BB}">
                  <c15:dlblFieldTable>
                    <c15:dlblFTEntry>
                      <c15:txfldGUID>{9EC7C579-3B3E-427C-B81B-E7A3D7BFCEAE}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1A6-403A-9DB2-D32F8E217784}"/>
                </c:ext>
                <c:ext xmlns:c15="http://schemas.microsoft.com/office/drawing/2012/chart" uri="{CE6537A1-D6FC-4f65-9D91-7224C49458BB}">
                  <c15:dlblFieldTable>
                    <c15:dlblFTEntry>
                      <c15:txfldGUID>{473AF689-46AE-4A5D-9F73-0E2842D26C48}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1A6-403A-9DB2-D32F8E217784}"/>
                </c:ext>
                <c:ext xmlns:c15="http://schemas.microsoft.com/office/drawing/2012/chart" uri="{CE6537A1-D6FC-4f65-9D91-7224C49458BB}">
                  <c15:dlblFieldTable>
                    <c15:dlblFTEntry>
                      <c15:txfldGUID>{6CA0F0D5-2117-4AFC-A450-DE235806FD7B}</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1A6-403A-9DB2-D32F8E217784}"/>
                </c:ext>
                <c:ext xmlns:c15="http://schemas.microsoft.com/office/drawing/2012/chart" uri="{CE6537A1-D6FC-4f65-9D91-7224C49458BB}">
                  <c15:dlblFieldTable>
                    <c15:dlblFTEntry>
                      <c15:txfldGUID>{26508965-BCBF-40C8-BE80-A94B3AA21644}</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1A6-403A-9DB2-D32F8E217784}"/>
                </c:ext>
                <c:ext xmlns:c15="http://schemas.microsoft.com/office/drawing/2012/chart" uri="{CE6537A1-D6FC-4f65-9D91-7224C49458BB}">
                  <c15:dlblFieldTable>
                    <c15:dlblFTEntry>
                      <c15:txfldGUID>{88C5B545-258E-4535-A4CC-4C269BF4460B}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c:v>
                </c:pt>
                <c:pt idx="16">
                  <c:v>1.3</c:v>
                </c:pt>
                <c:pt idx="24">
                  <c:v>0.7</c:v>
                </c:pt>
                <c:pt idx="32">
                  <c:v>0.7</c:v>
                </c:pt>
              </c:numCache>
            </c:numRef>
          </c:xVal>
          <c:yVal>
            <c:numRef>
              <c:f>公会計指標分析・財政指標組合せ分析表!$BP$73:$DC$73</c:f>
              <c:numCache>
                <c:formatCode>#,##0.0;"▲ "#,##0.0</c:formatCode>
                <c:ptCount val="40"/>
                <c:pt idx="0">
                  <c:v>9.6999999999999993</c:v>
                </c:pt>
                <c:pt idx="8">
                  <c:v>18</c:v>
                </c:pt>
                <c:pt idx="16">
                  <c:v>25.1</c:v>
                </c:pt>
                <c:pt idx="24">
                  <c:v>28.9</c:v>
                </c:pt>
                <c:pt idx="32">
                  <c:v>28.4</c:v>
                </c:pt>
              </c:numCache>
            </c:numRef>
          </c:yVal>
          <c:smooth val="0"/>
          <c:extLst xmlns:c16r2="http://schemas.microsoft.com/office/drawing/2015/06/chart">
            <c:ext xmlns:c16="http://schemas.microsoft.com/office/drawing/2014/chart" uri="{C3380CC4-5D6E-409C-BE32-E72D297353CC}">
              <c16:uniqueId val="{00000009-31A6-403A-9DB2-D32F8E2177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1A6-403A-9DB2-D32F8E217784}"/>
                </c:ext>
                <c:ext xmlns:c15="http://schemas.microsoft.com/office/drawing/2012/chart" uri="{CE6537A1-D6FC-4f65-9D91-7224C49458BB}">
                  <c15:dlblFieldTable>
                    <c15:dlblFTEntry>
                      <c15:txfldGUID>{D5FD6CBB-48ED-47CB-97E8-AF9DA49D6DBE}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1A6-403A-9DB2-D32F8E217784}"/>
                </c:ext>
                <c:ext xmlns:c15="http://schemas.microsoft.com/office/drawing/2012/chart" uri="{CE6537A1-D6FC-4f65-9D91-7224C49458BB}">
                  <c15:dlblFieldTable>
                    <c15:dlblFTEntry>
                      <c15:txfldGUID>{5FFE902E-4C7C-49C5-8EC7-01E1B2E9ED1F}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1A6-403A-9DB2-D32F8E217784}"/>
                </c:ext>
                <c:ext xmlns:c15="http://schemas.microsoft.com/office/drawing/2012/chart" uri="{CE6537A1-D6FC-4f65-9D91-7224C49458BB}">
                  <c15:dlblFieldTable>
                    <c15:dlblFTEntry>
                      <c15:txfldGUID>{7538C138-268B-459E-924B-3F520214D9F2}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1A6-403A-9DB2-D32F8E217784}"/>
                </c:ext>
                <c:ext xmlns:c15="http://schemas.microsoft.com/office/drawing/2012/chart" uri="{CE6537A1-D6FC-4f65-9D91-7224C49458BB}">
                  <c15:dlblFieldTable>
                    <c15:dlblFTEntry>
                      <c15:txfldGUID>{6AD68521-1928-449D-AC18-9FE801F6A38E}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1A6-403A-9DB2-D32F8E217784}"/>
                </c:ext>
                <c:ext xmlns:c15="http://schemas.microsoft.com/office/drawing/2012/chart" uri="{CE6537A1-D6FC-4f65-9D91-7224C49458BB}">
                  <c15:dlblFieldTable>
                    <c15:dlblFTEntry>
                      <c15:txfldGUID>{F7A98C26-5BDA-475D-A46F-DA4198A62D8B}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1A6-403A-9DB2-D32F8E217784}"/>
                </c:ext>
                <c:ext xmlns:c15="http://schemas.microsoft.com/office/drawing/2012/chart" uri="{CE6537A1-D6FC-4f65-9D91-7224C49458BB}">
                  <c15:dlblFieldTable>
                    <c15:dlblFTEntry>
                      <c15:txfldGUID>{BC073B49-2E7C-4B8D-AD6B-987A14EAD21E}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1A6-403A-9DB2-D32F8E217784}"/>
                </c:ext>
                <c:ext xmlns:c15="http://schemas.microsoft.com/office/drawing/2012/chart" uri="{CE6537A1-D6FC-4f65-9D91-7224C49458BB}">
                  <c15:dlblFieldTable>
                    <c15:dlblFTEntry>
                      <c15:txfldGUID>{EE75A5BF-CFC2-4AE4-BA19-4748F9E10D31}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8699032338102722E-2"/>
                  <c:y val="-7.384562852291276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1A6-403A-9DB2-D32F8E217784}"/>
                </c:ext>
                <c:ext xmlns:c15="http://schemas.microsoft.com/office/drawing/2012/chart" uri="{CE6537A1-D6FC-4f65-9D91-7224C49458BB}">
                  <c15:dlblFieldTable>
                    <c15:dlblFTEntry>
                      <c15:txfldGUID>{647E05C7-49EA-49C9-9BD0-7BCBC6717D1F}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696950900118546E-2"/>
                  <c:y val="-5.098766565267521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1A6-403A-9DB2-D32F8E217784}"/>
                </c:ext>
                <c:ext xmlns:c15="http://schemas.microsoft.com/office/drawing/2012/chart" uri="{CE6537A1-D6FC-4f65-9D91-7224C49458BB}">
                  <c15:dlblFieldTable>
                    <c15:dlblFTEntry>
                      <c15:txfldGUID>{7AEFF752-053C-4F0F-B2E5-B1CF3BF035CE}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31A6-403A-9DB2-D32F8E217784}"/>
            </c:ext>
          </c:extLst>
        </c:ser>
        <c:dLbls>
          <c:showLegendKey val="0"/>
          <c:showVal val="1"/>
          <c:showCatName val="0"/>
          <c:showSerName val="0"/>
          <c:showPercent val="0"/>
          <c:showBubbleSize val="0"/>
        </c:dLbls>
        <c:axId val="469930160"/>
        <c:axId val="469929376"/>
      </c:scatterChart>
      <c:valAx>
        <c:axId val="469930160"/>
        <c:scaling>
          <c:orientation val="minMax"/>
          <c:max val="8.2999999999999989"/>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9929376"/>
        <c:crosses val="autoZero"/>
        <c:crossBetween val="midCat"/>
      </c:valAx>
      <c:valAx>
        <c:axId val="469929376"/>
        <c:scaling>
          <c:orientation val="minMax"/>
          <c:max val="5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9930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実質公債費比率の分子が前年度よりも</a:t>
          </a:r>
          <a:r>
            <a:rPr kumimoji="1" lang="en-US" altLang="ja-JP" sz="1300">
              <a:latin typeface="ＭＳ ゴシック" pitchFamily="49" charset="-128"/>
              <a:ea typeface="ＭＳ ゴシック" pitchFamily="49" charset="-128"/>
            </a:rPr>
            <a:t>1.4</a:t>
          </a:r>
          <a:r>
            <a:rPr kumimoji="1" lang="ja-JP" altLang="en-US" sz="1300">
              <a:latin typeface="ＭＳ ゴシック" pitchFamily="49" charset="-128"/>
              <a:ea typeface="ＭＳ ゴシック" pitchFamily="49" charset="-128"/>
            </a:rPr>
            <a:t>億円増額となった要因は、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控除される算入公債費等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en-US" sz="1300">
              <a:latin typeface="ＭＳ ゴシック" pitchFamily="49" charset="-128"/>
              <a:ea typeface="ＭＳ ゴシック" pitchFamily="49" charset="-128"/>
            </a:rPr>
            <a:t>教育福祉施設等整備事業債・臨時財政対策債の発行額の累積などにより元利償還金等が増加（</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億円）したことによる。</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将来負担比率の分子が前年度と同額程度（</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億円減）となった要因は、一般会計等に係る地方債の現在高が</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億円増加となったものの、職員構成の新陳代謝により退職手当負担見込額が</a:t>
          </a:r>
          <a:r>
            <a:rPr kumimoji="1" lang="en-US" altLang="ja-JP" sz="1400">
              <a:latin typeface="ＭＳ ゴシック" pitchFamily="49" charset="-128"/>
              <a:ea typeface="ＭＳ ゴシック" pitchFamily="49" charset="-128"/>
            </a:rPr>
            <a:t>7.8</a:t>
          </a:r>
          <a:r>
            <a:rPr kumimoji="1" lang="ja-JP" altLang="en-US" sz="1400">
              <a:latin typeface="ＭＳ ゴシック" pitchFamily="49" charset="-128"/>
              <a:ea typeface="ＭＳ ゴシック" pitchFamily="49" charset="-128"/>
            </a:rPr>
            <a:t>億円減少したことや、公営企業債等繰入見込額が</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億円減少したことによる。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億円の減少となった主な要因としては、財政調整基金の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財政調整基金の減理由は下欄参照。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建設事業等の臨時的経費は年度間での増減が見込まれることから、財政調整基金の取り崩しにより対応する必要がある。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また、基金全体としては、減少傾向が見込まれることから、中長期的には寄附金等の確保に努める必要がある。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退職手当引当基金：大和市職員が退職した場合に支給する退職手当の財源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社会福祉の充実を図る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新規施策推進基金：平成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千万円の寄附があったため増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年度中に骨健康度測定器など健康づくり事業に係る機器等の購入により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万円の取り崩しをおこなったため減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大口の寄附金がない場合、減少傾向となることから、中長期的には寄附金の確保に努める必要がある。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中央林間駅周辺まちづくり事業の進捗などにより、決算剰余金積立を上回る取り崩しとなったことから、平成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50" name="正方形/長方形 4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51" name="正方形/長方形 5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大和駅東側第４地区市街地再開発事業債（</a:t>
          </a:r>
          <a:r>
            <a:rPr kumimoji="1" lang="en-US" altLang="ja-JP" sz="1100">
              <a:latin typeface="ＭＳ Ｐゴシック" panose="020B0600070205080204" pitchFamily="50" charset="-128"/>
              <a:ea typeface="ＭＳ Ｐゴシック" panose="020B0600070205080204" pitchFamily="50" charset="-128"/>
            </a:rPr>
            <a:t>92.4</a:t>
          </a:r>
          <a:r>
            <a:rPr kumimoji="1" lang="ja-JP" altLang="en-US" sz="1100">
              <a:latin typeface="ＭＳ Ｐゴシック" panose="020B0600070205080204" pitchFamily="50" charset="-128"/>
              <a:ea typeface="ＭＳ Ｐゴシック" panose="020B0600070205080204" pitchFamily="50" charset="-128"/>
            </a:rPr>
            <a:t>億円）などの地方債現在高の上昇により将来負担額が増加傾向にある。また、図書館管理運営事業や芸術文化ホール管理運営事業の委託料の増加により物件費が他団体より高い水準にあることなどから、債務償還可能年数が全国平均より高いものと分析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6" name="テキスト ボックス 6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68" name="テキスト ボックス 67"/>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70" name="テキスト ボックス 69"/>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72" name="テキスト ボックス 71"/>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74" name="テキスト ボックス 73"/>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76" name="テキスト ボックス 75"/>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78" name="直線コネクタ 77"/>
        <xdr:cNvCxnSpPr/>
      </xdr:nvCxnSpPr>
      <xdr:spPr>
        <a:xfrm flipV="1">
          <a:off x="14793595" y="4505325"/>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79" name="債務償還可能年数最小値テキスト"/>
        <xdr:cNvSpPr txBox="1"/>
      </xdr:nvSpPr>
      <xdr:spPr>
        <a:xfrm>
          <a:off x="14846300" y="58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80" name="直線コネクタ 79"/>
        <xdr:cNvCxnSpPr/>
      </xdr:nvCxnSpPr>
      <xdr:spPr>
        <a:xfrm>
          <a:off x="14706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81" name="債務償還可能年数最大値テキスト"/>
        <xdr:cNvSpPr txBox="1"/>
      </xdr:nvSpPr>
      <xdr:spPr>
        <a:xfrm>
          <a:off x="14846300" y="42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82" name="直線コネクタ 81"/>
        <xdr:cNvCxnSpPr/>
      </xdr:nvCxnSpPr>
      <xdr:spPr>
        <a:xfrm>
          <a:off x="14706600" y="45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83" name="債務償還可能年数平均値テキスト"/>
        <xdr:cNvSpPr txBox="1"/>
      </xdr:nvSpPr>
      <xdr:spPr>
        <a:xfrm>
          <a:off x="14846300" y="51166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84" name="フローチャート: 判断 83"/>
        <xdr:cNvSpPr/>
      </xdr:nvSpPr>
      <xdr:spPr>
        <a:xfrm>
          <a:off x="14744700" y="513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90" name="楕円 89"/>
        <xdr:cNvSpPr/>
      </xdr:nvSpPr>
      <xdr:spPr>
        <a:xfrm>
          <a:off x="14744700" y="49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340478" cy="259045"/>
    <xdr:sp macro="" textlink="">
      <xdr:nvSpPr>
        <xdr:cNvPr id="91" name="債務償還可能年数該当値テキスト"/>
        <xdr:cNvSpPr txBox="1"/>
      </xdr:nvSpPr>
      <xdr:spPr>
        <a:xfrm>
          <a:off x="14846300" y="47737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2" name="正方形/長方形 9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3" name="正方形/長方形 9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4" name="正方形/長方形 9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5" name="正方形/長方形 9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6" name="テキスト ボックス 9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7" name="テキスト ボックス 9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19" name="テキスト ボックス 18"/>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年度の、単年度財政力指数は</a:t>
          </a:r>
          <a:r>
            <a:rPr kumimoji="1" lang="en-US" altLang="ja-JP" sz="1300">
              <a:latin typeface="ＭＳ Ｐゴシック" panose="020B0600070205080204" pitchFamily="50" charset="-128"/>
              <a:ea typeface="ＭＳ Ｐゴシック" panose="020B0600070205080204" pitchFamily="50" charset="-128"/>
            </a:rPr>
            <a:t>0.974</a:t>
          </a:r>
          <a:r>
            <a:rPr kumimoji="1" lang="ja-JP" altLang="en-US" sz="1300">
              <a:latin typeface="ＭＳ Ｐゴシック" panose="020B0600070205080204" pitchFamily="50" charset="-128"/>
              <a:ea typeface="ＭＳ Ｐゴシック" panose="020B0600070205080204" pitchFamily="50" charset="-128"/>
            </a:rPr>
            <a:t>と対前年度</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ポイントの増となった。分母となる基準財政需要額が社会福祉費、高齢者保健福祉費などの増により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億円増加したが、それ以上に分子となる基準財政収入額が、地方税の増などにより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億円増加したことが主な要因となっている。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基準財政収入額、基準財政需要額ともに増加が続いており、単年度財政力指数が平成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0.965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0.967</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0.974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か年指数も横ばいとなった。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128058</xdr:rowOff>
    </xdr:to>
    <xdr:cxnSp macro="">
      <xdr:nvCxnSpPr>
        <xdr:cNvPr id="69" name="直線コネクタ 68"/>
        <xdr:cNvCxnSpPr/>
      </xdr:nvCxnSpPr>
      <xdr:spPr>
        <a:xfrm>
          <a:off x="4114800" y="66431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128058</xdr:rowOff>
    </xdr:from>
    <xdr:to>
      <xdr:col>19</xdr:col>
      <xdr:colOff>133350</xdr:colOff>
      <xdr:row>38</xdr:row>
      <xdr:rowOff>148167</xdr:rowOff>
    </xdr:to>
    <xdr:cxnSp macro="">
      <xdr:nvCxnSpPr>
        <xdr:cNvPr id="72" name="直線コネクタ 71"/>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xdr:cNvCxnSpPr/>
      </xdr:nvCxnSpPr>
      <xdr:spPr>
        <a:xfrm flipV="1">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38</xdr:row>
      <xdr:rowOff>168275</xdr:rowOff>
    </xdr:to>
    <xdr:cxnSp macro="">
      <xdr:nvCxnSpPr>
        <xdr:cNvPr id="78" name="直線コネクタ 77"/>
        <xdr:cNvCxnSpPr/>
      </xdr:nvCxnSpPr>
      <xdr:spPr>
        <a:xfrm>
          <a:off x="1447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％で対前年度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。その主な要因は、分母となる経常一般財源は臨時財政対策債などにより前年度より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億円増加した一方、分子は、維持補修費や補助費等が減少したものの、物件費や扶助費などが増加し、前年度より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物件費の増加（</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億円）は、文化創造拠点シリウスの管理運営費が通年ベースとなったこと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億円）は、待機児童対策による保育施設の定員増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が要因として挙げられる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64</xdr:row>
      <xdr:rowOff>160020</xdr:rowOff>
    </xdr:to>
    <xdr:cxnSp macro="">
      <xdr:nvCxnSpPr>
        <xdr:cNvPr id="134" name="直線コネクタ 133"/>
        <xdr:cNvCxnSpPr/>
      </xdr:nvCxnSpPr>
      <xdr:spPr>
        <a:xfrm>
          <a:off x="4114800" y="10932885"/>
          <a:ext cx="8382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7438</xdr:rowOff>
    </xdr:from>
    <xdr:to>
      <xdr:col>19</xdr:col>
      <xdr:colOff>133350</xdr:colOff>
      <xdr:row>63</xdr:row>
      <xdr:rowOff>131535</xdr:rowOff>
    </xdr:to>
    <xdr:cxnSp macro="">
      <xdr:nvCxnSpPr>
        <xdr:cNvPr id="137" name="直線コネクタ 136"/>
        <xdr:cNvCxnSpPr/>
      </xdr:nvCxnSpPr>
      <xdr:spPr>
        <a:xfrm>
          <a:off x="3225800" y="10808788"/>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7438</xdr:rowOff>
    </xdr:from>
    <xdr:to>
      <xdr:col>15</xdr:col>
      <xdr:colOff>82550</xdr:colOff>
      <xdr:row>63</xdr:row>
      <xdr:rowOff>124641</xdr:rowOff>
    </xdr:to>
    <xdr:cxnSp macro="">
      <xdr:nvCxnSpPr>
        <xdr:cNvPr id="140" name="直線コネクタ 139"/>
        <xdr:cNvCxnSpPr/>
      </xdr:nvCxnSpPr>
      <xdr:spPr>
        <a:xfrm flipV="1">
          <a:off x="2336800" y="10808788"/>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96157</xdr:rowOff>
    </xdr:from>
    <xdr:to>
      <xdr:col>11</xdr:col>
      <xdr:colOff>31750</xdr:colOff>
      <xdr:row>63</xdr:row>
      <xdr:rowOff>124641</xdr:rowOff>
    </xdr:to>
    <xdr:cxnSp macro="">
      <xdr:nvCxnSpPr>
        <xdr:cNvPr id="143" name="直線コネクタ 142"/>
        <xdr:cNvCxnSpPr/>
      </xdr:nvCxnSpPr>
      <xdr:spPr>
        <a:xfrm>
          <a:off x="1447800" y="10726057"/>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3" name="楕円 152"/>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4"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80735</xdr:rowOff>
    </xdr:from>
    <xdr:to>
      <xdr:col>19</xdr:col>
      <xdr:colOff>184150</xdr:colOff>
      <xdr:row>64</xdr:row>
      <xdr:rowOff>10885</xdr:rowOff>
    </xdr:to>
    <xdr:sp macro="" textlink="">
      <xdr:nvSpPr>
        <xdr:cNvPr id="155" name="楕円 154"/>
        <xdr:cNvSpPr/>
      </xdr:nvSpPr>
      <xdr:spPr>
        <a:xfrm>
          <a:off x="4064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167112</xdr:rowOff>
    </xdr:from>
    <xdr:ext cx="736600" cy="259045"/>
    <xdr:sp macro="" textlink="">
      <xdr:nvSpPr>
        <xdr:cNvPr id="156" name="テキスト ボックス 155"/>
        <xdr:cNvSpPr txBox="1"/>
      </xdr:nvSpPr>
      <xdr:spPr>
        <a:xfrm>
          <a:off x="3733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7" name="楕円 156"/>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43015</xdr:rowOff>
    </xdr:from>
    <xdr:ext cx="762000" cy="259045"/>
    <xdr:sp macro="" textlink="">
      <xdr:nvSpPr>
        <xdr:cNvPr id="158" name="テキスト ボックス 157"/>
        <xdr:cNvSpPr txBox="1"/>
      </xdr:nvSpPr>
      <xdr:spPr>
        <a:xfrm>
          <a:off x="2844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59" name="楕円 158"/>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60" name="テキスト ボックス 159"/>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45357</xdr:rowOff>
    </xdr:from>
    <xdr:to>
      <xdr:col>7</xdr:col>
      <xdr:colOff>31750</xdr:colOff>
      <xdr:row>62</xdr:row>
      <xdr:rowOff>146957</xdr:rowOff>
    </xdr:to>
    <xdr:sp macro="" textlink="">
      <xdr:nvSpPr>
        <xdr:cNvPr id="161" name="楕円 160"/>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131734</xdr:rowOff>
    </xdr:from>
    <xdr:ext cx="762000" cy="259045"/>
    <xdr:sp macro="" textlink="">
      <xdr:nvSpPr>
        <xdr:cNvPr id="162" name="テキスト ボックス 161"/>
        <xdr:cNvSpPr txBox="1"/>
      </xdr:nvSpPr>
      <xdr:spPr>
        <a:xfrm>
          <a:off x="1066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人件費は、ここ数年減少傾向にあったが、平成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年度は前年度とほぼ同水準。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年連続の増加。主に委託料（図書館管理運営事業等）の増が要因となり、平成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28460</xdr:rowOff>
    </xdr:from>
    <xdr:to>
      <xdr:col>23</xdr:col>
      <xdr:colOff>133350</xdr:colOff>
      <xdr:row>82</xdr:row>
      <xdr:rowOff>41007</xdr:rowOff>
    </xdr:to>
    <xdr:cxnSp macro="">
      <xdr:nvCxnSpPr>
        <xdr:cNvPr id="199" name="直線コネクタ 198"/>
        <xdr:cNvCxnSpPr/>
      </xdr:nvCxnSpPr>
      <xdr:spPr>
        <a:xfrm flipV="1">
          <a:off x="4114800" y="14087360"/>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125504</xdr:rowOff>
    </xdr:from>
    <xdr:to>
      <xdr:col>19</xdr:col>
      <xdr:colOff>133350</xdr:colOff>
      <xdr:row>82</xdr:row>
      <xdr:rowOff>41007</xdr:rowOff>
    </xdr:to>
    <xdr:cxnSp macro="">
      <xdr:nvCxnSpPr>
        <xdr:cNvPr id="202" name="直線コネクタ 201"/>
        <xdr:cNvCxnSpPr/>
      </xdr:nvCxnSpPr>
      <xdr:spPr>
        <a:xfrm>
          <a:off x="3225800" y="14012954"/>
          <a:ext cx="889000" cy="8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114576</xdr:rowOff>
    </xdr:from>
    <xdr:to>
      <xdr:col>15</xdr:col>
      <xdr:colOff>82550</xdr:colOff>
      <xdr:row>81</xdr:row>
      <xdr:rowOff>125504</xdr:rowOff>
    </xdr:to>
    <xdr:cxnSp macro="">
      <xdr:nvCxnSpPr>
        <xdr:cNvPr id="205" name="直線コネクタ 204"/>
        <xdr:cNvCxnSpPr/>
      </xdr:nvCxnSpPr>
      <xdr:spPr>
        <a:xfrm>
          <a:off x="2336800" y="14002026"/>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34998</xdr:rowOff>
    </xdr:from>
    <xdr:to>
      <xdr:col>11</xdr:col>
      <xdr:colOff>31750</xdr:colOff>
      <xdr:row>81</xdr:row>
      <xdr:rowOff>114576</xdr:rowOff>
    </xdr:to>
    <xdr:cxnSp macro="">
      <xdr:nvCxnSpPr>
        <xdr:cNvPr id="208" name="直線コネクタ 207"/>
        <xdr:cNvCxnSpPr/>
      </xdr:nvCxnSpPr>
      <xdr:spPr>
        <a:xfrm>
          <a:off x="1447800" y="13922448"/>
          <a:ext cx="889000" cy="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149110</xdr:rowOff>
    </xdr:from>
    <xdr:to>
      <xdr:col>23</xdr:col>
      <xdr:colOff>184150</xdr:colOff>
      <xdr:row>82</xdr:row>
      <xdr:rowOff>79260</xdr:rowOff>
    </xdr:to>
    <xdr:sp macro="" textlink="">
      <xdr:nvSpPr>
        <xdr:cNvPr id="218" name="楕円 217"/>
        <xdr:cNvSpPr/>
      </xdr:nvSpPr>
      <xdr:spPr>
        <a:xfrm>
          <a:off x="4902200" y="140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165637</xdr:rowOff>
    </xdr:from>
    <xdr:ext cx="762000" cy="259045"/>
    <xdr:sp macro="" textlink="">
      <xdr:nvSpPr>
        <xdr:cNvPr id="219" name="人件費・物件費等の状況該当値テキスト"/>
        <xdr:cNvSpPr txBox="1"/>
      </xdr:nvSpPr>
      <xdr:spPr>
        <a:xfrm>
          <a:off x="5041900" y="1388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161657</xdr:rowOff>
    </xdr:from>
    <xdr:to>
      <xdr:col>19</xdr:col>
      <xdr:colOff>184150</xdr:colOff>
      <xdr:row>82</xdr:row>
      <xdr:rowOff>91807</xdr:rowOff>
    </xdr:to>
    <xdr:sp macro="" textlink="">
      <xdr:nvSpPr>
        <xdr:cNvPr id="220" name="楕円 219"/>
        <xdr:cNvSpPr/>
      </xdr:nvSpPr>
      <xdr:spPr>
        <a:xfrm>
          <a:off x="4064000" y="1404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101984</xdr:rowOff>
    </xdr:from>
    <xdr:ext cx="736600" cy="259045"/>
    <xdr:sp macro="" textlink="">
      <xdr:nvSpPr>
        <xdr:cNvPr id="221" name="テキスト ボックス 220"/>
        <xdr:cNvSpPr txBox="1"/>
      </xdr:nvSpPr>
      <xdr:spPr>
        <a:xfrm>
          <a:off x="3733800" y="13817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74704</xdr:rowOff>
    </xdr:from>
    <xdr:to>
      <xdr:col>15</xdr:col>
      <xdr:colOff>133350</xdr:colOff>
      <xdr:row>82</xdr:row>
      <xdr:rowOff>4854</xdr:rowOff>
    </xdr:to>
    <xdr:sp macro="" textlink="">
      <xdr:nvSpPr>
        <xdr:cNvPr id="222" name="楕円 221"/>
        <xdr:cNvSpPr/>
      </xdr:nvSpPr>
      <xdr:spPr>
        <a:xfrm>
          <a:off x="3175000" y="139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15031</xdr:rowOff>
    </xdr:from>
    <xdr:ext cx="762000" cy="259045"/>
    <xdr:sp macro="" textlink="">
      <xdr:nvSpPr>
        <xdr:cNvPr id="223" name="テキスト ボックス 222"/>
        <xdr:cNvSpPr txBox="1"/>
      </xdr:nvSpPr>
      <xdr:spPr>
        <a:xfrm>
          <a:off x="2844800" y="1373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63776</xdr:rowOff>
    </xdr:from>
    <xdr:to>
      <xdr:col>11</xdr:col>
      <xdr:colOff>82550</xdr:colOff>
      <xdr:row>81</xdr:row>
      <xdr:rowOff>165376</xdr:rowOff>
    </xdr:to>
    <xdr:sp macro="" textlink="">
      <xdr:nvSpPr>
        <xdr:cNvPr id="224" name="楕円 223"/>
        <xdr:cNvSpPr/>
      </xdr:nvSpPr>
      <xdr:spPr>
        <a:xfrm>
          <a:off x="2286000" y="139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4103</xdr:rowOff>
    </xdr:from>
    <xdr:ext cx="762000" cy="259045"/>
    <xdr:sp macro="" textlink="">
      <xdr:nvSpPr>
        <xdr:cNvPr id="225" name="テキスト ボックス 224"/>
        <xdr:cNvSpPr txBox="1"/>
      </xdr:nvSpPr>
      <xdr:spPr>
        <a:xfrm>
          <a:off x="1955800" y="137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155648</xdr:rowOff>
    </xdr:from>
    <xdr:to>
      <xdr:col>7</xdr:col>
      <xdr:colOff>31750</xdr:colOff>
      <xdr:row>81</xdr:row>
      <xdr:rowOff>85798</xdr:rowOff>
    </xdr:to>
    <xdr:sp macro="" textlink="">
      <xdr:nvSpPr>
        <xdr:cNvPr id="226" name="楕円 225"/>
        <xdr:cNvSpPr/>
      </xdr:nvSpPr>
      <xdr:spPr>
        <a:xfrm>
          <a:off x="1397000" y="138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95975</xdr:rowOff>
    </xdr:from>
    <xdr:ext cx="762000" cy="259045"/>
    <xdr:sp macro="" textlink="">
      <xdr:nvSpPr>
        <xdr:cNvPr id="227" name="テキスト ボックス 226"/>
        <xdr:cNvSpPr txBox="1"/>
      </xdr:nvSpPr>
      <xdr:spPr>
        <a:xfrm>
          <a:off x="1066800" y="1364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現在）は、臨時特例法による国家公務員の給与減額措置の終了、平成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月の本市給料表の改定および現給保障の廃止等により低下した。平成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現在）も採用・退職に伴う職員構成の変動等により低下、平成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現在）は国と給料表改定時期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が異なったことにより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昇給額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に差異が生じたことなどから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現在）においては、採用・退職に伴う職員構成の変動等により、前年度より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年地方公務員給与実態調査が未公表であるため、前年度の数値を引用している。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22225</xdr:rowOff>
    </xdr:to>
    <xdr:cxnSp macro="">
      <xdr:nvCxnSpPr>
        <xdr:cNvPr id="261" name="直線コネクタ 260"/>
        <xdr:cNvCxnSpPr/>
      </xdr:nvCxnSpPr>
      <xdr:spPr>
        <a:xfrm>
          <a:off x="16179800" y="1442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22225</xdr:rowOff>
    </xdr:to>
    <xdr:cxnSp macro="">
      <xdr:nvCxnSpPr>
        <xdr:cNvPr id="264" name="直線コネクタ 263"/>
        <xdr:cNvCxnSpPr/>
      </xdr:nvCxnSpPr>
      <xdr:spPr>
        <a:xfrm>
          <a:off x="15290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7" name="直線コネクタ 266"/>
        <xdr:cNvCxnSpPr/>
      </xdr:nvCxnSpPr>
      <xdr:spPr>
        <a:xfrm>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82550</xdr:rowOff>
    </xdr:to>
    <xdr:cxnSp macro="">
      <xdr:nvCxnSpPr>
        <xdr:cNvPr id="270" name="直線コネクタ 269"/>
        <xdr:cNvCxnSpPr/>
      </xdr:nvCxnSpPr>
      <xdr:spPr>
        <a:xfrm flipV="1">
          <a:off x="13512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80" name="楕円 279"/>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81"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142875</xdr:rowOff>
    </xdr:from>
    <xdr:to>
      <xdr:col>77</xdr:col>
      <xdr:colOff>95250</xdr:colOff>
      <xdr:row>84</xdr:row>
      <xdr:rowOff>73025</xdr:rowOff>
    </xdr:to>
    <xdr:sp macro="" textlink="">
      <xdr:nvSpPr>
        <xdr:cNvPr id="282" name="楕円 281"/>
        <xdr:cNvSpPr/>
      </xdr:nvSpPr>
      <xdr:spPr>
        <a:xfrm>
          <a:off x="16129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83202</xdr:rowOff>
    </xdr:from>
    <xdr:ext cx="736600" cy="259045"/>
    <xdr:sp macro="" textlink="">
      <xdr:nvSpPr>
        <xdr:cNvPr id="283" name="テキスト ボックス 282"/>
        <xdr:cNvSpPr txBox="1"/>
      </xdr:nvSpPr>
      <xdr:spPr>
        <a:xfrm>
          <a:off x="15798800" y="1414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数管理計画を着実に実行することにより、類似団体の平均値よりも低い数値を実現している。今後も職員数の適正化の取り組みを進めていくとともに、各部門の業務量分析を的確に行い、職員の適正配置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87449</xdr:rowOff>
    </xdr:to>
    <xdr:cxnSp macro="">
      <xdr:nvCxnSpPr>
        <xdr:cNvPr id="326" name="直線コネクタ 325"/>
        <xdr:cNvCxnSpPr/>
      </xdr:nvCxnSpPr>
      <xdr:spPr>
        <a:xfrm flipV="1">
          <a:off x="16179800" y="103675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87449</xdr:rowOff>
    </xdr:from>
    <xdr:to>
      <xdr:col>77</xdr:col>
      <xdr:colOff>44450</xdr:colOff>
      <xdr:row>60</xdr:row>
      <xdr:rowOff>94343</xdr:rowOff>
    </xdr:to>
    <xdr:cxnSp macro="">
      <xdr:nvCxnSpPr>
        <xdr:cNvPr id="329" name="直線コネクタ 328"/>
        <xdr:cNvCxnSpPr/>
      </xdr:nvCxnSpPr>
      <xdr:spPr>
        <a:xfrm flipV="1">
          <a:off x="15290800" y="103744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121920</xdr:rowOff>
    </xdr:to>
    <xdr:cxnSp macro="">
      <xdr:nvCxnSpPr>
        <xdr:cNvPr id="332" name="直線コネクタ 331"/>
        <xdr:cNvCxnSpPr/>
      </xdr:nvCxnSpPr>
      <xdr:spPr>
        <a:xfrm flipV="1">
          <a:off x="14401800" y="1038134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121920</xdr:rowOff>
    </xdr:to>
    <xdr:cxnSp macro="">
      <xdr:nvCxnSpPr>
        <xdr:cNvPr id="335" name="直線コネクタ 334"/>
        <xdr:cNvCxnSpPr/>
      </xdr:nvCxnSpPr>
      <xdr:spPr>
        <a:xfrm>
          <a:off x="13512800" y="1039168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5" name="楕円 344"/>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6"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7" name="楕円 346"/>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48" name="テキスト ボックス 347"/>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9" name="楕円 348"/>
        <xdr:cNvSpPr/>
      </xdr:nvSpPr>
      <xdr:spPr>
        <a:xfrm>
          <a:off x="1524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155320</xdr:rowOff>
    </xdr:from>
    <xdr:ext cx="762000" cy="259045"/>
    <xdr:sp macro="" textlink="">
      <xdr:nvSpPr>
        <xdr:cNvPr id="350" name="テキスト ボックス 349"/>
        <xdr:cNvSpPr txBox="1"/>
      </xdr:nvSpPr>
      <xdr:spPr>
        <a:xfrm>
          <a:off x="14909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1" name="楕円 350"/>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2" name="テキスト ボックス 35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53" name="楕円 352"/>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4" name="テキスト ボックス 353"/>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ヵ年の平均で算定され、平成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年度は前年度同率の</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年度の単年度数値（</a:t>
          </a:r>
          <a:r>
            <a:rPr kumimoji="1" lang="en-US" altLang="ja-JP" sz="1300">
              <a:latin typeface="ＭＳ Ｐゴシック" panose="020B0600070205080204" pitchFamily="50" charset="-128"/>
              <a:ea typeface="ＭＳ Ｐゴシック" panose="020B0600070205080204" pitchFamily="50" charset="-128"/>
            </a:rPr>
            <a:t>0.86</a:t>
          </a:r>
          <a:r>
            <a:rPr kumimoji="1" lang="ja-JP" altLang="en-US" sz="1300">
              <a:latin typeface="ＭＳ Ｐゴシック" panose="020B0600070205080204" pitchFamily="50" charset="-128"/>
              <a:ea typeface="ＭＳ Ｐゴシック" panose="020B0600070205080204" pitchFamily="50" charset="-128"/>
            </a:rPr>
            <a:t>％）が前年度（</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％）から上昇した要因は、公債費充当一般財源が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億円増加（主なものとしては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教育・福祉施設等整備事業債が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a:t>
          </a:r>
          <a:r>
            <a:rPr kumimoji="1" lang="ja-JP" altLang="en-US" sz="1300">
              <a:latin typeface="ＭＳ Ｐゴシック" panose="020B0600070205080204" pitchFamily="50" charset="-128"/>
              <a:ea typeface="ＭＳ Ｐゴシック" panose="020B0600070205080204" pitchFamily="50" charset="-128"/>
            </a:rPr>
            <a:t>）したことなどによる。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38</xdr:row>
      <xdr:rowOff>124037</xdr:rowOff>
    </xdr:to>
    <xdr:cxnSp macro="">
      <xdr:nvCxnSpPr>
        <xdr:cNvPr id="387" name="直線コネクタ 386"/>
        <xdr:cNvCxnSpPr/>
      </xdr:nvCxnSpPr>
      <xdr:spPr>
        <a:xfrm>
          <a:off x="16179800" y="66391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124037</xdr:rowOff>
    </xdr:from>
    <xdr:to>
      <xdr:col>77</xdr:col>
      <xdr:colOff>44450</xdr:colOff>
      <xdr:row>39</xdr:row>
      <xdr:rowOff>846</xdr:rowOff>
    </xdr:to>
    <xdr:cxnSp macro="">
      <xdr:nvCxnSpPr>
        <xdr:cNvPr id="390" name="直線コネクタ 389"/>
        <xdr:cNvCxnSpPr/>
      </xdr:nvCxnSpPr>
      <xdr:spPr>
        <a:xfrm flipV="1">
          <a:off x="15290800" y="66391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57150</xdr:rowOff>
    </xdr:to>
    <xdr:cxnSp macro="">
      <xdr:nvCxnSpPr>
        <xdr:cNvPr id="393" name="直線コネクタ 392"/>
        <xdr:cNvCxnSpPr/>
      </xdr:nvCxnSpPr>
      <xdr:spPr>
        <a:xfrm flipV="1">
          <a:off x="14401800" y="66873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396" name="直線コネクタ 395"/>
        <xdr:cNvCxnSpPr/>
      </xdr:nvCxnSpPr>
      <xdr:spPr>
        <a:xfrm flipV="1">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6" name="楕円 405"/>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7"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8" name="楕円 407"/>
        <xdr:cNvSpPr/>
      </xdr:nvSpPr>
      <xdr:spPr>
        <a:xfrm>
          <a:off x="16129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9" name="テキスト ボックス 408"/>
        <xdr:cNvSpPr txBox="1"/>
      </xdr:nvSpPr>
      <xdr:spPr>
        <a:xfrm>
          <a:off x="15798800" y="635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10" name="楕円 409"/>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11" name="テキスト ボックス 410"/>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2" name="楕円 41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3" name="テキスト ボックス 412"/>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4" name="楕円 413"/>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5" name="テキスト ボックス 414"/>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将来負担比率は、市債残高の増加により上昇傾向にあったが、平成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ポイントの微減に転じている。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分母にあたる標準財政規模が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億円増加し、分子にあたる将来負担額が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億円減少しているためである。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内訳として分子は、引き続き市債残高は前年度比で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億円増加しているものの、退職手当負担見込額および公営企業債等繰入見込額（下水・病院）が</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億円減少している。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8184</xdr:rowOff>
    </xdr:from>
    <xdr:to>
      <xdr:col>81</xdr:col>
      <xdr:colOff>44450</xdr:colOff>
      <xdr:row>16</xdr:row>
      <xdr:rowOff>14887</xdr:rowOff>
    </xdr:to>
    <xdr:cxnSp macro="">
      <xdr:nvCxnSpPr>
        <xdr:cNvPr id="449" name="直線コネクタ 448"/>
        <xdr:cNvCxnSpPr/>
      </xdr:nvCxnSpPr>
      <xdr:spPr>
        <a:xfrm flipV="1">
          <a:off x="16179800" y="2751384"/>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122360</xdr:rowOff>
    </xdr:from>
    <xdr:ext cx="762000" cy="259045"/>
    <xdr:sp macro="" textlink="">
      <xdr:nvSpPr>
        <xdr:cNvPr id="450" name="将来負担の状況平均値テキスト"/>
        <xdr:cNvSpPr txBox="1"/>
      </xdr:nvSpPr>
      <xdr:spPr>
        <a:xfrm>
          <a:off x="17106900" y="269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135396</xdr:rowOff>
    </xdr:from>
    <xdr:to>
      <xdr:col>77</xdr:col>
      <xdr:colOff>44450</xdr:colOff>
      <xdr:row>16</xdr:row>
      <xdr:rowOff>14887</xdr:rowOff>
    </xdr:to>
    <xdr:cxnSp macro="">
      <xdr:nvCxnSpPr>
        <xdr:cNvPr id="452" name="直線コネクタ 451"/>
        <xdr:cNvCxnSpPr/>
      </xdr:nvCxnSpPr>
      <xdr:spPr>
        <a:xfrm>
          <a:off x="15290800" y="2707146"/>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40217</xdr:rowOff>
    </xdr:from>
    <xdr:to>
      <xdr:col>72</xdr:col>
      <xdr:colOff>203200</xdr:colOff>
      <xdr:row>15</xdr:row>
      <xdr:rowOff>135396</xdr:rowOff>
    </xdr:to>
    <xdr:cxnSp macro="">
      <xdr:nvCxnSpPr>
        <xdr:cNvPr id="455" name="直線コネクタ 454"/>
        <xdr:cNvCxnSpPr/>
      </xdr:nvCxnSpPr>
      <xdr:spPr>
        <a:xfrm>
          <a:off x="14401800" y="2611967"/>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164411</xdr:rowOff>
    </xdr:from>
    <xdr:ext cx="762000" cy="259045"/>
    <xdr:sp macro="" textlink="">
      <xdr:nvSpPr>
        <xdr:cNvPr id="457" name="テキスト ボックス 456"/>
        <xdr:cNvSpPr txBox="1"/>
      </xdr:nvSpPr>
      <xdr:spPr>
        <a:xfrm>
          <a:off x="14909800" y="29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100400</xdr:rowOff>
    </xdr:from>
    <xdr:to>
      <xdr:col>68</xdr:col>
      <xdr:colOff>152400</xdr:colOff>
      <xdr:row>15</xdr:row>
      <xdr:rowOff>40217</xdr:rowOff>
    </xdr:to>
    <xdr:cxnSp macro="">
      <xdr:nvCxnSpPr>
        <xdr:cNvPr id="458" name="直線コネクタ 457"/>
        <xdr:cNvCxnSpPr/>
      </xdr:nvCxnSpPr>
      <xdr:spPr>
        <a:xfrm>
          <a:off x="13512800" y="2500700"/>
          <a:ext cx="889000" cy="1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128834</xdr:rowOff>
    </xdr:from>
    <xdr:to>
      <xdr:col>81</xdr:col>
      <xdr:colOff>95250</xdr:colOff>
      <xdr:row>16</xdr:row>
      <xdr:rowOff>58984</xdr:rowOff>
    </xdr:to>
    <xdr:sp macro="" textlink="">
      <xdr:nvSpPr>
        <xdr:cNvPr id="468" name="楕円 467"/>
        <xdr:cNvSpPr/>
      </xdr:nvSpPr>
      <xdr:spPr>
        <a:xfrm>
          <a:off x="16967200" y="27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145361</xdr:rowOff>
    </xdr:from>
    <xdr:ext cx="762000" cy="259045"/>
    <xdr:sp macro="" textlink="">
      <xdr:nvSpPr>
        <xdr:cNvPr id="469" name="将来負担の状況該当値テキスト"/>
        <xdr:cNvSpPr txBox="1"/>
      </xdr:nvSpPr>
      <xdr:spPr>
        <a:xfrm>
          <a:off x="17106900" y="254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135537</xdr:rowOff>
    </xdr:from>
    <xdr:to>
      <xdr:col>77</xdr:col>
      <xdr:colOff>95250</xdr:colOff>
      <xdr:row>16</xdr:row>
      <xdr:rowOff>65687</xdr:rowOff>
    </xdr:to>
    <xdr:sp macro="" textlink="">
      <xdr:nvSpPr>
        <xdr:cNvPr id="470" name="楕円 469"/>
        <xdr:cNvSpPr/>
      </xdr:nvSpPr>
      <xdr:spPr>
        <a:xfrm>
          <a:off x="16129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75864</xdr:rowOff>
    </xdr:from>
    <xdr:ext cx="736600" cy="259045"/>
    <xdr:sp macro="" textlink="">
      <xdr:nvSpPr>
        <xdr:cNvPr id="471" name="テキスト ボックス 470"/>
        <xdr:cNvSpPr txBox="1"/>
      </xdr:nvSpPr>
      <xdr:spPr>
        <a:xfrm>
          <a:off x="15798800" y="24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84596</xdr:rowOff>
    </xdr:from>
    <xdr:to>
      <xdr:col>73</xdr:col>
      <xdr:colOff>44450</xdr:colOff>
      <xdr:row>16</xdr:row>
      <xdr:rowOff>14746</xdr:rowOff>
    </xdr:to>
    <xdr:sp macro="" textlink="">
      <xdr:nvSpPr>
        <xdr:cNvPr id="472" name="楕円 471"/>
        <xdr:cNvSpPr/>
      </xdr:nvSpPr>
      <xdr:spPr>
        <a:xfrm>
          <a:off x="15240000" y="26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73" name="テキスト ボックス 472"/>
        <xdr:cNvSpPr txBox="1"/>
      </xdr:nvSpPr>
      <xdr:spPr>
        <a:xfrm>
          <a:off x="14909800" y="242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160867</xdr:rowOff>
    </xdr:from>
    <xdr:to>
      <xdr:col>68</xdr:col>
      <xdr:colOff>203200</xdr:colOff>
      <xdr:row>15</xdr:row>
      <xdr:rowOff>91017</xdr:rowOff>
    </xdr:to>
    <xdr:sp macro="" textlink="">
      <xdr:nvSpPr>
        <xdr:cNvPr id="474" name="楕円 473"/>
        <xdr:cNvSpPr/>
      </xdr:nvSpPr>
      <xdr:spPr>
        <a:xfrm>
          <a:off x="14351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75" name="テキスト ボックス 474"/>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49600</xdr:rowOff>
    </xdr:from>
    <xdr:to>
      <xdr:col>64</xdr:col>
      <xdr:colOff>152400</xdr:colOff>
      <xdr:row>14</xdr:row>
      <xdr:rowOff>151200</xdr:rowOff>
    </xdr:to>
    <xdr:sp macro="" textlink="">
      <xdr:nvSpPr>
        <xdr:cNvPr id="476" name="楕円 475"/>
        <xdr:cNvSpPr/>
      </xdr:nvSpPr>
      <xdr:spPr>
        <a:xfrm>
          <a:off x="13462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161377</xdr:rowOff>
    </xdr:from>
    <xdr:ext cx="762000" cy="259045"/>
    <xdr:sp macro="" textlink="">
      <xdr:nvSpPr>
        <xdr:cNvPr id="477" name="テキスト ボックス 476"/>
        <xdr:cNvSpPr txBox="1"/>
      </xdr:nvSpPr>
      <xdr:spPr>
        <a:xfrm>
          <a:off x="13131800" y="22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人件費は、職員数の適正化を進めるとともに、退職者と新採用職員の世代交代が進んでいくことなどにより減少傾向にあるが、平成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年度は退職者が多かったことにより退職金が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億円増となり、全体で</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年度は人件費全体で前年度横ばいであったが、分母となる経常一般財源の額が前年度比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億円の増となり、経常収支比率に占める割合が減少した。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153670</xdr:rowOff>
    </xdr:to>
    <xdr:cxnSp macro="">
      <xdr:nvCxnSpPr>
        <xdr:cNvPr id="66" name="直線コネクタ 65"/>
        <xdr:cNvCxnSpPr/>
      </xdr:nvCxnSpPr>
      <xdr:spPr>
        <a:xfrm flipV="1">
          <a:off x="3987800" y="6474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27940</xdr:rowOff>
    </xdr:to>
    <xdr:cxnSp macro="">
      <xdr:nvCxnSpPr>
        <xdr:cNvPr id="69" name="直線コネクタ 68"/>
        <xdr:cNvCxnSpPr/>
      </xdr:nvCxnSpPr>
      <xdr:spPr>
        <a:xfrm flipV="1">
          <a:off x="3098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165100</xdr:rowOff>
    </xdr:to>
    <xdr:cxnSp macro="">
      <xdr:nvCxnSpPr>
        <xdr:cNvPr id="72" name="直線コネクタ 71"/>
        <xdr:cNvCxnSpPr/>
      </xdr:nvCxnSpPr>
      <xdr:spPr>
        <a:xfrm flipV="1">
          <a:off x="2209800" y="6543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38</xdr:row>
      <xdr:rowOff>165100</xdr:rowOff>
    </xdr:to>
    <xdr:cxnSp macro="">
      <xdr:nvCxnSpPr>
        <xdr:cNvPr id="75" name="直線コネクタ 74"/>
        <xdr:cNvCxnSpPr/>
      </xdr:nvCxnSpPr>
      <xdr:spPr>
        <a:xfrm>
          <a:off x="1320800" y="663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物件費は、委託料や賃金の増加により年々増加傾向にある。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年度も図書館管理運営事業や芸術文化ホール管理運営事業などの増により、委託料が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億円増加したことなどにより、物件費全体で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億円増加となった。この結果、経常収支比率に占める割合も増加した。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15422</xdr:rowOff>
    </xdr:from>
    <xdr:to>
      <xdr:col>82</xdr:col>
      <xdr:colOff>107950</xdr:colOff>
      <xdr:row>21</xdr:row>
      <xdr:rowOff>146050</xdr:rowOff>
    </xdr:to>
    <xdr:cxnSp macro="">
      <xdr:nvCxnSpPr>
        <xdr:cNvPr id="129" name="直線コネクタ 128"/>
        <xdr:cNvCxnSpPr/>
      </xdr:nvCxnSpPr>
      <xdr:spPr>
        <a:xfrm>
          <a:off x="15671800" y="36158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86178</xdr:rowOff>
    </xdr:from>
    <xdr:to>
      <xdr:col>78</xdr:col>
      <xdr:colOff>69850</xdr:colOff>
      <xdr:row>21</xdr:row>
      <xdr:rowOff>15422</xdr:rowOff>
    </xdr:to>
    <xdr:cxnSp macro="">
      <xdr:nvCxnSpPr>
        <xdr:cNvPr id="132" name="直線コネクタ 131"/>
        <xdr:cNvCxnSpPr/>
      </xdr:nvCxnSpPr>
      <xdr:spPr>
        <a:xfrm>
          <a:off x="14782800" y="33437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170543</xdr:rowOff>
    </xdr:from>
    <xdr:to>
      <xdr:col>73</xdr:col>
      <xdr:colOff>180975</xdr:colOff>
      <xdr:row>19</xdr:row>
      <xdr:rowOff>86178</xdr:rowOff>
    </xdr:to>
    <xdr:cxnSp macro="">
      <xdr:nvCxnSpPr>
        <xdr:cNvPr id="135" name="直線コネクタ 134"/>
        <xdr:cNvCxnSpPr/>
      </xdr:nvCxnSpPr>
      <xdr:spPr>
        <a:xfrm>
          <a:off x="13893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170543</xdr:rowOff>
    </xdr:to>
    <xdr:cxnSp macro="">
      <xdr:nvCxnSpPr>
        <xdr:cNvPr id="138" name="直線コネクタ 137"/>
        <xdr:cNvCxnSpPr/>
      </xdr:nvCxnSpPr>
      <xdr:spPr>
        <a:xfrm>
          <a:off x="13004800" y="3126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8" name="楕円 147"/>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9"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136072</xdr:rowOff>
    </xdr:from>
    <xdr:to>
      <xdr:col>78</xdr:col>
      <xdr:colOff>120650</xdr:colOff>
      <xdr:row>21</xdr:row>
      <xdr:rowOff>66222</xdr:rowOff>
    </xdr:to>
    <xdr:sp macro="" textlink="">
      <xdr:nvSpPr>
        <xdr:cNvPr id="150" name="楕円 149"/>
        <xdr:cNvSpPr/>
      </xdr:nvSpPr>
      <xdr:spPr>
        <a:xfrm>
          <a:off x="15621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50999</xdr:rowOff>
    </xdr:from>
    <xdr:ext cx="736600" cy="259045"/>
    <xdr:sp macro="" textlink="">
      <xdr:nvSpPr>
        <xdr:cNvPr id="151" name="テキスト ボックス 150"/>
        <xdr:cNvSpPr txBox="1"/>
      </xdr:nvSpPr>
      <xdr:spPr>
        <a:xfrm>
          <a:off x="15290800" y="365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35378</xdr:rowOff>
    </xdr:from>
    <xdr:to>
      <xdr:col>74</xdr:col>
      <xdr:colOff>31750</xdr:colOff>
      <xdr:row>19</xdr:row>
      <xdr:rowOff>136978</xdr:rowOff>
    </xdr:to>
    <xdr:sp macro="" textlink="">
      <xdr:nvSpPr>
        <xdr:cNvPr id="152" name="楕円 151"/>
        <xdr:cNvSpPr/>
      </xdr:nvSpPr>
      <xdr:spPr>
        <a:xfrm>
          <a:off x="14732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121755</xdr:rowOff>
    </xdr:from>
    <xdr:ext cx="762000" cy="259045"/>
    <xdr:sp macro="" textlink="">
      <xdr:nvSpPr>
        <xdr:cNvPr id="153" name="テキスト ボックス 152"/>
        <xdr:cNvSpPr txBox="1"/>
      </xdr:nvSpPr>
      <xdr:spPr>
        <a:xfrm>
          <a:off x="14401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119743</xdr:rowOff>
    </xdr:from>
    <xdr:to>
      <xdr:col>69</xdr:col>
      <xdr:colOff>142875</xdr:colOff>
      <xdr:row>19</xdr:row>
      <xdr:rowOff>49893</xdr:rowOff>
    </xdr:to>
    <xdr:sp macro="" textlink="">
      <xdr:nvSpPr>
        <xdr:cNvPr id="154" name="楕円 153"/>
        <xdr:cNvSpPr/>
      </xdr:nvSpPr>
      <xdr:spPr>
        <a:xfrm>
          <a:off x="13843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34670</xdr:rowOff>
    </xdr:from>
    <xdr:ext cx="762000" cy="259045"/>
    <xdr:sp macro="" textlink="">
      <xdr:nvSpPr>
        <xdr:cNvPr id="155" name="テキスト ボックス 154"/>
        <xdr:cNvSpPr txBox="1"/>
      </xdr:nvSpPr>
      <xdr:spPr>
        <a:xfrm>
          <a:off x="13512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6" name="楕円 155"/>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7" name="テキスト ボックス 156"/>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扶助費は、保育関連経費などの増により増加傾向にある。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年度は、保育所等施設型給付事業が前年度比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億円増加したことなどにより経常収支比率に占める割合が増加した。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58</xdr:row>
      <xdr:rowOff>25400</xdr:rowOff>
    </xdr:to>
    <xdr:cxnSp macro="">
      <xdr:nvCxnSpPr>
        <xdr:cNvPr id="190" name="直線コネクタ 189"/>
        <xdr:cNvCxnSpPr/>
      </xdr:nvCxnSpPr>
      <xdr:spPr>
        <a:xfrm>
          <a:off x="3987800" y="9829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95250</xdr:rowOff>
    </xdr:to>
    <xdr:cxnSp macro="">
      <xdr:nvCxnSpPr>
        <xdr:cNvPr id="193" name="直線コネクタ 192"/>
        <xdr:cNvCxnSpPr/>
      </xdr:nvCxnSpPr>
      <xdr:spPr>
        <a:xfrm flipV="1">
          <a:off x="30988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95250</xdr:rowOff>
    </xdr:to>
    <xdr:cxnSp macro="">
      <xdr:nvCxnSpPr>
        <xdr:cNvPr id="196" name="直線コネクタ 195"/>
        <xdr:cNvCxnSpPr/>
      </xdr:nvCxnSpPr>
      <xdr:spPr>
        <a:xfrm>
          <a:off x="2209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152400</xdr:rowOff>
    </xdr:to>
    <xdr:cxnSp macro="">
      <xdr:nvCxnSpPr>
        <xdr:cNvPr id="199" name="直線コネクタ 198"/>
        <xdr:cNvCxnSpPr/>
      </xdr:nvCxnSpPr>
      <xdr:spPr>
        <a:xfrm>
          <a:off x="1320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9" name="楕円 208"/>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10" name="扶助費該当値テキスト"/>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1" name="楕円 210"/>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2" name="テキスト ボックス 211"/>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3" name="楕円 212"/>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6" name="テキスト ボックス 21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8" name="テキスト ボックス 217"/>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維持補修費は、環境管理センターごみ処理施設維持補修事業の減少などにより、維持補修費全体では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200">
              <a:latin typeface="ＭＳ Ｐゴシック" panose="020B0600070205080204" pitchFamily="50" charset="-128"/>
              <a:ea typeface="ＭＳ Ｐゴシック" panose="020B0600070205080204" pitchFamily="50" charset="-128"/>
            </a:rPr>
            <a:t>繰出金が、後期高齢者医療事業会計や下水道事業特別会計への繰出金の増加などにより、繰出金全体では対前年度比で</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億円増加した。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この結果、その他全体としては微増となったことから、経常収支比率に占める割合は増加した。</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0</xdr:rowOff>
    </xdr:from>
    <xdr:to>
      <xdr:col>82</xdr:col>
      <xdr:colOff>107950</xdr:colOff>
      <xdr:row>56</xdr:row>
      <xdr:rowOff>50800</xdr:rowOff>
    </xdr:to>
    <xdr:cxnSp macro="">
      <xdr:nvCxnSpPr>
        <xdr:cNvPr id="251" name="直線コネクタ 250"/>
        <xdr:cNvCxnSpPr/>
      </xdr:nvCxnSpPr>
      <xdr:spPr>
        <a:xfrm>
          <a:off x="15671800" y="9601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0</xdr:rowOff>
    </xdr:from>
    <xdr:to>
      <xdr:col>78</xdr:col>
      <xdr:colOff>69850</xdr:colOff>
      <xdr:row>56</xdr:row>
      <xdr:rowOff>0</xdr:rowOff>
    </xdr:to>
    <xdr:cxnSp macro="">
      <xdr:nvCxnSpPr>
        <xdr:cNvPr id="254" name="直線コネクタ 253"/>
        <xdr:cNvCxnSpPr/>
      </xdr:nvCxnSpPr>
      <xdr:spPr>
        <a:xfrm>
          <a:off x="14782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63500</xdr:rowOff>
    </xdr:to>
    <xdr:cxnSp macro="">
      <xdr:nvCxnSpPr>
        <xdr:cNvPr id="257" name="直線コネクタ 256"/>
        <xdr:cNvCxnSpPr/>
      </xdr:nvCxnSpPr>
      <xdr:spPr>
        <a:xfrm flipV="1">
          <a:off x="13893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158750</xdr:rowOff>
    </xdr:from>
    <xdr:to>
      <xdr:col>69</xdr:col>
      <xdr:colOff>92075</xdr:colOff>
      <xdr:row>56</xdr:row>
      <xdr:rowOff>63500</xdr:rowOff>
    </xdr:to>
    <xdr:cxnSp macro="">
      <xdr:nvCxnSpPr>
        <xdr:cNvPr id="260" name="直線コネクタ 259"/>
        <xdr:cNvCxnSpPr/>
      </xdr:nvCxnSpPr>
      <xdr:spPr>
        <a:xfrm>
          <a:off x="13004800" y="958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120650</xdr:rowOff>
    </xdr:from>
    <xdr:to>
      <xdr:col>78</xdr:col>
      <xdr:colOff>120650</xdr:colOff>
      <xdr:row>56</xdr:row>
      <xdr:rowOff>50800</xdr:rowOff>
    </xdr:to>
    <xdr:sp macro="" textlink="">
      <xdr:nvSpPr>
        <xdr:cNvPr id="272" name="楕円 271"/>
        <xdr:cNvSpPr/>
      </xdr:nvSpPr>
      <xdr:spPr>
        <a:xfrm>
          <a:off x="15621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60977</xdr:rowOff>
    </xdr:from>
    <xdr:ext cx="736600" cy="259045"/>
    <xdr:sp macro="" textlink="">
      <xdr:nvSpPr>
        <xdr:cNvPr id="273" name="テキスト ボックス 272"/>
        <xdr:cNvSpPr txBox="1"/>
      </xdr:nvSpPr>
      <xdr:spPr>
        <a:xfrm>
          <a:off x="15290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4" name="楕円 273"/>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5" name="テキスト ボックス 274"/>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6" name="楕円 275"/>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77" name="テキスト ボックス 276"/>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107950</xdr:rowOff>
    </xdr:from>
    <xdr:to>
      <xdr:col>65</xdr:col>
      <xdr:colOff>53975</xdr:colOff>
      <xdr:row>56</xdr:row>
      <xdr:rowOff>38100</xdr:rowOff>
    </xdr:to>
    <xdr:sp macro="" textlink="">
      <xdr:nvSpPr>
        <xdr:cNvPr id="278" name="楕円 277"/>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79" name="テキスト ボックス 278"/>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補助費等は、年度間での増減はあるものの横ばい傾向にある。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補助費等のうち経常経費は</a:t>
          </a:r>
          <a:r>
            <a:rPr kumimoji="1" lang="en-US" altLang="ja-JP" sz="1300">
              <a:latin typeface="ＭＳ Ｐゴシック" panose="020B0600070205080204" pitchFamily="50" charset="-128"/>
              <a:ea typeface="ＭＳ Ｐゴシック" panose="020B0600070205080204" pitchFamily="50" charset="-128"/>
            </a:rPr>
            <a:t>36.9</a:t>
          </a:r>
          <a:r>
            <a:rPr kumimoji="1" lang="ja-JP" altLang="en-US" sz="1300">
              <a:latin typeface="ＭＳ Ｐゴシック" panose="020B0600070205080204" pitchFamily="50" charset="-128"/>
              <a:ea typeface="ＭＳ Ｐゴシック" panose="020B0600070205080204" pitchFamily="50" charset="-128"/>
            </a:rPr>
            <a:t>億円で前年度と同水準。うち特財充当が</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億円微増し、結果一財分が微減となっている。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35</xdr:row>
      <xdr:rowOff>10414</xdr:rowOff>
    </xdr:to>
    <xdr:cxnSp macro="">
      <xdr:nvCxnSpPr>
        <xdr:cNvPr id="310" name="直線コネクタ 309"/>
        <xdr:cNvCxnSpPr/>
      </xdr:nvCxnSpPr>
      <xdr:spPr>
        <a:xfrm flipV="1">
          <a:off x="15671800" y="59928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10414</xdr:rowOff>
    </xdr:to>
    <xdr:cxnSp macro="">
      <xdr:nvCxnSpPr>
        <xdr:cNvPr id="313" name="直線コネクタ 312"/>
        <xdr:cNvCxnSpPr/>
      </xdr:nvCxnSpPr>
      <xdr:spPr>
        <a:xfrm>
          <a:off x="14782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19558</xdr:rowOff>
    </xdr:to>
    <xdr:cxnSp macro="">
      <xdr:nvCxnSpPr>
        <xdr:cNvPr id="316" name="直線コネクタ 315"/>
        <xdr:cNvCxnSpPr/>
      </xdr:nvCxnSpPr>
      <xdr:spPr>
        <a:xfrm flipV="1">
          <a:off x="13893800" y="59928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35</xdr:row>
      <xdr:rowOff>19558</xdr:rowOff>
    </xdr:to>
    <xdr:cxnSp macro="">
      <xdr:nvCxnSpPr>
        <xdr:cNvPr id="319" name="直線コネクタ 318"/>
        <xdr:cNvCxnSpPr/>
      </xdr:nvCxnSpPr>
      <xdr:spPr>
        <a:xfrm>
          <a:off x="13004800" y="5974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9" name="楕円 328"/>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30"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131064</xdr:rowOff>
    </xdr:from>
    <xdr:to>
      <xdr:col>78</xdr:col>
      <xdr:colOff>120650</xdr:colOff>
      <xdr:row>35</xdr:row>
      <xdr:rowOff>61214</xdr:rowOff>
    </xdr:to>
    <xdr:sp macro="" textlink="">
      <xdr:nvSpPr>
        <xdr:cNvPr id="331" name="楕円 330"/>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71391</xdr:rowOff>
    </xdr:from>
    <xdr:ext cx="736600" cy="259045"/>
    <xdr:sp macro="" textlink="">
      <xdr:nvSpPr>
        <xdr:cNvPr id="332" name="テキスト ボックス 331"/>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3" name="楕円 332"/>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4" name="テキスト ボックス 333"/>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35" name="楕円 334"/>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36" name="テキスト ボックス 335"/>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7" name="楕円 33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8" name="テキスト ボックス 33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公債費は、ここ数年微減傾向にあったが、平成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年度は教育・福祉施設等整備事業債や臨時財政対策債の元金償還などが増加したため、経常収支比率に占める比率が増加した。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85090</xdr:rowOff>
    </xdr:to>
    <xdr:cxnSp macro="">
      <xdr:nvCxnSpPr>
        <xdr:cNvPr id="371" name="直線コネクタ 370"/>
        <xdr:cNvCxnSpPr/>
      </xdr:nvCxnSpPr>
      <xdr:spPr>
        <a:xfrm>
          <a:off x="3987800" y="12890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74" name="直線コネクタ 373"/>
        <xdr:cNvCxnSpPr/>
      </xdr:nvCxnSpPr>
      <xdr:spPr>
        <a:xfrm>
          <a:off x="3098800" y="1289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31750</xdr:rowOff>
    </xdr:from>
    <xdr:to>
      <xdr:col>15</xdr:col>
      <xdr:colOff>98425</xdr:colOff>
      <xdr:row>75</xdr:row>
      <xdr:rowOff>92710</xdr:rowOff>
    </xdr:to>
    <xdr:cxnSp macro="">
      <xdr:nvCxnSpPr>
        <xdr:cNvPr id="377" name="直線コネクタ 376"/>
        <xdr:cNvCxnSpPr/>
      </xdr:nvCxnSpPr>
      <xdr:spPr>
        <a:xfrm flipV="1">
          <a:off x="2209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138430</xdr:rowOff>
    </xdr:to>
    <xdr:cxnSp macro="">
      <xdr:nvCxnSpPr>
        <xdr:cNvPr id="380" name="直線コネクタ 379"/>
        <xdr:cNvCxnSpPr/>
      </xdr:nvCxnSpPr>
      <xdr:spPr>
        <a:xfrm flipV="1">
          <a:off x="1320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0" name="楕円 389"/>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1" name="公債費該当値テキスト"/>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2" name="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3" name="テキスト ボックス 39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94" name="楕円 393"/>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95" name="テキスト ボックス 394"/>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96" name="楕円 395"/>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7" name="テキスト ボックス 396"/>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8" name="楕円 397"/>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9" name="テキスト ボックス 39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公債費以外の経常経費充当一般財源は増加傾向にある。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年度は、扶助費が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億円、物件費が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億円増加するなど、対前年度比で</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億円の増加となった。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161289</xdr:rowOff>
    </xdr:from>
    <xdr:to>
      <xdr:col>82</xdr:col>
      <xdr:colOff>107950</xdr:colOff>
      <xdr:row>80</xdr:row>
      <xdr:rowOff>90424</xdr:rowOff>
    </xdr:to>
    <xdr:cxnSp macro="">
      <xdr:nvCxnSpPr>
        <xdr:cNvPr id="430" name="直線コネクタ 429"/>
        <xdr:cNvCxnSpPr/>
      </xdr:nvCxnSpPr>
      <xdr:spPr>
        <a:xfrm>
          <a:off x="15671800" y="13705839"/>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161289</xdr:rowOff>
    </xdr:to>
    <xdr:cxnSp macro="">
      <xdr:nvCxnSpPr>
        <xdr:cNvPr id="433" name="直線コネクタ 432"/>
        <xdr:cNvCxnSpPr/>
      </xdr:nvCxnSpPr>
      <xdr:spPr>
        <a:xfrm>
          <a:off x="14782800" y="136235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120142</xdr:rowOff>
    </xdr:to>
    <xdr:cxnSp macro="">
      <xdr:nvCxnSpPr>
        <xdr:cNvPr id="436" name="直線コネクタ 435"/>
        <xdr:cNvCxnSpPr/>
      </xdr:nvCxnSpPr>
      <xdr:spPr>
        <a:xfrm flipV="1">
          <a:off x="13893800" y="136235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120142</xdr:rowOff>
    </xdr:to>
    <xdr:cxnSp macro="">
      <xdr:nvCxnSpPr>
        <xdr:cNvPr id="439" name="直線コネクタ 438"/>
        <xdr:cNvCxnSpPr/>
      </xdr:nvCxnSpPr>
      <xdr:spPr>
        <a:xfrm>
          <a:off x="13004800" y="135046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39624</xdr:rowOff>
    </xdr:from>
    <xdr:to>
      <xdr:col>82</xdr:col>
      <xdr:colOff>158750</xdr:colOff>
      <xdr:row>80</xdr:row>
      <xdr:rowOff>141224</xdr:rowOff>
    </xdr:to>
    <xdr:sp macro="" textlink="">
      <xdr:nvSpPr>
        <xdr:cNvPr id="449" name="楕円 448"/>
        <xdr:cNvSpPr/>
      </xdr:nvSpPr>
      <xdr:spPr>
        <a:xfrm>
          <a:off x="16459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119651</xdr:rowOff>
    </xdr:from>
    <xdr:ext cx="762000" cy="259045"/>
    <xdr:sp macro="" textlink="">
      <xdr:nvSpPr>
        <xdr:cNvPr id="450" name="公債費以外該当値テキスト"/>
        <xdr:cNvSpPr txBox="1"/>
      </xdr:nvSpPr>
      <xdr:spPr>
        <a:xfrm>
          <a:off x="16598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1" name="楕円 450"/>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2" name="テキスト ボックス 451"/>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53" name="楕円 452"/>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54" name="テキスト ボックス 453"/>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5" name="楕円 454"/>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6" name="テキスト ボックス 455"/>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7" name="楕円 456"/>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8" name="テキスト ボックス 457"/>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65506</xdr:rowOff>
    </xdr:from>
    <xdr:to>
      <xdr:col>29</xdr:col>
      <xdr:colOff>127000</xdr:colOff>
      <xdr:row>19</xdr:row>
      <xdr:rowOff>83452</xdr:rowOff>
    </xdr:to>
    <xdr:cxnSp macro="">
      <xdr:nvCxnSpPr>
        <xdr:cNvPr id="50" name="直線コネクタ 49"/>
        <xdr:cNvCxnSpPr/>
      </xdr:nvCxnSpPr>
      <xdr:spPr bwMode="auto">
        <a:xfrm flipV="1">
          <a:off x="5003800" y="3370681"/>
          <a:ext cx="647700" cy="1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80002</xdr:rowOff>
    </xdr:from>
    <xdr:ext cx="762000" cy="259045"/>
    <xdr:sp macro="" textlink="">
      <xdr:nvSpPr>
        <xdr:cNvPr id="51" name="人口1人当たり決算額の推移平均値テキスト130"/>
        <xdr:cNvSpPr txBox="1"/>
      </xdr:nvSpPr>
      <xdr:spPr>
        <a:xfrm>
          <a:off x="5740400" y="2870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69698</xdr:rowOff>
    </xdr:from>
    <xdr:to>
      <xdr:col>26</xdr:col>
      <xdr:colOff>50800</xdr:colOff>
      <xdr:row>19</xdr:row>
      <xdr:rowOff>83452</xdr:rowOff>
    </xdr:to>
    <xdr:cxnSp macro="">
      <xdr:nvCxnSpPr>
        <xdr:cNvPr id="53" name="直線コネクタ 52"/>
        <xdr:cNvCxnSpPr/>
      </xdr:nvCxnSpPr>
      <xdr:spPr bwMode="auto">
        <a:xfrm>
          <a:off x="4305300" y="3374873"/>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37444</xdr:rowOff>
    </xdr:from>
    <xdr:ext cx="736600" cy="259045"/>
    <xdr:sp macro="" textlink="">
      <xdr:nvSpPr>
        <xdr:cNvPr id="55" name="テキスト ボックス 54"/>
        <xdr:cNvSpPr txBox="1"/>
      </xdr:nvSpPr>
      <xdr:spPr>
        <a:xfrm>
          <a:off x="4622800" y="282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69698</xdr:rowOff>
    </xdr:from>
    <xdr:to>
      <xdr:col>22</xdr:col>
      <xdr:colOff>114300</xdr:colOff>
      <xdr:row>19</xdr:row>
      <xdr:rowOff>71869</xdr:rowOff>
    </xdr:to>
    <xdr:cxnSp macro="">
      <xdr:nvCxnSpPr>
        <xdr:cNvPr id="56" name="直線コネクタ 55"/>
        <xdr:cNvCxnSpPr/>
      </xdr:nvCxnSpPr>
      <xdr:spPr bwMode="auto">
        <a:xfrm flipV="1">
          <a:off x="3606800" y="3374873"/>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71869</xdr:rowOff>
    </xdr:from>
    <xdr:to>
      <xdr:col>18</xdr:col>
      <xdr:colOff>177800</xdr:colOff>
      <xdr:row>19</xdr:row>
      <xdr:rowOff>106540</xdr:rowOff>
    </xdr:to>
    <xdr:cxnSp macro="">
      <xdr:nvCxnSpPr>
        <xdr:cNvPr id="59" name="直線コネクタ 58"/>
        <xdr:cNvCxnSpPr/>
      </xdr:nvCxnSpPr>
      <xdr:spPr bwMode="auto">
        <a:xfrm flipV="1">
          <a:off x="2908300" y="3377044"/>
          <a:ext cx="698500" cy="3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14706</xdr:rowOff>
    </xdr:from>
    <xdr:to>
      <xdr:col>29</xdr:col>
      <xdr:colOff>177800</xdr:colOff>
      <xdr:row>19</xdr:row>
      <xdr:rowOff>116306</xdr:rowOff>
    </xdr:to>
    <xdr:sp macro="" textlink="">
      <xdr:nvSpPr>
        <xdr:cNvPr id="69" name="楕円 68"/>
        <xdr:cNvSpPr/>
      </xdr:nvSpPr>
      <xdr:spPr bwMode="auto">
        <a:xfrm>
          <a:off x="5600700" y="331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158233</xdr:rowOff>
    </xdr:from>
    <xdr:ext cx="762000" cy="259045"/>
    <xdr:sp macro="" textlink="">
      <xdr:nvSpPr>
        <xdr:cNvPr id="70" name="人口1人当たり決算額の推移該当値テキスト130"/>
        <xdr:cNvSpPr txBox="1"/>
      </xdr:nvSpPr>
      <xdr:spPr>
        <a:xfrm>
          <a:off x="5740400" y="329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32652</xdr:rowOff>
    </xdr:from>
    <xdr:to>
      <xdr:col>26</xdr:col>
      <xdr:colOff>101600</xdr:colOff>
      <xdr:row>19</xdr:row>
      <xdr:rowOff>134252</xdr:rowOff>
    </xdr:to>
    <xdr:sp macro="" textlink="">
      <xdr:nvSpPr>
        <xdr:cNvPr id="71" name="楕円 70"/>
        <xdr:cNvSpPr/>
      </xdr:nvSpPr>
      <xdr:spPr bwMode="auto">
        <a:xfrm>
          <a:off x="4953000" y="333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119029</xdr:rowOff>
    </xdr:from>
    <xdr:ext cx="736600" cy="259045"/>
    <xdr:sp macro="" textlink="">
      <xdr:nvSpPr>
        <xdr:cNvPr id="72" name="テキスト ボックス 71"/>
        <xdr:cNvSpPr txBox="1"/>
      </xdr:nvSpPr>
      <xdr:spPr>
        <a:xfrm>
          <a:off x="4622800" y="342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18898</xdr:rowOff>
    </xdr:from>
    <xdr:to>
      <xdr:col>22</xdr:col>
      <xdr:colOff>165100</xdr:colOff>
      <xdr:row>19</xdr:row>
      <xdr:rowOff>120498</xdr:rowOff>
    </xdr:to>
    <xdr:sp macro="" textlink="">
      <xdr:nvSpPr>
        <xdr:cNvPr id="73" name="楕円 72"/>
        <xdr:cNvSpPr/>
      </xdr:nvSpPr>
      <xdr:spPr bwMode="auto">
        <a:xfrm>
          <a:off x="4254500" y="332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105275</xdr:rowOff>
    </xdr:from>
    <xdr:ext cx="762000" cy="259045"/>
    <xdr:sp macro="" textlink="">
      <xdr:nvSpPr>
        <xdr:cNvPr id="74" name="テキスト ボックス 73"/>
        <xdr:cNvSpPr txBox="1"/>
      </xdr:nvSpPr>
      <xdr:spPr>
        <a:xfrm>
          <a:off x="3924300" y="341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21069</xdr:rowOff>
    </xdr:from>
    <xdr:to>
      <xdr:col>19</xdr:col>
      <xdr:colOff>38100</xdr:colOff>
      <xdr:row>19</xdr:row>
      <xdr:rowOff>122669</xdr:rowOff>
    </xdr:to>
    <xdr:sp macro="" textlink="">
      <xdr:nvSpPr>
        <xdr:cNvPr id="75" name="楕円 74"/>
        <xdr:cNvSpPr/>
      </xdr:nvSpPr>
      <xdr:spPr bwMode="auto">
        <a:xfrm>
          <a:off x="3556000" y="332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107446</xdr:rowOff>
    </xdr:from>
    <xdr:ext cx="762000" cy="259045"/>
    <xdr:sp macro="" textlink="">
      <xdr:nvSpPr>
        <xdr:cNvPr id="76" name="テキスト ボックス 75"/>
        <xdr:cNvSpPr txBox="1"/>
      </xdr:nvSpPr>
      <xdr:spPr>
        <a:xfrm>
          <a:off x="3225800" y="34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55740</xdr:rowOff>
    </xdr:from>
    <xdr:to>
      <xdr:col>15</xdr:col>
      <xdr:colOff>101600</xdr:colOff>
      <xdr:row>19</xdr:row>
      <xdr:rowOff>157340</xdr:rowOff>
    </xdr:to>
    <xdr:sp macro="" textlink="">
      <xdr:nvSpPr>
        <xdr:cNvPr id="77" name="楕円 76"/>
        <xdr:cNvSpPr/>
      </xdr:nvSpPr>
      <xdr:spPr bwMode="auto">
        <a:xfrm>
          <a:off x="2857500" y="336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142117</xdr:rowOff>
    </xdr:from>
    <xdr:ext cx="762000" cy="259045"/>
    <xdr:sp macro="" textlink="">
      <xdr:nvSpPr>
        <xdr:cNvPr id="78" name="テキスト ボックス 77"/>
        <xdr:cNvSpPr txBox="1"/>
      </xdr:nvSpPr>
      <xdr:spPr>
        <a:xfrm>
          <a:off x="2527300" y="34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171082</xdr:rowOff>
    </xdr:from>
    <xdr:to>
      <xdr:col>29</xdr:col>
      <xdr:colOff>127000</xdr:colOff>
      <xdr:row>37</xdr:row>
      <xdr:rowOff>21196</xdr:rowOff>
    </xdr:to>
    <xdr:cxnSp macro="">
      <xdr:nvCxnSpPr>
        <xdr:cNvPr id="111" name="直線コネクタ 110"/>
        <xdr:cNvCxnSpPr/>
      </xdr:nvCxnSpPr>
      <xdr:spPr bwMode="auto">
        <a:xfrm flipV="1">
          <a:off x="5003800" y="7124332"/>
          <a:ext cx="6477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161785</xdr:rowOff>
    </xdr:from>
    <xdr:to>
      <xdr:col>26</xdr:col>
      <xdr:colOff>50800</xdr:colOff>
      <xdr:row>37</xdr:row>
      <xdr:rowOff>21196</xdr:rowOff>
    </xdr:to>
    <xdr:cxnSp macro="">
      <xdr:nvCxnSpPr>
        <xdr:cNvPr id="114" name="直線コネクタ 113"/>
        <xdr:cNvCxnSpPr/>
      </xdr:nvCxnSpPr>
      <xdr:spPr bwMode="auto">
        <a:xfrm>
          <a:off x="4305300" y="7115035"/>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161785</xdr:rowOff>
    </xdr:from>
    <xdr:to>
      <xdr:col>22</xdr:col>
      <xdr:colOff>114300</xdr:colOff>
      <xdr:row>37</xdr:row>
      <xdr:rowOff>13653</xdr:rowOff>
    </xdr:to>
    <xdr:cxnSp macro="">
      <xdr:nvCxnSpPr>
        <xdr:cNvPr id="117" name="直線コネクタ 116"/>
        <xdr:cNvCxnSpPr/>
      </xdr:nvCxnSpPr>
      <xdr:spPr bwMode="auto">
        <a:xfrm flipV="1">
          <a:off x="3606800" y="7115035"/>
          <a:ext cx="698500" cy="23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82690</xdr:rowOff>
    </xdr:from>
    <xdr:to>
      <xdr:col>18</xdr:col>
      <xdr:colOff>177800</xdr:colOff>
      <xdr:row>37</xdr:row>
      <xdr:rowOff>13653</xdr:rowOff>
    </xdr:to>
    <xdr:cxnSp macro="">
      <xdr:nvCxnSpPr>
        <xdr:cNvPr id="120" name="直線コネクタ 119"/>
        <xdr:cNvCxnSpPr/>
      </xdr:nvCxnSpPr>
      <xdr:spPr bwMode="auto">
        <a:xfrm>
          <a:off x="2908300" y="7035940"/>
          <a:ext cx="698500" cy="10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120282</xdr:rowOff>
    </xdr:from>
    <xdr:to>
      <xdr:col>29</xdr:col>
      <xdr:colOff>177800</xdr:colOff>
      <xdr:row>37</xdr:row>
      <xdr:rowOff>50432</xdr:rowOff>
    </xdr:to>
    <xdr:sp macro="" textlink="">
      <xdr:nvSpPr>
        <xdr:cNvPr id="130" name="楕円 129"/>
        <xdr:cNvSpPr/>
      </xdr:nvSpPr>
      <xdr:spPr bwMode="auto">
        <a:xfrm>
          <a:off x="56007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92359</xdr:rowOff>
    </xdr:from>
    <xdr:ext cx="762000" cy="259045"/>
    <xdr:sp macro="" textlink="">
      <xdr:nvSpPr>
        <xdr:cNvPr id="131" name="人口1人当たり決算額の推移該当値テキスト445"/>
        <xdr:cNvSpPr txBox="1"/>
      </xdr:nvSpPr>
      <xdr:spPr>
        <a:xfrm>
          <a:off x="5740400" y="70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141846</xdr:rowOff>
    </xdr:from>
    <xdr:to>
      <xdr:col>26</xdr:col>
      <xdr:colOff>101600</xdr:colOff>
      <xdr:row>37</xdr:row>
      <xdr:rowOff>71996</xdr:rowOff>
    </xdr:to>
    <xdr:sp macro="" textlink="">
      <xdr:nvSpPr>
        <xdr:cNvPr id="132" name="楕円 131"/>
        <xdr:cNvSpPr/>
      </xdr:nvSpPr>
      <xdr:spPr bwMode="auto">
        <a:xfrm>
          <a:off x="4953000" y="709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56773</xdr:rowOff>
    </xdr:from>
    <xdr:ext cx="736600" cy="259045"/>
    <xdr:sp macro="" textlink="">
      <xdr:nvSpPr>
        <xdr:cNvPr id="133" name="テキスト ボックス 132"/>
        <xdr:cNvSpPr txBox="1"/>
      </xdr:nvSpPr>
      <xdr:spPr>
        <a:xfrm>
          <a:off x="4622800" y="718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110985</xdr:rowOff>
    </xdr:from>
    <xdr:to>
      <xdr:col>22</xdr:col>
      <xdr:colOff>165100</xdr:colOff>
      <xdr:row>37</xdr:row>
      <xdr:rowOff>41135</xdr:rowOff>
    </xdr:to>
    <xdr:sp macro="" textlink="">
      <xdr:nvSpPr>
        <xdr:cNvPr id="134" name="楕円 133"/>
        <xdr:cNvSpPr/>
      </xdr:nvSpPr>
      <xdr:spPr bwMode="auto">
        <a:xfrm>
          <a:off x="4254500" y="706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25912</xdr:rowOff>
    </xdr:from>
    <xdr:ext cx="762000" cy="259045"/>
    <xdr:sp macro="" textlink="">
      <xdr:nvSpPr>
        <xdr:cNvPr id="135" name="テキスト ボックス 134"/>
        <xdr:cNvSpPr txBox="1"/>
      </xdr:nvSpPr>
      <xdr:spPr>
        <a:xfrm>
          <a:off x="3924300" y="715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134303</xdr:rowOff>
    </xdr:from>
    <xdr:to>
      <xdr:col>19</xdr:col>
      <xdr:colOff>38100</xdr:colOff>
      <xdr:row>37</xdr:row>
      <xdr:rowOff>64453</xdr:rowOff>
    </xdr:to>
    <xdr:sp macro="" textlink="">
      <xdr:nvSpPr>
        <xdr:cNvPr id="136" name="楕円 135"/>
        <xdr:cNvSpPr/>
      </xdr:nvSpPr>
      <xdr:spPr bwMode="auto">
        <a:xfrm>
          <a:off x="3556000" y="708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49230</xdr:rowOff>
    </xdr:from>
    <xdr:ext cx="762000" cy="259045"/>
    <xdr:sp macro="" textlink="">
      <xdr:nvSpPr>
        <xdr:cNvPr id="137" name="テキスト ボックス 136"/>
        <xdr:cNvSpPr txBox="1"/>
      </xdr:nvSpPr>
      <xdr:spPr>
        <a:xfrm>
          <a:off x="3225800" y="717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31890</xdr:rowOff>
    </xdr:from>
    <xdr:to>
      <xdr:col>15</xdr:col>
      <xdr:colOff>101600</xdr:colOff>
      <xdr:row>36</xdr:row>
      <xdr:rowOff>133490</xdr:rowOff>
    </xdr:to>
    <xdr:sp macro="" textlink="">
      <xdr:nvSpPr>
        <xdr:cNvPr id="138" name="楕円 137"/>
        <xdr:cNvSpPr/>
      </xdr:nvSpPr>
      <xdr:spPr bwMode="auto">
        <a:xfrm>
          <a:off x="2857500" y="698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118267</xdr:rowOff>
    </xdr:from>
    <xdr:ext cx="762000" cy="259045"/>
    <xdr:sp macro="" textlink="">
      <xdr:nvSpPr>
        <xdr:cNvPr id="139" name="テキスト ボックス 138"/>
        <xdr:cNvSpPr txBox="1"/>
      </xdr:nvSpPr>
      <xdr:spPr>
        <a:xfrm>
          <a:off x="2527300" y="70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147084</xdr:rowOff>
    </xdr:from>
    <xdr:to>
      <xdr:col>24</xdr:col>
      <xdr:colOff>63500</xdr:colOff>
      <xdr:row>34</xdr:row>
      <xdr:rowOff>153073</xdr:rowOff>
    </xdr:to>
    <xdr:cxnSp macro="">
      <xdr:nvCxnSpPr>
        <xdr:cNvPr id="59" name="直線コネクタ 58"/>
        <xdr:cNvCxnSpPr/>
      </xdr:nvCxnSpPr>
      <xdr:spPr>
        <a:xfrm>
          <a:off x="3797300" y="5976384"/>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144238</xdr:rowOff>
    </xdr:from>
    <xdr:ext cx="534377" cy="259045"/>
    <xdr:sp macro="" textlink="">
      <xdr:nvSpPr>
        <xdr:cNvPr id="60" name="人件費平均値テキスト"/>
        <xdr:cNvSpPr txBox="1"/>
      </xdr:nvSpPr>
      <xdr:spPr>
        <a:xfrm>
          <a:off x="4686300" y="5630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109548</xdr:rowOff>
    </xdr:from>
    <xdr:to>
      <xdr:col>19</xdr:col>
      <xdr:colOff>177800</xdr:colOff>
      <xdr:row>34</xdr:row>
      <xdr:rowOff>147084</xdr:rowOff>
    </xdr:to>
    <xdr:cxnSp macro="">
      <xdr:nvCxnSpPr>
        <xdr:cNvPr id="62" name="直線コネクタ 61"/>
        <xdr:cNvCxnSpPr/>
      </xdr:nvCxnSpPr>
      <xdr:spPr>
        <a:xfrm>
          <a:off x="2908300" y="593884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74073</xdr:rowOff>
    </xdr:from>
    <xdr:ext cx="534377" cy="259045"/>
    <xdr:sp macro="" textlink="">
      <xdr:nvSpPr>
        <xdr:cNvPr id="64" name="テキスト ボックス 63"/>
        <xdr:cNvSpPr txBox="1"/>
      </xdr:nvSpPr>
      <xdr:spPr>
        <a:xfrm>
          <a:off x="3530111" y="556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54729</xdr:rowOff>
    </xdr:from>
    <xdr:to>
      <xdr:col>15</xdr:col>
      <xdr:colOff>50800</xdr:colOff>
      <xdr:row>34</xdr:row>
      <xdr:rowOff>109548</xdr:rowOff>
    </xdr:to>
    <xdr:cxnSp macro="">
      <xdr:nvCxnSpPr>
        <xdr:cNvPr id="65" name="直線コネクタ 64"/>
        <xdr:cNvCxnSpPr/>
      </xdr:nvCxnSpPr>
      <xdr:spPr>
        <a:xfrm>
          <a:off x="2019300" y="5884029"/>
          <a:ext cx="889000" cy="5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37132</xdr:rowOff>
    </xdr:from>
    <xdr:ext cx="534377" cy="259045"/>
    <xdr:sp macro="" textlink="">
      <xdr:nvSpPr>
        <xdr:cNvPr id="67" name="テキスト ボックス 66"/>
        <xdr:cNvSpPr txBox="1"/>
      </xdr:nvSpPr>
      <xdr:spPr>
        <a:xfrm>
          <a:off x="2641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54729</xdr:rowOff>
    </xdr:from>
    <xdr:to>
      <xdr:col>10</xdr:col>
      <xdr:colOff>114300</xdr:colOff>
      <xdr:row>34</xdr:row>
      <xdr:rowOff>103536</xdr:rowOff>
    </xdr:to>
    <xdr:cxnSp macro="">
      <xdr:nvCxnSpPr>
        <xdr:cNvPr id="68" name="直線コネクタ 67"/>
        <xdr:cNvCxnSpPr/>
      </xdr:nvCxnSpPr>
      <xdr:spPr>
        <a:xfrm flipV="1">
          <a:off x="1130300" y="5884029"/>
          <a:ext cx="8890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102273</xdr:rowOff>
    </xdr:from>
    <xdr:to>
      <xdr:col>24</xdr:col>
      <xdr:colOff>114300</xdr:colOff>
      <xdr:row>35</xdr:row>
      <xdr:rowOff>32423</xdr:rowOff>
    </xdr:to>
    <xdr:sp macro="" textlink="">
      <xdr:nvSpPr>
        <xdr:cNvPr id="78" name="楕円 77"/>
        <xdr:cNvSpPr/>
      </xdr:nvSpPr>
      <xdr:spPr>
        <a:xfrm>
          <a:off x="4584700" y="59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80700</xdr:rowOff>
    </xdr:from>
    <xdr:ext cx="534377" cy="259045"/>
    <xdr:sp macro="" textlink="">
      <xdr:nvSpPr>
        <xdr:cNvPr id="79" name="人件費該当値テキスト"/>
        <xdr:cNvSpPr txBox="1"/>
      </xdr:nvSpPr>
      <xdr:spPr>
        <a:xfrm>
          <a:off x="4686300" y="59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96284</xdr:rowOff>
    </xdr:from>
    <xdr:to>
      <xdr:col>20</xdr:col>
      <xdr:colOff>38100</xdr:colOff>
      <xdr:row>35</xdr:row>
      <xdr:rowOff>26434</xdr:rowOff>
    </xdr:to>
    <xdr:sp macro="" textlink="">
      <xdr:nvSpPr>
        <xdr:cNvPr id="80" name="楕円 79"/>
        <xdr:cNvSpPr/>
      </xdr:nvSpPr>
      <xdr:spPr>
        <a:xfrm>
          <a:off x="3746500" y="59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17561</xdr:rowOff>
    </xdr:from>
    <xdr:ext cx="534377" cy="259045"/>
    <xdr:sp macro="" textlink="">
      <xdr:nvSpPr>
        <xdr:cNvPr id="81" name="テキスト ボックス 80"/>
        <xdr:cNvSpPr txBox="1"/>
      </xdr:nvSpPr>
      <xdr:spPr>
        <a:xfrm>
          <a:off x="3530111" y="601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58748</xdr:rowOff>
    </xdr:from>
    <xdr:to>
      <xdr:col>15</xdr:col>
      <xdr:colOff>101600</xdr:colOff>
      <xdr:row>34</xdr:row>
      <xdr:rowOff>160348</xdr:rowOff>
    </xdr:to>
    <xdr:sp macro="" textlink="">
      <xdr:nvSpPr>
        <xdr:cNvPr id="82" name="楕円 81"/>
        <xdr:cNvSpPr/>
      </xdr:nvSpPr>
      <xdr:spPr>
        <a:xfrm>
          <a:off x="2857500" y="58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151475</xdr:rowOff>
    </xdr:from>
    <xdr:ext cx="534377" cy="259045"/>
    <xdr:sp macro="" textlink="">
      <xdr:nvSpPr>
        <xdr:cNvPr id="83" name="テキスト ボックス 82"/>
        <xdr:cNvSpPr txBox="1"/>
      </xdr:nvSpPr>
      <xdr:spPr>
        <a:xfrm>
          <a:off x="2641111" y="59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3929</xdr:rowOff>
    </xdr:from>
    <xdr:to>
      <xdr:col>10</xdr:col>
      <xdr:colOff>165100</xdr:colOff>
      <xdr:row>34</xdr:row>
      <xdr:rowOff>105529</xdr:rowOff>
    </xdr:to>
    <xdr:sp macro="" textlink="">
      <xdr:nvSpPr>
        <xdr:cNvPr id="84" name="楕円 83"/>
        <xdr:cNvSpPr/>
      </xdr:nvSpPr>
      <xdr:spPr>
        <a:xfrm>
          <a:off x="1968500" y="58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96656</xdr:rowOff>
    </xdr:from>
    <xdr:ext cx="534377" cy="259045"/>
    <xdr:sp macro="" textlink="">
      <xdr:nvSpPr>
        <xdr:cNvPr id="85" name="テキスト ボックス 84"/>
        <xdr:cNvSpPr txBox="1"/>
      </xdr:nvSpPr>
      <xdr:spPr>
        <a:xfrm>
          <a:off x="1752111" y="59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52736</xdr:rowOff>
    </xdr:from>
    <xdr:to>
      <xdr:col>6</xdr:col>
      <xdr:colOff>38100</xdr:colOff>
      <xdr:row>34</xdr:row>
      <xdr:rowOff>154336</xdr:rowOff>
    </xdr:to>
    <xdr:sp macro="" textlink="">
      <xdr:nvSpPr>
        <xdr:cNvPr id="86" name="楕円 85"/>
        <xdr:cNvSpPr/>
      </xdr:nvSpPr>
      <xdr:spPr>
        <a:xfrm>
          <a:off x="1079500" y="58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145463</xdr:rowOff>
    </xdr:from>
    <xdr:ext cx="534377" cy="259045"/>
    <xdr:sp macro="" textlink="">
      <xdr:nvSpPr>
        <xdr:cNvPr id="87" name="テキスト ボックス 86"/>
        <xdr:cNvSpPr txBox="1"/>
      </xdr:nvSpPr>
      <xdr:spPr>
        <a:xfrm>
          <a:off x="863111" y="59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86931</xdr:rowOff>
    </xdr:from>
    <xdr:to>
      <xdr:col>24</xdr:col>
      <xdr:colOff>63500</xdr:colOff>
      <xdr:row>54</xdr:row>
      <xdr:rowOff>92342</xdr:rowOff>
    </xdr:to>
    <xdr:cxnSp macro="">
      <xdr:nvCxnSpPr>
        <xdr:cNvPr id="117" name="直線コネクタ 116"/>
        <xdr:cNvCxnSpPr/>
      </xdr:nvCxnSpPr>
      <xdr:spPr>
        <a:xfrm flipV="1">
          <a:off x="3797300" y="9345231"/>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92342</xdr:rowOff>
    </xdr:from>
    <xdr:to>
      <xdr:col>19</xdr:col>
      <xdr:colOff>177800</xdr:colOff>
      <xdr:row>56</xdr:row>
      <xdr:rowOff>8903</xdr:rowOff>
    </xdr:to>
    <xdr:cxnSp macro="">
      <xdr:nvCxnSpPr>
        <xdr:cNvPr id="120" name="直線コネクタ 119"/>
        <xdr:cNvCxnSpPr/>
      </xdr:nvCxnSpPr>
      <xdr:spPr>
        <a:xfrm flipV="1">
          <a:off x="2908300" y="9350642"/>
          <a:ext cx="889000" cy="2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8903</xdr:rowOff>
    </xdr:from>
    <xdr:to>
      <xdr:col>15</xdr:col>
      <xdr:colOff>50800</xdr:colOff>
      <xdr:row>56</xdr:row>
      <xdr:rowOff>82741</xdr:rowOff>
    </xdr:to>
    <xdr:cxnSp macro="">
      <xdr:nvCxnSpPr>
        <xdr:cNvPr id="123" name="直線コネクタ 122"/>
        <xdr:cNvCxnSpPr/>
      </xdr:nvCxnSpPr>
      <xdr:spPr>
        <a:xfrm flipV="1">
          <a:off x="2019300" y="9610103"/>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82741</xdr:rowOff>
    </xdr:from>
    <xdr:to>
      <xdr:col>10</xdr:col>
      <xdr:colOff>114300</xdr:colOff>
      <xdr:row>57</xdr:row>
      <xdr:rowOff>43497</xdr:rowOff>
    </xdr:to>
    <xdr:cxnSp macro="">
      <xdr:nvCxnSpPr>
        <xdr:cNvPr id="126" name="直線コネクタ 125"/>
        <xdr:cNvCxnSpPr/>
      </xdr:nvCxnSpPr>
      <xdr:spPr>
        <a:xfrm flipV="1">
          <a:off x="1130300" y="9683941"/>
          <a:ext cx="889000" cy="1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36131</xdr:rowOff>
    </xdr:from>
    <xdr:to>
      <xdr:col>24</xdr:col>
      <xdr:colOff>114300</xdr:colOff>
      <xdr:row>54</xdr:row>
      <xdr:rowOff>137731</xdr:rowOff>
    </xdr:to>
    <xdr:sp macro="" textlink="">
      <xdr:nvSpPr>
        <xdr:cNvPr id="136" name="楕円 135"/>
        <xdr:cNvSpPr/>
      </xdr:nvSpPr>
      <xdr:spPr>
        <a:xfrm>
          <a:off x="4584700" y="929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59008</xdr:rowOff>
    </xdr:from>
    <xdr:ext cx="534377" cy="259045"/>
    <xdr:sp macro="" textlink="">
      <xdr:nvSpPr>
        <xdr:cNvPr id="137" name="物件費該当値テキスト"/>
        <xdr:cNvSpPr txBox="1"/>
      </xdr:nvSpPr>
      <xdr:spPr>
        <a:xfrm>
          <a:off x="4686300" y="91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41542</xdr:rowOff>
    </xdr:from>
    <xdr:to>
      <xdr:col>20</xdr:col>
      <xdr:colOff>38100</xdr:colOff>
      <xdr:row>54</xdr:row>
      <xdr:rowOff>143142</xdr:rowOff>
    </xdr:to>
    <xdr:sp macro="" textlink="">
      <xdr:nvSpPr>
        <xdr:cNvPr id="138" name="楕円 137"/>
        <xdr:cNvSpPr/>
      </xdr:nvSpPr>
      <xdr:spPr>
        <a:xfrm>
          <a:off x="3746500" y="92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159669</xdr:rowOff>
    </xdr:from>
    <xdr:ext cx="534377" cy="259045"/>
    <xdr:sp macro="" textlink="">
      <xdr:nvSpPr>
        <xdr:cNvPr id="139" name="テキスト ボックス 138"/>
        <xdr:cNvSpPr txBox="1"/>
      </xdr:nvSpPr>
      <xdr:spPr>
        <a:xfrm>
          <a:off x="3530111" y="90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129553</xdr:rowOff>
    </xdr:from>
    <xdr:to>
      <xdr:col>15</xdr:col>
      <xdr:colOff>101600</xdr:colOff>
      <xdr:row>56</xdr:row>
      <xdr:rowOff>59703</xdr:rowOff>
    </xdr:to>
    <xdr:sp macro="" textlink="">
      <xdr:nvSpPr>
        <xdr:cNvPr id="140" name="楕円 139"/>
        <xdr:cNvSpPr/>
      </xdr:nvSpPr>
      <xdr:spPr>
        <a:xfrm>
          <a:off x="2857500" y="95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50830</xdr:rowOff>
    </xdr:from>
    <xdr:ext cx="534377" cy="259045"/>
    <xdr:sp macro="" textlink="">
      <xdr:nvSpPr>
        <xdr:cNvPr id="141" name="テキスト ボックス 140"/>
        <xdr:cNvSpPr txBox="1"/>
      </xdr:nvSpPr>
      <xdr:spPr>
        <a:xfrm>
          <a:off x="2641111" y="96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31941</xdr:rowOff>
    </xdr:from>
    <xdr:to>
      <xdr:col>10</xdr:col>
      <xdr:colOff>165100</xdr:colOff>
      <xdr:row>56</xdr:row>
      <xdr:rowOff>133541</xdr:rowOff>
    </xdr:to>
    <xdr:sp macro="" textlink="">
      <xdr:nvSpPr>
        <xdr:cNvPr id="142" name="楕円 141"/>
        <xdr:cNvSpPr/>
      </xdr:nvSpPr>
      <xdr:spPr>
        <a:xfrm>
          <a:off x="1968500" y="963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124668</xdr:rowOff>
    </xdr:from>
    <xdr:ext cx="534377" cy="259045"/>
    <xdr:sp macro="" textlink="">
      <xdr:nvSpPr>
        <xdr:cNvPr id="143" name="テキスト ボックス 142"/>
        <xdr:cNvSpPr txBox="1"/>
      </xdr:nvSpPr>
      <xdr:spPr>
        <a:xfrm>
          <a:off x="1752111" y="9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164147</xdr:rowOff>
    </xdr:from>
    <xdr:to>
      <xdr:col>6</xdr:col>
      <xdr:colOff>38100</xdr:colOff>
      <xdr:row>57</xdr:row>
      <xdr:rowOff>94297</xdr:rowOff>
    </xdr:to>
    <xdr:sp macro="" textlink="">
      <xdr:nvSpPr>
        <xdr:cNvPr id="144" name="楕円 143"/>
        <xdr:cNvSpPr/>
      </xdr:nvSpPr>
      <xdr:spPr>
        <a:xfrm>
          <a:off x="1079500" y="97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85424</xdr:rowOff>
    </xdr:from>
    <xdr:ext cx="534377" cy="259045"/>
    <xdr:sp macro="" textlink="">
      <xdr:nvSpPr>
        <xdr:cNvPr id="145" name="テキスト ボックス 144"/>
        <xdr:cNvSpPr txBox="1"/>
      </xdr:nvSpPr>
      <xdr:spPr>
        <a:xfrm>
          <a:off x="863111" y="98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170104</xdr:rowOff>
    </xdr:from>
    <xdr:to>
      <xdr:col>24</xdr:col>
      <xdr:colOff>63500</xdr:colOff>
      <xdr:row>78</xdr:row>
      <xdr:rowOff>42545</xdr:rowOff>
    </xdr:to>
    <xdr:cxnSp macro="">
      <xdr:nvCxnSpPr>
        <xdr:cNvPr id="172" name="直線コネクタ 171"/>
        <xdr:cNvCxnSpPr/>
      </xdr:nvCxnSpPr>
      <xdr:spPr>
        <a:xfrm>
          <a:off x="3797300" y="13371754"/>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127310</xdr:rowOff>
    </xdr:from>
    <xdr:to>
      <xdr:col>19</xdr:col>
      <xdr:colOff>177800</xdr:colOff>
      <xdr:row>77</xdr:row>
      <xdr:rowOff>170104</xdr:rowOff>
    </xdr:to>
    <xdr:cxnSp macro="">
      <xdr:nvCxnSpPr>
        <xdr:cNvPr id="175" name="直線コネクタ 174"/>
        <xdr:cNvCxnSpPr/>
      </xdr:nvCxnSpPr>
      <xdr:spPr>
        <a:xfrm>
          <a:off x="2908300" y="13328960"/>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74275</xdr:rowOff>
    </xdr:from>
    <xdr:to>
      <xdr:col>15</xdr:col>
      <xdr:colOff>50800</xdr:colOff>
      <xdr:row>77</xdr:row>
      <xdr:rowOff>127310</xdr:rowOff>
    </xdr:to>
    <xdr:cxnSp macro="">
      <xdr:nvCxnSpPr>
        <xdr:cNvPr id="178" name="直線コネクタ 177"/>
        <xdr:cNvCxnSpPr/>
      </xdr:nvCxnSpPr>
      <xdr:spPr>
        <a:xfrm>
          <a:off x="2019300" y="13275925"/>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74275</xdr:rowOff>
    </xdr:from>
    <xdr:to>
      <xdr:col>10</xdr:col>
      <xdr:colOff>114300</xdr:colOff>
      <xdr:row>77</xdr:row>
      <xdr:rowOff>98140</xdr:rowOff>
    </xdr:to>
    <xdr:cxnSp macro="">
      <xdr:nvCxnSpPr>
        <xdr:cNvPr id="181" name="直線コネクタ 180"/>
        <xdr:cNvCxnSpPr/>
      </xdr:nvCxnSpPr>
      <xdr:spPr>
        <a:xfrm flipV="1">
          <a:off x="1130300" y="1327592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152778</xdr:rowOff>
    </xdr:from>
    <xdr:ext cx="469744" cy="259045"/>
    <xdr:sp macro="" textlink="">
      <xdr:nvSpPr>
        <xdr:cNvPr id="183" name="テキスト ボックス 182"/>
        <xdr:cNvSpPr txBox="1"/>
      </xdr:nvSpPr>
      <xdr:spPr>
        <a:xfrm>
          <a:off x="1784428" y="133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164391</xdr:rowOff>
    </xdr:from>
    <xdr:ext cx="469744" cy="259045"/>
    <xdr:sp macro="" textlink="">
      <xdr:nvSpPr>
        <xdr:cNvPr id="185" name="テキスト ボックス 184"/>
        <xdr:cNvSpPr txBox="1"/>
      </xdr:nvSpPr>
      <xdr:spPr>
        <a:xfrm>
          <a:off x="895428" y="133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163195</xdr:rowOff>
    </xdr:from>
    <xdr:to>
      <xdr:col>24</xdr:col>
      <xdr:colOff>114300</xdr:colOff>
      <xdr:row>78</xdr:row>
      <xdr:rowOff>93345</xdr:rowOff>
    </xdr:to>
    <xdr:sp macro="" textlink="">
      <xdr:nvSpPr>
        <xdr:cNvPr id="191" name="楕円 190"/>
        <xdr:cNvSpPr/>
      </xdr:nvSpPr>
      <xdr:spPr>
        <a:xfrm>
          <a:off x="45847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78122</xdr:rowOff>
    </xdr:from>
    <xdr:ext cx="469744" cy="259045"/>
    <xdr:sp macro="" textlink="">
      <xdr:nvSpPr>
        <xdr:cNvPr id="192" name="維持補修費該当値テキスト"/>
        <xdr:cNvSpPr txBox="1"/>
      </xdr:nvSpPr>
      <xdr:spPr>
        <a:xfrm>
          <a:off x="4686300" y="1327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119304</xdr:rowOff>
    </xdr:from>
    <xdr:to>
      <xdr:col>20</xdr:col>
      <xdr:colOff>38100</xdr:colOff>
      <xdr:row>78</xdr:row>
      <xdr:rowOff>49454</xdr:rowOff>
    </xdr:to>
    <xdr:sp macro="" textlink="">
      <xdr:nvSpPr>
        <xdr:cNvPr id="193" name="楕円 192"/>
        <xdr:cNvSpPr/>
      </xdr:nvSpPr>
      <xdr:spPr>
        <a:xfrm>
          <a:off x="3746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40581</xdr:rowOff>
    </xdr:from>
    <xdr:ext cx="469744" cy="259045"/>
    <xdr:sp macro="" textlink="">
      <xdr:nvSpPr>
        <xdr:cNvPr id="194" name="テキスト ボックス 193"/>
        <xdr:cNvSpPr txBox="1"/>
      </xdr:nvSpPr>
      <xdr:spPr>
        <a:xfrm>
          <a:off x="3562428" y="1341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76510</xdr:rowOff>
    </xdr:from>
    <xdr:to>
      <xdr:col>15</xdr:col>
      <xdr:colOff>101600</xdr:colOff>
      <xdr:row>78</xdr:row>
      <xdr:rowOff>6660</xdr:rowOff>
    </xdr:to>
    <xdr:sp macro="" textlink="">
      <xdr:nvSpPr>
        <xdr:cNvPr id="195" name="楕円 194"/>
        <xdr:cNvSpPr/>
      </xdr:nvSpPr>
      <xdr:spPr>
        <a:xfrm>
          <a:off x="2857500" y="132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169237</xdr:rowOff>
    </xdr:from>
    <xdr:ext cx="469744" cy="259045"/>
    <xdr:sp macro="" textlink="">
      <xdr:nvSpPr>
        <xdr:cNvPr id="196" name="テキスト ボックス 195"/>
        <xdr:cNvSpPr txBox="1"/>
      </xdr:nvSpPr>
      <xdr:spPr>
        <a:xfrm>
          <a:off x="2673428" y="133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23475</xdr:rowOff>
    </xdr:from>
    <xdr:to>
      <xdr:col>10</xdr:col>
      <xdr:colOff>165100</xdr:colOff>
      <xdr:row>77</xdr:row>
      <xdr:rowOff>125075</xdr:rowOff>
    </xdr:to>
    <xdr:sp macro="" textlink="">
      <xdr:nvSpPr>
        <xdr:cNvPr id="197" name="楕円 196"/>
        <xdr:cNvSpPr/>
      </xdr:nvSpPr>
      <xdr:spPr>
        <a:xfrm>
          <a:off x="1968500" y="132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141602</xdr:rowOff>
    </xdr:from>
    <xdr:ext cx="469744" cy="259045"/>
    <xdr:sp macro="" textlink="">
      <xdr:nvSpPr>
        <xdr:cNvPr id="198" name="テキスト ボックス 197"/>
        <xdr:cNvSpPr txBox="1"/>
      </xdr:nvSpPr>
      <xdr:spPr>
        <a:xfrm>
          <a:off x="1784428" y="130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47340</xdr:rowOff>
    </xdr:from>
    <xdr:to>
      <xdr:col>6</xdr:col>
      <xdr:colOff>38100</xdr:colOff>
      <xdr:row>77</xdr:row>
      <xdr:rowOff>148940</xdr:rowOff>
    </xdr:to>
    <xdr:sp macro="" textlink="">
      <xdr:nvSpPr>
        <xdr:cNvPr id="199" name="楕円 198"/>
        <xdr:cNvSpPr/>
      </xdr:nvSpPr>
      <xdr:spPr>
        <a:xfrm>
          <a:off x="1079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165467</xdr:rowOff>
    </xdr:from>
    <xdr:ext cx="469744" cy="259045"/>
    <xdr:sp macro="" textlink="">
      <xdr:nvSpPr>
        <xdr:cNvPr id="200" name="テキスト ボックス 199"/>
        <xdr:cNvSpPr txBox="1"/>
      </xdr:nvSpPr>
      <xdr:spPr>
        <a:xfrm>
          <a:off x="895428" y="1302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47422</xdr:rowOff>
    </xdr:from>
    <xdr:to>
      <xdr:col>24</xdr:col>
      <xdr:colOff>63500</xdr:colOff>
      <xdr:row>95</xdr:row>
      <xdr:rowOff>105411</xdr:rowOff>
    </xdr:to>
    <xdr:cxnSp macro="">
      <xdr:nvCxnSpPr>
        <xdr:cNvPr id="230" name="直線コネクタ 229"/>
        <xdr:cNvCxnSpPr/>
      </xdr:nvCxnSpPr>
      <xdr:spPr>
        <a:xfrm flipV="1">
          <a:off x="3797300" y="16335172"/>
          <a:ext cx="8382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105411</xdr:rowOff>
    </xdr:from>
    <xdr:to>
      <xdr:col>19</xdr:col>
      <xdr:colOff>177800</xdr:colOff>
      <xdr:row>96</xdr:row>
      <xdr:rowOff>10598</xdr:rowOff>
    </xdr:to>
    <xdr:cxnSp macro="">
      <xdr:nvCxnSpPr>
        <xdr:cNvPr id="233" name="直線コネクタ 232"/>
        <xdr:cNvCxnSpPr/>
      </xdr:nvCxnSpPr>
      <xdr:spPr>
        <a:xfrm flipV="1">
          <a:off x="2908300" y="16393161"/>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10598</xdr:rowOff>
    </xdr:from>
    <xdr:to>
      <xdr:col>15</xdr:col>
      <xdr:colOff>50800</xdr:colOff>
      <xdr:row>96</xdr:row>
      <xdr:rowOff>120441</xdr:rowOff>
    </xdr:to>
    <xdr:cxnSp macro="">
      <xdr:nvCxnSpPr>
        <xdr:cNvPr id="236" name="直線コネクタ 235"/>
        <xdr:cNvCxnSpPr/>
      </xdr:nvCxnSpPr>
      <xdr:spPr>
        <a:xfrm flipV="1">
          <a:off x="2019300" y="16469798"/>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120441</xdr:rowOff>
    </xdr:from>
    <xdr:to>
      <xdr:col>10</xdr:col>
      <xdr:colOff>114300</xdr:colOff>
      <xdr:row>97</xdr:row>
      <xdr:rowOff>57919</xdr:rowOff>
    </xdr:to>
    <xdr:cxnSp macro="">
      <xdr:nvCxnSpPr>
        <xdr:cNvPr id="239" name="直線コネクタ 238"/>
        <xdr:cNvCxnSpPr/>
      </xdr:nvCxnSpPr>
      <xdr:spPr>
        <a:xfrm flipV="1">
          <a:off x="1130300" y="16579641"/>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168072</xdr:rowOff>
    </xdr:from>
    <xdr:to>
      <xdr:col>24</xdr:col>
      <xdr:colOff>114300</xdr:colOff>
      <xdr:row>95</xdr:row>
      <xdr:rowOff>98222</xdr:rowOff>
    </xdr:to>
    <xdr:sp macro="" textlink="">
      <xdr:nvSpPr>
        <xdr:cNvPr id="249" name="楕円 248"/>
        <xdr:cNvSpPr/>
      </xdr:nvSpPr>
      <xdr:spPr>
        <a:xfrm>
          <a:off x="45847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19499</xdr:rowOff>
    </xdr:from>
    <xdr:ext cx="534377" cy="259045"/>
    <xdr:sp macro="" textlink="">
      <xdr:nvSpPr>
        <xdr:cNvPr id="250" name="扶助費該当値テキスト"/>
        <xdr:cNvSpPr txBox="1"/>
      </xdr:nvSpPr>
      <xdr:spPr>
        <a:xfrm>
          <a:off x="4686300" y="161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54611</xdr:rowOff>
    </xdr:from>
    <xdr:to>
      <xdr:col>20</xdr:col>
      <xdr:colOff>38100</xdr:colOff>
      <xdr:row>95</xdr:row>
      <xdr:rowOff>156211</xdr:rowOff>
    </xdr:to>
    <xdr:sp macro="" textlink="">
      <xdr:nvSpPr>
        <xdr:cNvPr id="251" name="楕円 250"/>
        <xdr:cNvSpPr/>
      </xdr:nvSpPr>
      <xdr:spPr>
        <a:xfrm>
          <a:off x="3746500" y="163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xdr:rowOff>
    </xdr:from>
    <xdr:ext cx="534377" cy="259045"/>
    <xdr:sp macro="" textlink="">
      <xdr:nvSpPr>
        <xdr:cNvPr id="252" name="テキスト ボックス 251"/>
        <xdr:cNvSpPr txBox="1"/>
      </xdr:nvSpPr>
      <xdr:spPr>
        <a:xfrm>
          <a:off x="3530111" y="16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131248</xdr:rowOff>
    </xdr:from>
    <xdr:to>
      <xdr:col>15</xdr:col>
      <xdr:colOff>101600</xdr:colOff>
      <xdr:row>96</xdr:row>
      <xdr:rowOff>61398</xdr:rowOff>
    </xdr:to>
    <xdr:sp macro="" textlink="">
      <xdr:nvSpPr>
        <xdr:cNvPr id="253" name="楕円 252"/>
        <xdr:cNvSpPr/>
      </xdr:nvSpPr>
      <xdr:spPr>
        <a:xfrm>
          <a:off x="2857500" y="164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77925</xdr:rowOff>
    </xdr:from>
    <xdr:ext cx="534377" cy="259045"/>
    <xdr:sp macro="" textlink="">
      <xdr:nvSpPr>
        <xdr:cNvPr id="254" name="テキスト ボックス 253"/>
        <xdr:cNvSpPr txBox="1"/>
      </xdr:nvSpPr>
      <xdr:spPr>
        <a:xfrm>
          <a:off x="2641111" y="161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69641</xdr:rowOff>
    </xdr:from>
    <xdr:to>
      <xdr:col>10</xdr:col>
      <xdr:colOff>165100</xdr:colOff>
      <xdr:row>96</xdr:row>
      <xdr:rowOff>171241</xdr:rowOff>
    </xdr:to>
    <xdr:sp macro="" textlink="">
      <xdr:nvSpPr>
        <xdr:cNvPr id="255" name="楕円 254"/>
        <xdr:cNvSpPr/>
      </xdr:nvSpPr>
      <xdr:spPr>
        <a:xfrm>
          <a:off x="1968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162368</xdr:rowOff>
    </xdr:from>
    <xdr:ext cx="534377" cy="259045"/>
    <xdr:sp macro="" textlink="">
      <xdr:nvSpPr>
        <xdr:cNvPr id="256" name="テキスト ボックス 255"/>
        <xdr:cNvSpPr txBox="1"/>
      </xdr:nvSpPr>
      <xdr:spPr>
        <a:xfrm>
          <a:off x="1752111" y="166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7119</xdr:rowOff>
    </xdr:from>
    <xdr:to>
      <xdr:col>6</xdr:col>
      <xdr:colOff>38100</xdr:colOff>
      <xdr:row>97</xdr:row>
      <xdr:rowOff>108719</xdr:rowOff>
    </xdr:to>
    <xdr:sp macro="" textlink="">
      <xdr:nvSpPr>
        <xdr:cNvPr id="257" name="楕円 256"/>
        <xdr:cNvSpPr/>
      </xdr:nvSpPr>
      <xdr:spPr>
        <a:xfrm>
          <a:off x="1079500" y="166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99846</xdr:rowOff>
    </xdr:from>
    <xdr:ext cx="534377" cy="259045"/>
    <xdr:sp macro="" textlink="">
      <xdr:nvSpPr>
        <xdr:cNvPr id="258" name="テキスト ボックス 257"/>
        <xdr:cNvSpPr txBox="1"/>
      </xdr:nvSpPr>
      <xdr:spPr>
        <a:xfrm>
          <a:off x="863111" y="167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13779</xdr:rowOff>
    </xdr:from>
    <xdr:to>
      <xdr:col>55</xdr:col>
      <xdr:colOff>0</xdr:colOff>
      <xdr:row>37</xdr:row>
      <xdr:rowOff>40716</xdr:rowOff>
    </xdr:to>
    <xdr:cxnSp macro="">
      <xdr:nvCxnSpPr>
        <xdr:cNvPr id="287" name="直線コネクタ 286"/>
        <xdr:cNvCxnSpPr/>
      </xdr:nvCxnSpPr>
      <xdr:spPr>
        <a:xfrm flipV="1">
          <a:off x="9639300" y="6357429"/>
          <a:ext cx="8382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35268</xdr:rowOff>
    </xdr:from>
    <xdr:to>
      <xdr:col>50</xdr:col>
      <xdr:colOff>114300</xdr:colOff>
      <xdr:row>37</xdr:row>
      <xdr:rowOff>40716</xdr:rowOff>
    </xdr:to>
    <xdr:cxnSp macro="">
      <xdr:nvCxnSpPr>
        <xdr:cNvPr id="290" name="直線コネクタ 289"/>
        <xdr:cNvCxnSpPr/>
      </xdr:nvCxnSpPr>
      <xdr:spPr>
        <a:xfrm>
          <a:off x="8750300" y="6378918"/>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15265</xdr:rowOff>
    </xdr:from>
    <xdr:to>
      <xdr:col>45</xdr:col>
      <xdr:colOff>177800</xdr:colOff>
      <xdr:row>37</xdr:row>
      <xdr:rowOff>35268</xdr:rowOff>
    </xdr:to>
    <xdr:cxnSp macro="">
      <xdr:nvCxnSpPr>
        <xdr:cNvPr id="293" name="直線コネクタ 292"/>
        <xdr:cNvCxnSpPr/>
      </xdr:nvCxnSpPr>
      <xdr:spPr>
        <a:xfrm>
          <a:off x="7861300" y="635891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15265</xdr:rowOff>
    </xdr:from>
    <xdr:to>
      <xdr:col>41</xdr:col>
      <xdr:colOff>50800</xdr:colOff>
      <xdr:row>37</xdr:row>
      <xdr:rowOff>60299</xdr:rowOff>
    </xdr:to>
    <xdr:cxnSp macro="">
      <xdr:nvCxnSpPr>
        <xdr:cNvPr id="296" name="直線コネクタ 295"/>
        <xdr:cNvCxnSpPr/>
      </xdr:nvCxnSpPr>
      <xdr:spPr>
        <a:xfrm flipV="1">
          <a:off x="6972300" y="635891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134429</xdr:rowOff>
    </xdr:from>
    <xdr:to>
      <xdr:col>55</xdr:col>
      <xdr:colOff>50800</xdr:colOff>
      <xdr:row>37</xdr:row>
      <xdr:rowOff>64579</xdr:rowOff>
    </xdr:to>
    <xdr:sp macro="" textlink="">
      <xdr:nvSpPr>
        <xdr:cNvPr id="306" name="楕円 305"/>
        <xdr:cNvSpPr/>
      </xdr:nvSpPr>
      <xdr:spPr>
        <a:xfrm>
          <a:off x="10426700" y="63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112856</xdr:rowOff>
    </xdr:from>
    <xdr:ext cx="534377" cy="259045"/>
    <xdr:sp macro="" textlink="">
      <xdr:nvSpPr>
        <xdr:cNvPr id="307" name="補助費等該当値テキスト"/>
        <xdr:cNvSpPr txBox="1"/>
      </xdr:nvSpPr>
      <xdr:spPr>
        <a:xfrm>
          <a:off x="10528300" y="628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161366</xdr:rowOff>
    </xdr:from>
    <xdr:to>
      <xdr:col>50</xdr:col>
      <xdr:colOff>165100</xdr:colOff>
      <xdr:row>37</xdr:row>
      <xdr:rowOff>91516</xdr:rowOff>
    </xdr:to>
    <xdr:sp macro="" textlink="">
      <xdr:nvSpPr>
        <xdr:cNvPr id="308" name="楕円 307"/>
        <xdr:cNvSpPr/>
      </xdr:nvSpPr>
      <xdr:spPr>
        <a:xfrm>
          <a:off x="958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82643</xdr:rowOff>
    </xdr:from>
    <xdr:ext cx="534377" cy="259045"/>
    <xdr:sp macro="" textlink="">
      <xdr:nvSpPr>
        <xdr:cNvPr id="309" name="テキスト ボックス 308"/>
        <xdr:cNvSpPr txBox="1"/>
      </xdr:nvSpPr>
      <xdr:spPr>
        <a:xfrm>
          <a:off x="9372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155918</xdr:rowOff>
    </xdr:from>
    <xdr:to>
      <xdr:col>46</xdr:col>
      <xdr:colOff>38100</xdr:colOff>
      <xdr:row>37</xdr:row>
      <xdr:rowOff>86068</xdr:rowOff>
    </xdr:to>
    <xdr:sp macro="" textlink="">
      <xdr:nvSpPr>
        <xdr:cNvPr id="310" name="楕円 309"/>
        <xdr:cNvSpPr/>
      </xdr:nvSpPr>
      <xdr:spPr>
        <a:xfrm>
          <a:off x="8699500" y="63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77195</xdr:rowOff>
    </xdr:from>
    <xdr:ext cx="534377" cy="259045"/>
    <xdr:sp macro="" textlink="">
      <xdr:nvSpPr>
        <xdr:cNvPr id="311" name="テキスト ボックス 310"/>
        <xdr:cNvSpPr txBox="1"/>
      </xdr:nvSpPr>
      <xdr:spPr>
        <a:xfrm>
          <a:off x="8483111" y="64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135915</xdr:rowOff>
    </xdr:from>
    <xdr:to>
      <xdr:col>41</xdr:col>
      <xdr:colOff>101600</xdr:colOff>
      <xdr:row>37</xdr:row>
      <xdr:rowOff>66065</xdr:rowOff>
    </xdr:to>
    <xdr:sp macro="" textlink="">
      <xdr:nvSpPr>
        <xdr:cNvPr id="312" name="楕円 311"/>
        <xdr:cNvSpPr/>
      </xdr:nvSpPr>
      <xdr:spPr>
        <a:xfrm>
          <a:off x="7810500" y="6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57192</xdr:rowOff>
    </xdr:from>
    <xdr:ext cx="534377" cy="259045"/>
    <xdr:sp macro="" textlink="">
      <xdr:nvSpPr>
        <xdr:cNvPr id="313" name="テキスト ボックス 312"/>
        <xdr:cNvSpPr txBox="1"/>
      </xdr:nvSpPr>
      <xdr:spPr>
        <a:xfrm>
          <a:off x="7594111" y="64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9499</xdr:rowOff>
    </xdr:from>
    <xdr:to>
      <xdr:col>36</xdr:col>
      <xdr:colOff>165100</xdr:colOff>
      <xdr:row>37</xdr:row>
      <xdr:rowOff>111099</xdr:rowOff>
    </xdr:to>
    <xdr:sp macro="" textlink="">
      <xdr:nvSpPr>
        <xdr:cNvPr id="314" name="楕円 313"/>
        <xdr:cNvSpPr/>
      </xdr:nvSpPr>
      <xdr:spPr>
        <a:xfrm>
          <a:off x="6921500" y="63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102226</xdr:rowOff>
    </xdr:from>
    <xdr:ext cx="534377" cy="259045"/>
    <xdr:sp macro="" textlink="">
      <xdr:nvSpPr>
        <xdr:cNvPr id="315" name="テキスト ボックス 314"/>
        <xdr:cNvSpPr txBox="1"/>
      </xdr:nvSpPr>
      <xdr:spPr>
        <a:xfrm>
          <a:off x="6705111" y="64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159042</xdr:rowOff>
    </xdr:from>
    <xdr:to>
      <xdr:col>55</xdr:col>
      <xdr:colOff>0</xdr:colOff>
      <xdr:row>56</xdr:row>
      <xdr:rowOff>162992</xdr:rowOff>
    </xdr:to>
    <xdr:cxnSp macro="">
      <xdr:nvCxnSpPr>
        <xdr:cNvPr id="344" name="直線コネクタ 343"/>
        <xdr:cNvCxnSpPr/>
      </xdr:nvCxnSpPr>
      <xdr:spPr>
        <a:xfrm>
          <a:off x="9639300" y="9760242"/>
          <a:ext cx="8382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132906</xdr:rowOff>
    </xdr:from>
    <xdr:to>
      <xdr:col>50</xdr:col>
      <xdr:colOff>114300</xdr:colOff>
      <xdr:row>56</xdr:row>
      <xdr:rowOff>159042</xdr:rowOff>
    </xdr:to>
    <xdr:cxnSp macro="">
      <xdr:nvCxnSpPr>
        <xdr:cNvPr id="347" name="直線コネクタ 346"/>
        <xdr:cNvCxnSpPr/>
      </xdr:nvCxnSpPr>
      <xdr:spPr>
        <a:xfrm>
          <a:off x="8750300" y="9391206"/>
          <a:ext cx="889000" cy="36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123927</xdr:rowOff>
    </xdr:from>
    <xdr:to>
      <xdr:col>45</xdr:col>
      <xdr:colOff>177800</xdr:colOff>
      <xdr:row>54</xdr:row>
      <xdr:rowOff>132906</xdr:rowOff>
    </xdr:to>
    <xdr:cxnSp macro="">
      <xdr:nvCxnSpPr>
        <xdr:cNvPr id="350" name="直線コネクタ 349"/>
        <xdr:cNvCxnSpPr/>
      </xdr:nvCxnSpPr>
      <xdr:spPr>
        <a:xfrm>
          <a:off x="7861300" y="9382227"/>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123927</xdr:rowOff>
    </xdr:from>
    <xdr:to>
      <xdr:col>41</xdr:col>
      <xdr:colOff>50800</xdr:colOff>
      <xdr:row>57</xdr:row>
      <xdr:rowOff>8496</xdr:rowOff>
    </xdr:to>
    <xdr:cxnSp macro="">
      <xdr:nvCxnSpPr>
        <xdr:cNvPr id="353" name="直線コネクタ 352"/>
        <xdr:cNvCxnSpPr/>
      </xdr:nvCxnSpPr>
      <xdr:spPr>
        <a:xfrm flipV="1">
          <a:off x="6972300" y="9382227"/>
          <a:ext cx="889000" cy="3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112192</xdr:rowOff>
    </xdr:from>
    <xdr:to>
      <xdr:col>55</xdr:col>
      <xdr:colOff>50800</xdr:colOff>
      <xdr:row>57</xdr:row>
      <xdr:rowOff>42342</xdr:rowOff>
    </xdr:to>
    <xdr:sp macro="" textlink="">
      <xdr:nvSpPr>
        <xdr:cNvPr id="363" name="楕円 362"/>
        <xdr:cNvSpPr/>
      </xdr:nvSpPr>
      <xdr:spPr>
        <a:xfrm>
          <a:off x="10426700" y="97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90619</xdr:rowOff>
    </xdr:from>
    <xdr:ext cx="534377" cy="259045"/>
    <xdr:sp macro="" textlink="">
      <xdr:nvSpPr>
        <xdr:cNvPr id="364" name="普通建設事業費該当値テキスト"/>
        <xdr:cNvSpPr txBox="1"/>
      </xdr:nvSpPr>
      <xdr:spPr>
        <a:xfrm>
          <a:off x="10528300" y="9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108242</xdr:rowOff>
    </xdr:from>
    <xdr:to>
      <xdr:col>50</xdr:col>
      <xdr:colOff>165100</xdr:colOff>
      <xdr:row>57</xdr:row>
      <xdr:rowOff>38392</xdr:rowOff>
    </xdr:to>
    <xdr:sp macro="" textlink="">
      <xdr:nvSpPr>
        <xdr:cNvPr id="365" name="楕円 364"/>
        <xdr:cNvSpPr/>
      </xdr:nvSpPr>
      <xdr:spPr>
        <a:xfrm>
          <a:off x="9588500" y="97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29519</xdr:rowOff>
    </xdr:from>
    <xdr:ext cx="534377" cy="259045"/>
    <xdr:sp macro="" textlink="">
      <xdr:nvSpPr>
        <xdr:cNvPr id="366" name="テキスト ボックス 365"/>
        <xdr:cNvSpPr txBox="1"/>
      </xdr:nvSpPr>
      <xdr:spPr>
        <a:xfrm>
          <a:off x="9372111" y="98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82106</xdr:rowOff>
    </xdr:from>
    <xdr:to>
      <xdr:col>46</xdr:col>
      <xdr:colOff>38100</xdr:colOff>
      <xdr:row>55</xdr:row>
      <xdr:rowOff>12256</xdr:rowOff>
    </xdr:to>
    <xdr:sp macro="" textlink="">
      <xdr:nvSpPr>
        <xdr:cNvPr id="367" name="楕円 366"/>
        <xdr:cNvSpPr/>
      </xdr:nvSpPr>
      <xdr:spPr>
        <a:xfrm>
          <a:off x="8699500" y="93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28783</xdr:rowOff>
    </xdr:from>
    <xdr:ext cx="534377" cy="259045"/>
    <xdr:sp macro="" textlink="">
      <xdr:nvSpPr>
        <xdr:cNvPr id="368" name="テキスト ボックス 367"/>
        <xdr:cNvSpPr txBox="1"/>
      </xdr:nvSpPr>
      <xdr:spPr>
        <a:xfrm>
          <a:off x="8483111" y="911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73127</xdr:rowOff>
    </xdr:from>
    <xdr:to>
      <xdr:col>41</xdr:col>
      <xdr:colOff>101600</xdr:colOff>
      <xdr:row>55</xdr:row>
      <xdr:rowOff>3277</xdr:rowOff>
    </xdr:to>
    <xdr:sp macro="" textlink="">
      <xdr:nvSpPr>
        <xdr:cNvPr id="369" name="楕円 368"/>
        <xdr:cNvSpPr/>
      </xdr:nvSpPr>
      <xdr:spPr>
        <a:xfrm>
          <a:off x="7810500" y="933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19804</xdr:rowOff>
    </xdr:from>
    <xdr:ext cx="534377" cy="259045"/>
    <xdr:sp macro="" textlink="">
      <xdr:nvSpPr>
        <xdr:cNvPr id="370" name="テキスト ボックス 369"/>
        <xdr:cNvSpPr txBox="1"/>
      </xdr:nvSpPr>
      <xdr:spPr>
        <a:xfrm>
          <a:off x="7594111" y="91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129146</xdr:rowOff>
    </xdr:from>
    <xdr:to>
      <xdr:col>36</xdr:col>
      <xdr:colOff>165100</xdr:colOff>
      <xdr:row>57</xdr:row>
      <xdr:rowOff>59296</xdr:rowOff>
    </xdr:to>
    <xdr:sp macro="" textlink="">
      <xdr:nvSpPr>
        <xdr:cNvPr id="371" name="楕円 370"/>
        <xdr:cNvSpPr/>
      </xdr:nvSpPr>
      <xdr:spPr>
        <a:xfrm>
          <a:off x="6921500" y="97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50423</xdr:rowOff>
    </xdr:from>
    <xdr:ext cx="534377" cy="259045"/>
    <xdr:sp macro="" textlink="">
      <xdr:nvSpPr>
        <xdr:cNvPr id="372" name="テキスト ボックス 371"/>
        <xdr:cNvSpPr txBox="1"/>
      </xdr:nvSpPr>
      <xdr:spPr>
        <a:xfrm>
          <a:off x="6705111" y="98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19503</xdr:rowOff>
    </xdr:from>
    <xdr:to>
      <xdr:col>55</xdr:col>
      <xdr:colOff>0</xdr:colOff>
      <xdr:row>77</xdr:row>
      <xdr:rowOff>109251</xdr:rowOff>
    </xdr:to>
    <xdr:cxnSp macro="">
      <xdr:nvCxnSpPr>
        <xdr:cNvPr id="399" name="直線コネクタ 398"/>
        <xdr:cNvCxnSpPr/>
      </xdr:nvCxnSpPr>
      <xdr:spPr>
        <a:xfrm>
          <a:off x="9639300" y="13221153"/>
          <a:ext cx="8382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20462</xdr:rowOff>
    </xdr:from>
    <xdr:to>
      <xdr:col>50</xdr:col>
      <xdr:colOff>114300</xdr:colOff>
      <xdr:row>77</xdr:row>
      <xdr:rowOff>19503</xdr:rowOff>
    </xdr:to>
    <xdr:cxnSp macro="">
      <xdr:nvCxnSpPr>
        <xdr:cNvPr id="402" name="直線コネクタ 401"/>
        <xdr:cNvCxnSpPr/>
      </xdr:nvCxnSpPr>
      <xdr:spPr>
        <a:xfrm>
          <a:off x="8750300" y="12707762"/>
          <a:ext cx="889000" cy="51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20462</xdr:rowOff>
    </xdr:from>
    <xdr:to>
      <xdr:col>45</xdr:col>
      <xdr:colOff>177800</xdr:colOff>
      <xdr:row>77</xdr:row>
      <xdr:rowOff>67142</xdr:rowOff>
    </xdr:to>
    <xdr:cxnSp macro="">
      <xdr:nvCxnSpPr>
        <xdr:cNvPr id="405" name="直線コネクタ 404"/>
        <xdr:cNvCxnSpPr/>
      </xdr:nvCxnSpPr>
      <xdr:spPr>
        <a:xfrm flipV="1">
          <a:off x="7861300" y="12707762"/>
          <a:ext cx="889000" cy="5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146925</xdr:rowOff>
    </xdr:from>
    <xdr:ext cx="534377" cy="259045"/>
    <xdr:sp macro="" textlink="">
      <xdr:nvSpPr>
        <xdr:cNvPr id="407" name="テキスト ボックス 406"/>
        <xdr:cNvSpPr txBox="1"/>
      </xdr:nvSpPr>
      <xdr:spPr>
        <a:xfrm>
          <a:off x="8483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58451</xdr:rowOff>
    </xdr:from>
    <xdr:to>
      <xdr:col>55</xdr:col>
      <xdr:colOff>50800</xdr:colOff>
      <xdr:row>77</xdr:row>
      <xdr:rowOff>160051</xdr:rowOff>
    </xdr:to>
    <xdr:sp macro="" textlink="">
      <xdr:nvSpPr>
        <xdr:cNvPr id="415" name="楕円 414"/>
        <xdr:cNvSpPr/>
      </xdr:nvSpPr>
      <xdr:spPr>
        <a:xfrm>
          <a:off x="10426700" y="132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36878</xdr:rowOff>
    </xdr:from>
    <xdr:ext cx="469744" cy="259045"/>
    <xdr:sp macro="" textlink="">
      <xdr:nvSpPr>
        <xdr:cNvPr id="416" name="普通建設事業費 （ うち新規整備　）該当値テキスト"/>
        <xdr:cNvSpPr txBox="1"/>
      </xdr:nvSpPr>
      <xdr:spPr>
        <a:xfrm>
          <a:off x="10528300" y="132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140153</xdr:rowOff>
    </xdr:from>
    <xdr:to>
      <xdr:col>50</xdr:col>
      <xdr:colOff>165100</xdr:colOff>
      <xdr:row>77</xdr:row>
      <xdr:rowOff>70303</xdr:rowOff>
    </xdr:to>
    <xdr:sp macro="" textlink="">
      <xdr:nvSpPr>
        <xdr:cNvPr id="417" name="楕円 416"/>
        <xdr:cNvSpPr/>
      </xdr:nvSpPr>
      <xdr:spPr>
        <a:xfrm>
          <a:off x="9588500" y="131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61430</xdr:rowOff>
    </xdr:from>
    <xdr:ext cx="534377" cy="259045"/>
    <xdr:sp macro="" textlink="">
      <xdr:nvSpPr>
        <xdr:cNvPr id="418" name="テキスト ボックス 417"/>
        <xdr:cNvSpPr txBox="1"/>
      </xdr:nvSpPr>
      <xdr:spPr>
        <a:xfrm>
          <a:off x="9372111" y="132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141112</xdr:rowOff>
    </xdr:from>
    <xdr:to>
      <xdr:col>46</xdr:col>
      <xdr:colOff>38100</xdr:colOff>
      <xdr:row>74</xdr:row>
      <xdr:rowOff>71262</xdr:rowOff>
    </xdr:to>
    <xdr:sp macro="" textlink="">
      <xdr:nvSpPr>
        <xdr:cNvPr id="419" name="楕円 418"/>
        <xdr:cNvSpPr/>
      </xdr:nvSpPr>
      <xdr:spPr>
        <a:xfrm>
          <a:off x="8699500" y="1265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87789</xdr:rowOff>
    </xdr:from>
    <xdr:ext cx="534377" cy="259045"/>
    <xdr:sp macro="" textlink="">
      <xdr:nvSpPr>
        <xdr:cNvPr id="420" name="テキスト ボックス 419"/>
        <xdr:cNvSpPr txBox="1"/>
      </xdr:nvSpPr>
      <xdr:spPr>
        <a:xfrm>
          <a:off x="8483111" y="124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16342</xdr:rowOff>
    </xdr:from>
    <xdr:to>
      <xdr:col>41</xdr:col>
      <xdr:colOff>101600</xdr:colOff>
      <xdr:row>77</xdr:row>
      <xdr:rowOff>117942</xdr:rowOff>
    </xdr:to>
    <xdr:sp macro="" textlink="">
      <xdr:nvSpPr>
        <xdr:cNvPr id="421" name="楕円 420"/>
        <xdr:cNvSpPr/>
      </xdr:nvSpPr>
      <xdr:spPr>
        <a:xfrm>
          <a:off x="7810500" y="132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109069</xdr:rowOff>
    </xdr:from>
    <xdr:ext cx="534377" cy="259045"/>
    <xdr:sp macro="" textlink="">
      <xdr:nvSpPr>
        <xdr:cNvPr id="422" name="テキスト ボックス 421"/>
        <xdr:cNvSpPr txBox="1"/>
      </xdr:nvSpPr>
      <xdr:spPr>
        <a:xfrm>
          <a:off x="7594111" y="1331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32258</xdr:rowOff>
    </xdr:from>
    <xdr:to>
      <xdr:col>55</xdr:col>
      <xdr:colOff>0</xdr:colOff>
      <xdr:row>97</xdr:row>
      <xdr:rowOff>6472</xdr:rowOff>
    </xdr:to>
    <xdr:cxnSp macro="">
      <xdr:nvCxnSpPr>
        <xdr:cNvPr id="449" name="直線コネクタ 448"/>
        <xdr:cNvCxnSpPr/>
      </xdr:nvCxnSpPr>
      <xdr:spPr>
        <a:xfrm flipV="1">
          <a:off x="9639300" y="16491458"/>
          <a:ext cx="838200" cy="1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159108</xdr:rowOff>
    </xdr:from>
    <xdr:to>
      <xdr:col>50</xdr:col>
      <xdr:colOff>114300</xdr:colOff>
      <xdr:row>97</xdr:row>
      <xdr:rowOff>6472</xdr:rowOff>
    </xdr:to>
    <xdr:cxnSp macro="">
      <xdr:nvCxnSpPr>
        <xdr:cNvPr id="452" name="直線コネクタ 451"/>
        <xdr:cNvCxnSpPr/>
      </xdr:nvCxnSpPr>
      <xdr:spPr>
        <a:xfrm>
          <a:off x="8750300" y="16618308"/>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135630</xdr:rowOff>
    </xdr:from>
    <xdr:to>
      <xdr:col>45</xdr:col>
      <xdr:colOff>177800</xdr:colOff>
      <xdr:row>96</xdr:row>
      <xdr:rowOff>159108</xdr:rowOff>
    </xdr:to>
    <xdr:cxnSp macro="">
      <xdr:nvCxnSpPr>
        <xdr:cNvPr id="455" name="直線コネクタ 454"/>
        <xdr:cNvCxnSpPr/>
      </xdr:nvCxnSpPr>
      <xdr:spPr>
        <a:xfrm>
          <a:off x="7861300" y="16594830"/>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155226</xdr:rowOff>
    </xdr:from>
    <xdr:ext cx="534377" cy="259045"/>
    <xdr:sp macro="" textlink="">
      <xdr:nvSpPr>
        <xdr:cNvPr id="459" name="テキスト ボックス 458"/>
        <xdr:cNvSpPr txBox="1"/>
      </xdr:nvSpPr>
      <xdr:spPr>
        <a:xfrm>
          <a:off x="7594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152908</xdr:rowOff>
    </xdr:from>
    <xdr:to>
      <xdr:col>55</xdr:col>
      <xdr:colOff>50800</xdr:colOff>
      <xdr:row>96</xdr:row>
      <xdr:rowOff>83058</xdr:rowOff>
    </xdr:to>
    <xdr:sp macro="" textlink="">
      <xdr:nvSpPr>
        <xdr:cNvPr id="465" name="楕円 464"/>
        <xdr:cNvSpPr/>
      </xdr:nvSpPr>
      <xdr:spPr>
        <a:xfrm>
          <a:off x="104267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131335</xdr:rowOff>
    </xdr:from>
    <xdr:ext cx="534377" cy="259045"/>
    <xdr:sp macro="" textlink="">
      <xdr:nvSpPr>
        <xdr:cNvPr id="466" name="普通建設事業費 （ うち更新整備　）該当値テキスト"/>
        <xdr:cNvSpPr txBox="1"/>
      </xdr:nvSpPr>
      <xdr:spPr>
        <a:xfrm>
          <a:off x="10528300" y="164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127122</xdr:rowOff>
    </xdr:from>
    <xdr:to>
      <xdr:col>50</xdr:col>
      <xdr:colOff>165100</xdr:colOff>
      <xdr:row>97</xdr:row>
      <xdr:rowOff>57272</xdr:rowOff>
    </xdr:to>
    <xdr:sp macro="" textlink="">
      <xdr:nvSpPr>
        <xdr:cNvPr id="467" name="楕円 466"/>
        <xdr:cNvSpPr/>
      </xdr:nvSpPr>
      <xdr:spPr>
        <a:xfrm>
          <a:off x="9588500" y="165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48399</xdr:rowOff>
    </xdr:from>
    <xdr:ext cx="534377" cy="259045"/>
    <xdr:sp macro="" textlink="">
      <xdr:nvSpPr>
        <xdr:cNvPr id="468" name="テキスト ボックス 467"/>
        <xdr:cNvSpPr txBox="1"/>
      </xdr:nvSpPr>
      <xdr:spPr>
        <a:xfrm>
          <a:off x="9372111" y="166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108308</xdr:rowOff>
    </xdr:from>
    <xdr:to>
      <xdr:col>46</xdr:col>
      <xdr:colOff>38100</xdr:colOff>
      <xdr:row>97</xdr:row>
      <xdr:rowOff>38458</xdr:rowOff>
    </xdr:to>
    <xdr:sp macro="" textlink="">
      <xdr:nvSpPr>
        <xdr:cNvPr id="469" name="楕円 468"/>
        <xdr:cNvSpPr/>
      </xdr:nvSpPr>
      <xdr:spPr>
        <a:xfrm>
          <a:off x="8699500" y="165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29585</xdr:rowOff>
    </xdr:from>
    <xdr:ext cx="534377" cy="259045"/>
    <xdr:sp macro="" textlink="">
      <xdr:nvSpPr>
        <xdr:cNvPr id="470" name="テキスト ボックス 469"/>
        <xdr:cNvSpPr txBox="1"/>
      </xdr:nvSpPr>
      <xdr:spPr>
        <a:xfrm>
          <a:off x="8483111" y="166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84830</xdr:rowOff>
    </xdr:from>
    <xdr:to>
      <xdr:col>41</xdr:col>
      <xdr:colOff>101600</xdr:colOff>
      <xdr:row>97</xdr:row>
      <xdr:rowOff>14980</xdr:rowOff>
    </xdr:to>
    <xdr:sp macro="" textlink="">
      <xdr:nvSpPr>
        <xdr:cNvPr id="471" name="楕円 470"/>
        <xdr:cNvSpPr/>
      </xdr:nvSpPr>
      <xdr:spPr>
        <a:xfrm>
          <a:off x="7810500" y="165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6107</xdr:rowOff>
    </xdr:from>
    <xdr:ext cx="534377" cy="259045"/>
    <xdr:sp macro="" textlink="">
      <xdr:nvSpPr>
        <xdr:cNvPr id="472" name="テキスト ボックス 471"/>
        <xdr:cNvSpPr txBox="1"/>
      </xdr:nvSpPr>
      <xdr:spPr>
        <a:xfrm>
          <a:off x="7594111" y="166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136499</xdr:rowOff>
    </xdr:from>
    <xdr:to>
      <xdr:col>85</xdr:col>
      <xdr:colOff>127000</xdr:colOff>
      <xdr:row>38</xdr:row>
      <xdr:rowOff>139700</xdr:rowOff>
    </xdr:to>
    <xdr:cxnSp macro="">
      <xdr:nvCxnSpPr>
        <xdr:cNvPr id="499" name="直線コネクタ 498"/>
        <xdr:cNvCxnSpPr/>
      </xdr:nvCxnSpPr>
      <xdr:spPr>
        <a:xfrm flipV="1">
          <a:off x="15481300" y="66515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02" name="直線コネクタ 50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121869</xdr:rowOff>
    </xdr:from>
    <xdr:to>
      <xdr:col>76</xdr:col>
      <xdr:colOff>114300</xdr:colOff>
      <xdr:row>38</xdr:row>
      <xdr:rowOff>139700</xdr:rowOff>
    </xdr:to>
    <xdr:cxnSp macro="">
      <xdr:nvCxnSpPr>
        <xdr:cNvPr id="505" name="直線コネクタ 504"/>
        <xdr:cNvCxnSpPr/>
      </xdr:nvCxnSpPr>
      <xdr:spPr>
        <a:xfrm>
          <a:off x="13703300" y="6636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121869</xdr:rowOff>
    </xdr:from>
    <xdr:to>
      <xdr:col>71</xdr:col>
      <xdr:colOff>177800</xdr:colOff>
      <xdr:row>38</xdr:row>
      <xdr:rowOff>128727</xdr:rowOff>
    </xdr:to>
    <xdr:cxnSp macro="">
      <xdr:nvCxnSpPr>
        <xdr:cNvPr id="508" name="直線コネクタ 507"/>
        <xdr:cNvCxnSpPr/>
      </xdr:nvCxnSpPr>
      <xdr:spPr>
        <a:xfrm flipV="1">
          <a:off x="12814300" y="66369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85699</xdr:rowOff>
    </xdr:from>
    <xdr:to>
      <xdr:col>85</xdr:col>
      <xdr:colOff>177800</xdr:colOff>
      <xdr:row>39</xdr:row>
      <xdr:rowOff>15849</xdr:rowOff>
    </xdr:to>
    <xdr:sp macro="" textlink="">
      <xdr:nvSpPr>
        <xdr:cNvPr id="518" name="楕円 517"/>
        <xdr:cNvSpPr/>
      </xdr:nvSpPr>
      <xdr:spPr>
        <a:xfrm>
          <a:off x="16268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626</xdr:rowOff>
    </xdr:from>
    <xdr:ext cx="249299" cy="259045"/>
    <xdr:sp macro="" textlink="">
      <xdr:nvSpPr>
        <xdr:cNvPr id="519" name="災害復旧事業費該当値テキスト"/>
        <xdr:cNvSpPr txBox="1"/>
      </xdr:nvSpPr>
      <xdr:spPr>
        <a:xfrm>
          <a:off x="16370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2" name="楕円 52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23" name="テキスト ボックス 52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71069</xdr:rowOff>
    </xdr:from>
    <xdr:to>
      <xdr:col>72</xdr:col>
      <xdr:colOff>38100</xdr:colOff>
      <xdr:row>39</xdr:row>
      <xdr:rowOff>1219</xdr:rowOff>
    </xdr:to>
    <xdr:sp macro="" textlink="">
      <xdr:nvSpPr>
        <xdr:cNvPr id="524" name="楕円 523"/>
        <xdr:cNvSpPr/>
      </xdr:nvSpPr>
      <xdr:spPr>
        <a:xfrm>
          <a:off x="13652500" y="65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163796</xdr:rowOff>
    </xdr:from>
    <xdr:ext cx="313932" cy="259045"/>
    <xdr:sp macro="" textlink="">
      <xdr:nvSpPr>
        <xdr:cNvPr id="525" name="テキスト ボックス 524"/>
        <xdr:cNvSpPr txBox="1"/>
      </xdr:nvSpPr>
      <xdr:spPr>
        <a:xfrm>
          <a:off x="13546333" y="667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77927</xdr:rowOff>
    </xdr:from>
    <xdr:to>
      <xdr:col>67</xdr:col>
      <xdr:colOff>101600</xdr:colOff>
      <xdr:row>39</xdr:row>
      <xdr:rowOff>8077</xdr:rowOff>
    </xdr:to>
    <xdr:sp macro="" textlink="">
      <xdr:nvSpPr>
        <xdr:cNvPr id="526" name="楕円 525"/>
        <xdr:cNvSpPr/>
      </xdr:nvSpPr>
      <xdr:spPr>
        <a:xfrm>
          <a:off x="12763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170654</xdr:rowOff>
    </xdr:from>
    <xdr:ext cx="313932" cy="259045"/>
    <xdr:sp macro="" textlink="">
      <xdr:nvSpPr>
        <xdr:cNvPr id="527" name="テキスト ボックス 526"/>
        <xdr:cNvSpPr txBox="1"/>
      </xdr:nvSpPr>
      <xdr:spPr>
        <a:xfrm>
          <a:off x="12657333" y="6685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18008</xdr:rowOff>
    </xdr:from>
    <xdr:to>
      <xdr:col>85</xdr:col>
      <xdr:colOff>127000</xdr:colOff>
      <xdr:row>77</xdr:row>
      <xdr:rowOff>40869</xdr:rowOff>
    </xdr:to>
    <xdr:cxnSp macro="">
      <xdr:nvCxnSpPr>
        <xdr:cNvPr id="605" name="直線コネクタ 604"/>
        <xdr:cNvCxnSpPr/>
      </xdr:nvCxnSpPr>
      <xdr:spPr>
        <a:xfrm flipV="1">
          <a:off x="15481300" y="132196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40811</xdr:rowOff>
    </xdr:from>
    <xdr:to>
      <xdr:col>81</xdr:col>
      <xdr:colOff>50800</xdr:colOff>
      <xdr:row>77</xdr:row>
      <xdr:rowOff>40869</xdr:rowOff>
    </xdr:to>
    <xdr:cxnSp macro="">
      <xdr:nvCxnSpPr>
        <xdr:cNvPr id="608" name="直線コネクタ 607"/>
        <xdr:cNvCxnSpPr/>
      </xdr:nvCxnSpPr>
      <xdr:spPr>
        <a:xfrm>
          <a:off x="14592300" y="1324246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14027</xdr:rowOff>
    </xdr:from>
    <xdr:to>
      <xdr:col>76</xdr:col>
      <xdr:colOff>114300</xdr:colOff>
      <xdr:row>77</xdr:row>
      <xdr:rowOff>40811</xdr:rowOff>
    </xdr:to>
    <xdr:cxnSp macro="">
      <xdr:nvCxnSpPr>
        <xdr:cNvPr id="611" name="直線コネクタ 610"/>
        <xdr:cNvCxnSpPr/>
      </xdr:nvCxnSpPr>
      <xdr:spPr>
        <a:xfrm>
          <a:off x="13703300" y="1321567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502</xdr:rowOff>
    </xdr:from>
    <xdr:to>
      <xdr:col>71</xdr:col>
      <xdr:colOff>177800</xdr:colOff>
      <xdr:row>77</xdr:row>
      <xdr:rowOff>14027</xdr:rowOff>
    </xdr:to>
    <xdr:cxnSp macro="">
      <xdr:nvCxnSpPr>
        <xdr:cNvPr id="614" name="直線コネクタ 613"/>
        <xdr:cNvCxnSpPr/>
      </xdr:nvCxnSpPr>
      <xdr:spPr>
        <a:xfrm>
          <a:off x="12814300" y="13202152"/>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138658</xdr:rowOff>
    </xdr:from>
    <xdr:to>
      <xdr:col>85</xdr:col>
      <xdr:colOff>177800</xdr:colOff>
      <xdr:row>77</xdr:row>
      <xdr:rowOff>68808</xdr:rowOff>
    </xdr:to>
    <xdr:sp macro="" textlink="">
      <xdr:nvSpPr>
        <xdr:cNvPr id="624" name="楕円 623"/>
        <xdr:cNvSpPr/>
      </xdr:nvSpPr>
      <xdr:spPr>
        <a:xfrm>
          <a:off x="16268700" y="131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53585</xdr:rowOff>
    </xdr:from>
    <xdr:ext cx="534377" cy="259045"/>
    <xdr:sp macro="" textlink="">
      <xdr:nvSpPr>
        <xdr:cNvPr id="625" name="公債費該当値テキスト"/>
        <xdr:cNvSpPr txBox="1"/>
      </xdr:nvSpPr>
      <xdr:spPr>
        <a:xfrm>
          <a:off x="16370300" y="13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161519</xdr:rowOff>
    </xdr:from>
    <xdr:to>
      <xdr:col>81</xdr:col>
      <xdr:colOff>101600</xdr:colOff>
      <xdr:row>77</xdr:row>
      <xdr:rowOff>91669</xdr:rowOff>
    </xdr:to>
    <xdr:sp macro="" textlink="">
      <xdr:nvSpPr>
        <xdr:cNvPr id="626" name="楕円 625"/>
        <xdr:cNvSpPr/>
      </xdr:nvSpPr>
      <xdr:spPr>
        <a:xfrm>
          <a:off x="15430500" y="131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82796</xdr:rowOff>
    </xdr:from>
    <xdr:ext cx="534377" cy="259045"/>
    <xdr:sp macro="" textlink="">
      <xdr:nvSpPr>
        <xdr:cNvPr id="627" name="テキスト ボックス 626"/>
        <xdr:cNvSpPr txBox="1"/>
      </xdr:nvSpPr>
      <xdr:spPr>
        <a:xfrm>
          <a:off x="15214111" y="132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161461</xdr:rowOff>
    </xdr:from>
    <xdr:to>
      <xdr:col>76</xdr:col>
      <xdr:colOff>165100</xdr:colOff>
      <xdr:row>77</xdr:row>
      <xdr:rowOff>91611</xdr:rowOff>
    </xdr:to>
    <xdr:sp macro="" textlink="">
      <xdr:nvSpPr>
        <xdr:cNvPr id="628" name="楕円 627"/>
        <xdr:cNvSpPr/>
      </xdr:nvSpPr>
      <xdr:spPr>
        <a:xfrm>
          <a:off x="14541500" y="131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82738</xdr:rowOff>
    </xdr:from>
    <xdr:ext cx="534377" cy="259045"/>
    <xdr:sp macro="" textlink="">
      <xdr:nvSpPr>
        <xdr:cNvPr id="629" name="テキスト ボックス 628"/>
        <xdr:cNvSpPr txBox="1"/>
      </xdr:nvSpPr>
      <xdr:spPr>
        <a:xfrm>
          <a:off x="14325111" y="132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134677</xdr:rowOff>
    </xdr:from>
    <xdr:to>
      <xdr:col>72</xdr:col>
      <xdr:colOff>38100</xdr:colOff>
      <xdr:row>77</xdr:row>
      <xdr:rowOff>64827</xdr:rowOff>
    </xdr:to>
    <xdr:sp macro="" textlink="">
      <xdr:nvSpPr>
        <xdr:cNvPr id="630" name="楕円 629"/>
        <xdr:cNvSpPr/>
      </xdr:nvSpPr>
      <xdr:spPr>
        <a:xfrm>
          <a:off x="13652500" y="131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55954</xdr:rowOff>
    </xdr:from>
    <xdr:ext cx="534377" cy="259045"/>
    <xdr:sp macro="" textlink="">
      <xdr:nvSpPr>
        <xdr:cNvPr id="631" name="テキスト ボックス 630"/>
        <xdr:cNvSpPr txBox="1"/>
      </xdr:nvSpPr>
      <xdr:spPr>
        <a:xfrm>
          <a:off x="13436111" y="13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121152</xdr:rowOff>
    </xdr:from>
    <xdr:to>
      <xdr:col>67</xdr:col>
      <xdr:colOff>101600</xdr:colOff>
      <xdr:row>77</xdr:row>
      <xdr:rowOff>51302</xdr:rowOff>
    </xdr:to>
    <xdr:sp macro="" textlink="">
      <xdr:nvSpPr>
        <xdr:cNvPr id="632" name="楕円 631"/>
        <xdr:cNvSpPr/>
      </xdr:nvSpPr>
      <xdr:spPr>
        <a:xfrm>
          <a:off x="12763500" y="1315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42429</xdr:rowOff>
    </xdr:from>
    <xdr:ext cx="534377" cy="259045"/>
    <xdr:sp macro="" textlink="">
      <xdr:nvSpPr>
        <xdr:cNvPr id="633" name="テキスト ボックス 632"/>
        <xdr:cNvSpPr txBox="1"/>
      </xdr:nvSpPr>
      <xdr:spPr>
        <a:xfrm>
          <a:off x="12547111" y="132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136866</xdr:rowOff>
    </xdr:from>
    <xdr:to>
      <xdr:col>85</xdr:col>
      <xdr:colOff>127000</xdr:colOff>
      <xdr:row>98</xdr:row>
      <xdr:rowOff>138923</xdr:rowOff>
    </xdr:to>
    <xdr:cxnSp macro="">
      <xdr:nvCxnSpPr>
        <xdr:cNvPr id="660" name="直線コネクタ 659"/>
        <xdr:cNvCxnSpPr/>
      </xdr:nvCxnSpPr>
      <xdr:spPr>
        <a:xfrm flipV="1">
          <a:off x="15481300" y="1693896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137002</xdr:rowOff>
    </xdr:from>
    <xdr:to>
      <xdr:col>81</xdr:col>
      <xdr:colOff>50800</xdr:colOff>
      <xdr:row>98</xdr:row>
      <xdr:rowOff>138923</xdr:rowOff>
    </xdr:to>
    <xdr:cxnSp macro="">
      <xdr:nvCxnSpPr>
        <xdr:cNvPr id="663" name="直線コネクタ 662"/>
        <xdr:cNvCxnSpPr/>
      </xdr:nvCxnSpPr>
      <xdr:spPr>
        <a:xfrm>
          <a:off x="14592300" y="16939102"/>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137002</xdr:rowOff>
    </xdr:from>
    <xdr:to>
      <xdr:col>76</xdr:col>
      <xdr:colOff>114300</xdr:colOff>
      <xdr:row>98</xdr:row>
      <xdr:rowOff>137277</xdr:rowOff>
    </xdr:to>
    <xdr:cxnSp macro="">
      <xdr:nvCxnSpPr>
        <xdr:cNvPr id="666" name="直線コネクタ 665"/>
        <xdr:cNvCxnSpPr/>
      </xdr:nvCxnSpPr>
      <xdr:spPr>
        <a:xfrm flipV="1">
          <a:off x="13703300" y="1693910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74092</xdr:rowOff>
    </xdr:from>
    <xdr:to>
      <xdr:col>71</xdr:col>
      <xdr:colOff>177800</xdr:colOff>
      <xdr:row>98</xdr:row>
      <xdr:rowOff>137277</xdr:rowOff>
    </xdr:to>
    <xdr:cxnSp macro="">
      <xdr:nvCxnSpPr>
        <xdr:cNvPr id="669" name="直線コネクタ 668"/>
        <xdr:cNvCxnSpPr/>
      </xdr:nvCxnSpPr>
      <xdr:spPr>
        <a:xfrm>
          <a:off x="12814300" y="16876192"/>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86066</xdr:rowOff>
    </xdr:from>
    <xdr:to>
      <xdr:col>85</xdr:col>
      <xdr:colOff>177800</xdr:colOff>
      <xdr:row>99</xdr:row>
      <xdr:rowOff>16216</xdr:rowOff>
    </xdr:to>
    <xdr:sp macro="" textlink="">
      <xdr:nvSpPr>
        <xdr:cNvPr id="679" name="楕円 678"/>
        <xdr:cNvSpPr/>
      </xdr:nvSpPr>
      <xdr:spPr>
        <a:xfrm>
          <a:off x="162687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993</xdr:rowOff>
    </xdr:from>
    <xdr:ext cx="313932" cy="259045"/>
    <xdr:sp macro="" textlink="">
      <xdr:nvSpPr>
        <xdr:cNvPr id="680" name="積立金該当値テキスト"/>
        <xdr:cNvSpPr txBox="1"/>
      </xdr:nvSpPr>
      <xdr:spPr>
        <a:xfrm>
          <a:off x="16370300" y="168030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88123</xdr:rowOff>
    </xdr:from>
    <xdr:to>
      <xdr:col>81</xdr:col>
      <xdr:colOff>101600</xdr:colOff>
      <xdr:row>99</xdr:row>
      <xdr:rowOff>18273</xdr:rowOff>
    </xdr:to>
    <xdr:sp macro="" textlink="">
      <xdr:nvSpPr>
        <xdr:cNvPr id="681" name="楕円 680"/>
        <xdr:cNvSpPr/>
      </xdr:nvSpPr>
      <xdr:spPr>
        <a:xfrm>
          <a:off x="15430500" y="1689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9400</xdr:rowOff>
    </xdr:from>
    <xdr:ext cx="313932" cy="259045"/>
    <xdr:sp macro="" textlink="">
      <xdr:nvSpPr>
        <xdr:cNvPr id="682" name="テキスト ボックス 681"/>
        <xdr:cNvSpPr txBox="1"/>
      </xdr:nvSpPr>
      <xdr:spPr>
        <a:xfrm>
          <a:off x="15324333" y="16982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86202</xdr:rowOff>
    </xdr:from>
    <xdr:to>
      <xdr:col>76</xdr:col>
      <xdr:colOff>165100</xdr:colOff>
      <xdr:row>99</xdr:row>
      <xdr:rowOff>16352</xdr:rowOff>
    </xdr:to>
    <xdr:sp macro="" textlink="">
      <xdr:nvSpPr>
        <xdr:cNvPr id="683" name="楕円 682"/>
        <xdr:cNvSpPr/>
      </xdr:nvSpPr>
      <xdr:spPr>
        <a:xfrm>
          <a:off x="14541500" y="168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7479</xdr:rowOff>
    </xdr:from>
    <xdr:ext cx="313932" cy="259045"/>
    <xdr:sp macro="" textlink="">
      <xdr:nvSpPr>
        <xdr:cNvPr id="684" name="テキスト ボックス 683"/>
        <xdr:cNvSpPr txBox="1"/>
      </xdr:nvSpPr>
      <xdr:spPr>
        <a:xfrm>
          <a:off x="14435333" y="16981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86477</xdr:rowOff>
    </xdr:from>
    <xdr:to>
      <xdr:col>72</xdr:col>
      <xdr:colOff>38100</xdr:colOff>
      <xdr:row>99</xdr:row>
      <xdr:rowOff>16627</xdr:rowOff>
    </xdr:to>
    <xdr:sp macro="" textlink="">
      <xdr:nvSpPr>
        <xdr:cNvPr id="685" name="楕円 684"/>
        <xdr:cNvSpPr/>
      </xdr:nvSpPr>
      <xdr:spPr>
        <a:xfrm>
          <a:off x="13652500" y="168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7754</xdr:rowOff>
    </xdr:from>
    <xdr:ext cx="313932" cy="259045"/>
    <xdr:sp macro="" textlink="">
      <xdr:nvSpPr>
        <xdr:cNvPr id="686" name="テキスト ボックス 685"/>
        <xdr:cNvSpPr txBox="1"/>
      </xdr:nvSpPr>
      <xdr:spPr>
        <a:xfrm>
          <a:off x="13546333" y="1698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23292</xdr:rowOff>
    </xdr:from>
    <xdr:to>
      <xdr:col>67</xdr:col>
      <xdr:colOff>101600</xdr:colOff>
      <xdr:row>98</xdr:row>
      <xdr:rowOff>124892</xdr:rowOff>
    </xdr:to>
    <xdr:sp macro="" textlink="">
      <xdr:nvSpPr>
        <xdr:cNvPr id="687" name="楕円 686"/>
        <xdr:cNvSpPr/>
      </xdr:nvSpPr>
      <xdr:spPr>
        <a:xfrm>
          <a:off x="12763500" y="16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116019</xdr:rowOff>
    </xdr:from>
    <xdr:ext cx="469744" cy="259045"/>
    <xdr:sp macro="" textlink="">
      <xdr:nvSpPr>
        <xdr:cNvPr id="688" name="テキスト ボックス 687"/>
        <xdr:cNvSpPr txBox="1"/>
      </xdr:nvSpPr>
      <xdr:spPr>
        <a:xfrm>
          <a:off x="12579428" y="1691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21240</xdr:rowOff>
    </xdr:from>
    <xdr:to>
      <xdr:col>116</xdr:col>
      <xdr:colOff>63500</xdr:colOff>
      <xdr:row>58</xdr:row>
      <xdr:rowOff>21857</xdr:rowOff>
    </xdr:to>
    <xdr:cxnSp macro="">
      <xdr:nvCxnSpPr>
        <xdr:cNvPr id="774" name="直線コネクタ 773"/>
        <xdr:cNvCxnSpPr/>
      </xdr:nvCxnSpPr>
      <xdr:spPr>
        <a:xfrm>
          <a:off x="21323300" y="9965340"/>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20828</xdr:rowOff>
    </xdr:from>
    <xdr:to>
      <xdr:col>111</xdr:col>
      <xdr:colOff>177800</xdr:colOff>
      <xdr:row>58</xdr:row>
      <xdr:rowOff>21240</xdr:rowOff>
    </xdr:to>
    <xdr:cxnSp macro="">
      <xdr:nvCxnSpPr>
        <xdr:cNvPr id="777" name="直線コネクタ 776"/>
        <xdr:cNvCxnSpPr/>
      </xdr:nvCxnSpPr>
      <xdr:spPr>
        <a:xfrm>
          <a:off x="20434300" y="996492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20302</xdr:rowOff>
    </xdr:from>
    <xdr:to>
      <xdr:col>107</xdr:col>
      <xdr:colOff>50800</xdr:colOff>
      <xdr:row>58</xdr:row>
      <xdr:rowOff>20828</xdr:rowOff>
    </xdr:to>
    <xdr:cxnSp macro="">
      <xdr:nvCxnSpPr>
        <xdr:cNvPr id="780" name="直線コネクタ 779"/>
        <xdr:cNvCxnSpPr/>
      </xdr:nvCxnSpPr>
      <xdr:spPr>
        <a:xfrm>
          <a:off x="19545300" y="996440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20005</xdr:rowOff>
    </xdr:from>
    <xdr:to>
      <xdr:col>102</xdr:col>
      <xdr:colOff>114300</xdr:colOff>
      <xdr:row>58</xdr:row>
      <xdr:rowOff>20302</xdr:rowOff>
    </xdr:to>
    <xdr:cxnSp macro="">
      <xdr:nvCxnSpPr>
        <xdr:cNvPr id="783" name="直線コネクタ 782"/>
        <xdr:cNvCxnSpPr/>
      </xdr:nvCxnSpPr>
      <xdr:spPr>
        <a:xfrm>
          <a:off x="18656300" y="9964105"/>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142507</xdr:rowOff>
    </xdr:from>
    <xdr:to>
      <xdr:col>116</xdr:col>
      <xdr:colOff>114300</xdr:colOff>
      <xdr:row>58</xdr:row>
      <xdr:rowOff>72657</xdr:rowOff>
    </xdr:to>
    <xdr:sp macro="" textlink="">
      <xdr:nvSpPr>
        <xdr:cNvPr id="793" name="楕円 792"/>
        <xdr:cNvSpPr/>
      </xdr:nvSpPr>
      <xdr:spPr>
        <a:xfrm>
          <a:off x="22110700" y="99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90324</xdr:rowOff>
    </xdr:from>
    <xdr:ext cx="469744" cy="259045"/>
    <xdr:sp macro="" textlink="">
      <xdr:nvSpPr>
        <xdr:cNvPr id="794" name="貸付金該当値テキスト"/>
        <xdr:cNvSpPr txBox="1"/>
      </xdr:nvSpPr>
      <xdr:spPr>
        <a:xfrm>
          <a:off x="22212300" y="986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141890</xdr:rowOff>
    </xdr:from>
    <xdr:to>
      <xdr:col>112</xdr:col>
      <xdr:colOff>38100</xdr:colOff>
      <xdr:row>58</xdr:row>
      <xdr:rowOff>72040</xdr:rowOff>
    </xdr:to>
    <xdr:sp macro="" textlink="">
      <xdr:nvSpPr>
        <xdr:cNvPr id="795" name="楕円 794"/>
        <xdr:cNvSpPr/>
      </xdr:nvSpPr>
      <xdr:spPr>
        <a:xfrm>
          <a:off x="21272500" y="9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63167</xdr:rowOff>
    </xdr:from>
    <xdr:ext cx="469744" cy="259045"/>
    <xdr:sp macro="" textlink="">
      <xdr:nvSpPr>
        <xdr:cNvPr id="796" name="テキスト ボックス 795"/>
        <xdr:cNvSpPr txBox="1"/>
      </xdr:nvSpPr>
      <xdr:spPr>
        <a:xfrm>
          <a:off x="21088428" y="100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141478</xdr:rowOff>
    </xdr:from>
    <xdr:to>
      <xdr:col>107</xdr:col>
      <xdr:colOff>101600</xdr:colOff>
      <xdr:row>58</xdr:row>
      <xdr:rowOff>71628</xdr:rowOff>
    </xdr:to>
    <xdr:sp macro="" textlink="">
      <xdr:nvSpPr>
        <xdr:cNvPr id="797" name="楕円 796"/>
        <xdr:cNvSpPr/>
      </xdr:nvSpPr>
      <xdr:spPr>
        <a:xfrm>
          <a:off x="20383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62755</xdr:rowOff>
    </xdr:from>
    <xdr:ext cx="469744" cy="259045"/>
    <xdr:sp macro="" textlink="">
      <xdr:nvSpPr>
        <xdr:cNvPr id="798" name="テキスト ボックス 797"/>
        <xdr:cNvSpPr txBox="1"/>
      </xdr:nvSpPr>
      <xdr:spPr>
        <a:xfrm>
          <a:off x="20199428"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140952</xdr:rowOff>
    </xdr:from>
    <xdr:to>
      <xdr:col>102</xdr:col>
      <xdr:colOff>165100</xdr:colOff>
      <xdr:row>58</xdr:row>
      <xdr:rowOff>71102</xdr:rowOff>
    </xdr:to>
    <xdr:sp macro="" textlink="">
      <xdr:nvSpPr>
        <xdr:cNvPr id="799" name="楕円 798"/>
        <xdr:cNvSpPr/>
      </xdr:nvSpPr>
      <xdr:spPr>
        <a:xfrm>
          <a:off x="19494500" y="99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62229</xdr:rowOff>
    </xdr:from>
    <xdr:ext cx="469744" cy="259045"/>
    <xdr:sp macro="" textlink="">
      <xdr:nvSpPr>
        <xdr:cNvPr id="800" name="テキスト ボックス 799"/>
        <xdr:cNvSpPr txBox="1"/>
      </xdr:nvSpPr>
      <xdr:spPr>
        <a:xfrm>
          <a:off x="19310428" y="100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140655</xdr:rowOff>
    </xdr:from>
    <xdr:to>
      <xdr:col>98</xdr:col>
      <xdr:colOff>38100</xdr:colOff>
      <xdr:row>58</xdr:row>
      <xdr:rowOff>70805</xdr:rowOff>
    </xdr:to>
    <xdr:sp macro="" textlink="">
      <xdr:nvSpPr>
        <xdr:cNvPr id="801" name="楕円 800"/>
        <xdr:cNvSpPr/>
      </xdr:nvSpPr>
      <xdr:spPr>
        <a:xfrm>
          <a:off x="18605500" y="99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61932</xdr:rowOff>
    </xdr:from>
    <xdr:ext cx="469744" cy="259045"/>
    <xdr:sp macro="" textlink="">
      <xdr:nvSpPr>
        <xdr:cNvPr id="802" name="テキスト ボックス 801"/>
        <xdr:cNvSpPr txBox="1"/>
      </xdr:nvSpPr>
      <xdr:spPr>
        <a:xfrm>
          <a:off x="18421428" y="1000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158369</xdr:rowOff>
    </xdr:from>
    <xdr:to>
      <xdr:col>116</xdr:col>
      <xdr:colOff>63500</xdr:colOff>
      <xdr:row>75</xdr:row>
      <xdr:rowOff>165455</xdr:rowOff>
    </xdr:to>
    <xdr:cxnSp macro="">
      <xdr:nvCxnSpPr>
        <xdr:cNvPr id="832" name="直線コネクタ 831"/>
        <xdr:cNvCxnSpPr/>
      </xdr:nvCxnSpPr>
      <xdr:spPr>
        <a:xfrm flipV="1">
          <a:off x="21323300" y="13017119"/>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165455</xdr:rowOff>
    </xdr:from>
    <xdr:to>
      <xdr:col>111</xdr:col>
      <xdr:colOff>177800</xdr:colOff>
      <xdr:row>75</xdr:row>
      <xdr:rowOff>168542</xdr:rowOff>
    </xdr:to>
    <xdr:cxnSp macro="">
      <xdr:nvCxnSpPr>
        <xdr:cNvPr id="835" name="直線コネクタ 834"/>
        <xdr:cNvCxnSpPr/>
      </xdr:nvCxnSpPr>
      <xdr:spPr>
        <a:xfrm flipV="1">
          <a:off x="20434300" y="1302420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168542</xdr:rowOff>
    </xdr:from>
    <xdr:to>
      <xdr:col>107</xdr:col>
      <xdr:colOff>50800</xdr:colOff>
      <xdr:row>76</xdr:row>
      <xdr:rowOff>69138</xdr:rowOff>
    </xdr:to>
    <xdr:cxnSp macro="">
      <xdr:nvCxnSpPr>
        <xdr:cNvPr id="838" name="直線コネクタ 837"/>
        <xdr:cNvCxnSpPr/>
      </xdr:nvCxnSpPr>
      <xdr:spPr>
        <a:xfrm flipV="1">
          <a:off x="19545300" y="13027292"/>
          <a:ext cx="889000" cy="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69138</xdr:rowOff>
    </xdr:from>
    <xdr:to>
      <xdr:col>102</xdr:col>
      <xdr:colOff>114300</xdr:colOff>
      <xdr:row>76</xdr:row>
      <xdr:rowOff>70396</xdr:rowOff>
    </xdr:to>
    <xdr:cxnSp macro="">
      <xdr:nvCxnSpPr>
        <xdr:cNvPr id="841" name="直線コネクタ 840"/>
        <xdr:cNvCxnSpPr/>
      </xdr:nvCxnSpPr>
      <xdr:spPr>
        <a:xfrm flipV="1">
          <a:off x="18656300" y="1309933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107569</xdr:rowOff>
    </xdr:from>
    <xdr:to>
      <xdr:col>116</xdr:col>
      <xdr:colOff>114300</xdr:colOff>
      <xdr:row>76</xdr:row>
      <xdr:rowOff>37719</xdr:rowOff>
    </xdr:to>
    <xdr:sp macro="" textlink="">
      <xdr:nvSpPr>
        <xdr:cNvPr id="851" name="楕円 850"/>
        <xdr:cNvSpPr/>
      </xdr:nvSpPr>
      <xdr:spPr>
        <a:xfrm>
          <a:off x="22110700" y="12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130446</xdr:rowOff>
    </xdr:from>
    <xdr:ext cx="534377" cy="259045"/>
    <xdr:sp macro="" textlink="">
      <xdr:nvSpPr>
        <xdr:cNvPr id="852" name="繰出金該当値テキスト"/>
        <xdr:cNvSpPr txBox="1"/>
      </xdr:nvSpPr>
      <xdr:spPr>
        <a:xfrm>
          <a:off x="22212300" y="12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114656</xdr:rowOff>
    </xdr:from>
    <xdr:to>
      <xdr:col>112</xdr:col>
      <xdr:colOff>38100</xdr:colOff>
      <xdr:row>76</xdr:row>
      <xdr:rowOff>44807</xdr:rowOff>
    </xdr:to>
    <xdr:sp macro="" textlink="">
      <xdr:nvSpPr>
        <xdr:cNvPr id="853" name="楕円 852"/>
        <xdr:cNvSpPr/>
      </xdr:nvSpPr>
      <xdr:spPr>
        <a:xfrm>
          <a:off x="21272500" y="12973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61333</xdr:rowOff>
    </xdr:from>
    <xdr:ext cx="534377" cy="259045"/>
    <xdr:sp macro="" textlink="">
      <xdr:nvSpPr>
        <xdr:cNvPr id="854" name="テキスト ボックス 853"/>
        <xdr:cNvSpPr txBox="1"/>
      </xdr:nvSpPr>
      <xdr:spPr>
        <a:xfrm>
          <a:off x="21056111" y="127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117742</xdr:rowOff>
    </xdr:from>
    <xdr:to>
      <xdr:col>107</xdr:col>
      <xdr:colOff>101600</xdr:colOff>
      <xdr:row>76</xdr:row>
      <xdr:rowOff>47892</xdr:rowOff>
    </xdr:to>
    <xdr:sp macro="" textlink="">
      <xdr:nvSpPr>
        <xdr:cNvPr id="855" name="楕円 854"/>
        <xdr:cNvSpPr/>
      </xdr:nvSpPr>
      <xdr:spPr>
        <a:xfrm>
          <a:off x="20383500" y="129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39019</xdr:rowOff>
    </xdr:from>
    <xdr:ext cx="534377" cy="259045"/>
    <xdr:sp macro="" textlink="">
      <xdr:nvSpPr>
        <xdr:cNvPr id="856" name="テキスト ボックス 855"/>
        <xdr:cNvSpPr txBox="1"/>
      </xdr:nvSpPr>
      <xdr:spPr>
        <a:xfrm>
          <a:off x="20167111" y="1306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18338</xdr:rowOff>
    </xdr:from>
    <xdr:to>
      <xdr:col>102</xdr:col>
      <xdr:colOff>165100</xdr:colOff>
      <xdr:row>76</xdr:row>
      <xdr:rowOff>119938</xdr:rowOff>
    </xdr:to>
    <xdr:sp macro="" textlink="">
      <xdr:nvSpPr>
        <xdr:cNvPr id="857" name="楕円 856"/>
        <xdr:cNvSpPr/>
      </xdr:nvSpPr>
      <xdr:spPr>
        <a:xfrm>
          <a:off x="19494500" y="130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111065</xdr:rowOff>
    </xdr:from>
    <xdr:ext cx="534377" cy="259045"/>
    <xdr:sp macro="" textlink="">
      <xdr:nvSpPr>
        <xdr:cNvPr id="858" name="テキスト ボックス 857"/>
        <xdr:cNvSpPr txBox="1"/>
      </xdr:nvSpPr>
      <xdr:spPr>
        <a:xfrm>
          <a:off x="19278111" y="1314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19596</xdr:rowOff>
    </xdr:from>
    <xdr:to>
      <xdr:col>98</xdr:col>
      <xdr:colOff>38100</xdr:colOff>
      <xdr:row>76</xdr:row>
      <xdr:rowOff>121196</xdr:rowOff>
    </xdr:to>
    <xdr:sp macro="" textlink="">
      <xdr:nvSpPr>
        <xdr:cNvPr id="859" name="楕円 858"/>
        <xdr:cNvSpPr/>
      </xdr:nvSpPr>
      <xdr:spPr>
        <a:xfrm>
          <a:off x="18605500" y="130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112323</xdr:rowOff>
    </xdr:from>
    <xdr:ext cx="534377" cy="259045"/>
    <xdr:sp macro="" textlink="">
      <xdr:nvSpPr>
        <xdr:cNvPr id="860" name="テキスト ボックス 859"/>
        <xdr:cNvSpPr txBox="1"/>
      </xdr:nvSpPr>
      <xdr:spPr>
        <a:xfrm>
          <a:off x="18389111" y="1314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物件費は、図書館管理運営事業や芸術文化ホール管理運営事業などの委託料の増により、前年度比で</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扶助費は、待機児童対策として保育施設の定員増を進めたことにより前年度比</a:t>
          </a:r>
          <a:r>
            <a:rPr kumimoji="1" lang="en-US" altLang="ja-JP" sz="1300">
              <a:latin typeface="ＭＳ Ｐゴシック" panose="020B0600070205080204" pitchFamily="50" charset="-128"/>
              <a:ea typeface="ＭＳ Ｐゴシック" panose="020B0600070205080204" pitchFamily="50" charset="-128"/>
            </a:rPr>
            <a:t>3,044</a:t>
          </a:r>
          <a:r>
            <a:rPr kumimoji="1" lang="ja-JP" altLang="en-US" sz="1300">
              <a:latin typeface="ＭＳ Ｐゴシック" panose="020B0600070205080204" pitchFamily="50" charset="-128"/>
              <a:ea typeface="ＭＳ Ｐゴシック" panose="020B0600070205080204" pitchFamily="50" charset="-128"/>
            </a:rPr>
            <a:t>円の増加。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公債費は、教育・福祉施設等整備事業債が増加したこと等が要因となり、前年度比で</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236,675
230,325
27.09
75,843,165
73,172,187
2,460,135
41,345,457
53,717,000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28.4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99423</xdr:rowOff>
    </xdr:from>
    <xdr:to>
      <xdr:col>24</xdr:col>
      <xdr:colOff>63500</xdr:colOff>
      <xdr:row>38</xdr:row>
      <xdr:rowOff>145143</xdr:rowOff>
    </xdr:to>
    <xdr:cxnSp macro="">
      <xdr:nvCxnSpPr>
        <xdr:cNvPr id="63" name="直線コネクタ 62"/>
        <xdr:cNvCxnSpPr/>
      </xdr:nvCxnSpPr>
      <xdr:spPr>
        <a:xfrm>
          <a:off x="3797300" y="66145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18869</xdr:rowOff>
    </xdr:from>
    <xdr:to>
      <xdr:col>19</xdr:col>
      <xdr:colOff>177800</xdr:colOff>
      <xdr:row>38</xdr:row>
      <xdr:rowOff>99423</xdr:rowOff>
    </xdr:to>
    <xdr:cxnSp macro="">
      <xdr:nvCxnSpPr>
        <xdr:cNvPr id="66" name="直線コネクタ 65"/>
        <xdr:cNvCxnSpPr/>
      </xdr:nvCxnSpPr>
      <xdr:spPr>
        <a:xfrm>
          <a:off x="2908300" y="6533969"/>
          <a:ext cx="8890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18869</xdr:rowOff>
    </xdr:from>
    <xdr:to>
      <xdr:col>15</xdr:col>
      <xdr:colOff>50800</xdr:colOff>
      <xdr:row>38</xdr:row>
      <xdr:rowOff>51526</xdr:rowOff>
    </xdr:to>
    <xdr:cxnSp macro="">
      <xdr:nvCxnSpPr>
        <xdr:cNvPr id="69" name="直線コネクタ 68"/>
        <xdr:cNvCxnSpPr/>
      </xdr:nvCxnSpPr>
      <xdr:spPr>
        <a:xfrm flipV="1">
          <a:off x="2019300" y="6533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42817</xdr:rowOff>
    </xdr:from>
    <xdr:to>
      <xdr:col>10</xdr:col>
      <xdr:colOff>114300</xdr:colOff>
      <xdr:row>38</xdr:row>
      <xdr:rowOff>51526</xdr:rowOff>
    </xdr:to>
    <xdr:cxnSp macro="">
      <xdr:nvCxnSpPr>
        <xdr:cNvPr id="72" name="直線コネクタ 71"/>
        <xdr:cNvCxnSpPr/>
      </xdr:nvCxnSpPr>
      <xdr:spPr>
        <a:xfrm>
          <a:off x="1130300" y="65579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94343</xdr:rowOff>
    </xdr:from>
    <xdr:to>
      <xdr:col>24</xdr:col>
      <xdr:colOff>114300</xdr:colOff>
      <xdr:row>39</xdr:row>
      <xdr:rowOff>24493</xdr:rowOff>
    </xdr:to>
    <xdr:sp macro="" textlink="">
      <xdr:nvSpPr>
        <xdr:cNvPr id="82" name="楕円 81"/>
        <xdr:cNvSpPr/>
      </xdr:nvSpPr>
      <xdr:spPr>
        <a:xfrm>
          <a:off x="4584700" y="66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72770</xdr:rowOff>
    </xdr:from>
    <xdr:ext cx="469744" cy="259045"/>
    <xdr:sp macro="" textlink="">
      <xdr:nvSpPr>
        <xdr:cNvPr id="83" name="議会費該当値テキスト"/>
        <xdr:cNvSpPr txBox="1"/>
      </xdr:nvSpPr>
      <xdr:spPr>
        <a:xfrm>
          <a:off x="4686300"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48623</xdr:rowOff>
    </xdr:from>
    <xdr:to>
      <xdr:col>20</xdr:col>
      <xdr:colOff>38100</xdr:colOff>
      <xdr:row>38</xdr:row>
      <xdr:rowOff>150223</xdr:rowOff>
    </xdr:to>
    <xdr:sp macro="" textlink="">
      <xdr:nvSpPr>
        <xdr:cNvPr id="84" name="楕円 83"/>
        <xdr:cNvSpPr/>
      </xdr:nvSpPr>
      <xdr:spPr>
        <a:xfrm>
          <a:off x="3746500" y="65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141350</xdr:rowOff>
    </xdr:from>
    <xdr:ext cx="469744" cy="259045"/>
    <xdr:sp macro="" textlink="">
      <xdr:nvSpPr>
        <xdr:cNvPr id="85" name="テキスト ボックス 84"/>
        <xdr:cNvSpPr txBox="1"/>
      </xdr:nvSpPr>
      <xdr:spPr>
        <a:xfrm>
          <a:off x="3562428" y="665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139519</xdr:rowOff>
    </xdr:from>
    <xdr:to>
      <xdr:col>15</xdr:col>
      <xdr:colOff>101600</xdr:colOff>
      <xdr:row>38</xdr:row>
      <xdr:rowOff>69669</xdr:rowOff>
    </xdr:to>
    <xdr:sp macro="" textlink="">
      <xdr:nvSpPr>
        <xdr:cNvPr id="86" name="楕円 85"/>
        <xdr:cNvSpPr/>
      </xdr:nvSpPr>
      <xdr:spPr>
        <a:xfrm>
          <a:off x="2857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60796</xdr:rowOff>
    </xdr:from>
    <xdr:ext cx="469744" cy="259045"/>
    <xdr:sp macro="" textlink="">
      <xdr:nvSpPr>
        <xdr:cNvPr id="87" name="テキスト ボックス 86"/>
        <xdr:cNvSpPr txBox="1"/>
      </xdr:nvSpPr>
      <xdr:spPr>
        <a:xfrm>
          <a:off x="2673428"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726</xdr:rowOff>
    </xdr:from>
    <xdr:to>
      <xdr:col>10</xdr:col>
      <xdr:colOff>165100</xdr:colOff>
      <xdr:row>38</xdr:row>
      <xdr:rowOff>102326</xdr:rowOff>
    </xdr:to>
    <xdr:sp macro="" textlink="">
      <xdr:nvSpPr>
        <xdr:cNvPr id="88" name="楕円 87"/>
        <xdr:cNvSpPr/>
      </xdr:nvSpPr>
      <xdr:spPr>
        <a:xfrm>
          <a:off x="1968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93453</xdr:rowOff>
    </xdr:from>
    <xdr:ext cx="469744" cy="259045"/>
    <xdr:sp macro="" textlink="">
      <xdr:nvSpPr>
        <xdr:cNvPr id="89" name="テキスト ボックス 88"/>
        <xdr:cNvSpPr txBox="1"/>
      </xdr:nvSpPr>
      <xdr:spPr>
        <a:xfrm>
          <a:off x="1784428"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163467</xdr:rowOff>
    </xdr:from>
    <xdr:to>
      <xdr:col>6</xdr:col>
      <xdr:colOff>38100</xdr:colOff>
      <xdr:row>38</xdr:row>
      <xdr:rowOff>93617</xdr:rowOff>
    </xdr:to>
    <xdr:sp macro="" textlink="">
      <xdr:nvSpPr>
        <xdr:cNvPr id="90" name="楕円 89"/>
        <xdr:cNvSpPr/>
      </xdr:nvSpPr>
      <xdr:spPr>
        <a:xfrm>
          <a:off x="1079500" y="65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84744</xdr:rowOff>
    </xdr:from>
    <xdr:ext cx="469744" cy="259045"/>
    <xdr:sp macro="" textlink="">
      <xdr:nvSpPr>
        <xdr:cNvPr id="91" name="テキスト ボックス 90"/>
        <xdr:cNvSpPr txBox="1"/>
      </xdr:nvSpPr>
      <xdr:spPr>
        <a:xfrm>
          <a:off x="895428"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30487</xdr:rowOff>
    </xdr:from>
    <xdr:to>
      <xdr:col>24</xdr:col>
      <xdr:colOff>63500</xdr:colOff>
      <xdr:row>58</xdr:row>
      <xdr:rowOff>52584</xdr:rowOff>
    </xdr:to>
    <xdr:cxnSp macro="">
      <xdr:nvCxnSpPr>
        <xdr:cNvPr id="121" name="直線コネクタ 120"/>
        <xdr:cNvCxnSpPr/>
      </xdr:nvCxnSpPr>
      <xdr:spPr>
        <a:xfrm flipV="1">
          <a:off x="3797300" y="9974587"/>
          <a:ext cx="8382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14751</xdr:rowOff>
    </xdr:from>
    <xdr:to>
      <xdr:col>19</xdr:col>
      <xdr:colOff>177800</xdr:colOff>
      <xdr:row>58</xdr:row>
      <xdr:rowOff>52584</xdr:rowOff>
    </xdr:to>
    <xdr:cxnSp macro="">
      <xdr:nvCxnSpPr>
        <xdr:cNvPr id="124" name="直線コネクタ 123"/>
        <xdr:cNvCxnSpPr/>
      </xdr:nvCxnSpPr>
      <xdr:spPr>
        <a:xfrm>
          <a:off x="2908300" y="99588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120097</xdr:rowOff>
    </xdr:from>
    <xdr:to>
      <xdr:col>15</xdr:col>
      <xdr:colOff>50800</xdr:colOff>
      <xdr:row>58</xdr:row>
      <xdr:rowOff>14751</xdr:rowOff>
    </xdr:to>
    <xdr:cxnSp macro="">
      <xdr:nvCxnSpPr>
        <xdr:cNvPr id="127" name="直線コネクタ 126"/>
        <xdr:cNvCxnSpPr/>
      </xdr:nvCxnSpPr>
      <xdr:spPr>
        <a:xfrm>
          <a:off x="2019300" y="9892747"/>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120097</xdr:rowOff>
    </xdr:from>
    <xdr:to>
      <xdr:col>10</xdr:col>
      <xdr:colOff>114300</xdr:colOff>
      <xdr:row>58</xdr:row>
      <xdr:rowOff>63271</xdr:rowOff>
    </xdr:to>
    <xdr:cxnSp macro="">
      <xdr:nvCxnSpPr>
        <xdr:cNvPr id="130" name="直線コネクタ 129"/>
        <xdr:cNvCxnSpPr/>
      </xdr:nvCxnSpPr>
      <xdr:spPr>
        <a:xfrm flipV="1">
          <a:off x="1130300" y="9892747"/>
          <a:ext cx="889000" cy="11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151137</xdr:rowOff>
    </xdr:from>
    <xdr:to>
      <xdr:col>24</xdr:col>
      <xdr:colOff>114300</xdr:colOff>
      <xdr:row>58</xdr:row>
      <xdr:rowOff>81287</xdr:rowOff>
    </xdr:to>
    <xdr:sp macro="" textlink="">
      <xdr:nvSpPr>
        <xdr:cNvPr id="140" name="楕円 139"/>
        <xdr:cNvSpPr/>
      </xdr:nvSpPr>
      <xdr:spPr>
        <a:xfrm>
          <a:off x="4584700" y="99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129564</xdr:rowOff>
    </xdr:from>
    <xdr:ext cx="534377" cy="259045"/>
    <xdr:sp macro="" textlink="">
      <xdr:nvSpPr>
        <xdr:cNvPr id="141" name="総務費該当値テキスト"/>
        <xdr:cNvSpPr txBox="1"/>
      </xdr:nvSpPr>
      <xdr:spPr>
        <a:xfrm>
          <a:off x="4686300" y="99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1784</xdr:rowOff>
    </xdr:from>
    <xdr:to>
      <xdr:col>20</xdr:col>
      <xdr:colOff>38100</xdr:colOff>
      <xdr:row>58</xdr:row>
      <xdr:rowOff>103384</xdr:rowOff>
    </xdr:to>
    <xdr:sp macro="" textlink="">
      <xdr:nvSpPr>
        <xdr:cNvPr id="142" name="楕円 141"/>
        <xdr:cNvSpPr/>
      </xdr:nvSpPr>
      <xdr:spPr>
        <a:xfrm>
          <a:off x="3746500" y="99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94511</xdr:rowOff>
    </xdr:from>
    <xdr:ext cx="534377" cy="259045"/>
    <xdr:sp macro="" textlink="">
      <xdr:nvSpPr>
        <xdr:cNvPr id="143" name="テキスト ボックス 142"/>
        <xdr:cNvSpPr txBox="1"/>
      </xdr:nvSpPr>
      <xdr:spPr>
        <a:xfrm>
          <a:off x="3530111" y="100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135401</xdr:rowOff>
    </xdr:from>
    <xdr:to>
      <xdr:col>15</xdr:col>
      <xdr:colOff>101600</xdr:colOff>
      <xdr:row>58</xdr:row>
      <xdr:rowOff>65551</xdr:rowOff>
    </xdr:to>
    <xdr:sp macro="" textlink="">
      <xdr:nvSpPr>
        <xdr:cNvPr id="144" name="楕円 143"/>
        <xdr:cNvSpPr/>
      </xdr:nvSpPr>
      <xdr:spPr>
        <a:xfrm>
          <a:off x="2857500" y="99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56678</xdr:rowOff>
    </xdr:from>
    <xdr:ext cx="534377" cy="259045"/>
    <xdr:sp macro="" textlink="">
      <xdr:nvSpPr>
        <xdr:cNvPr id="145" name="テキスト ボックス 144"/>
        <xdr:cNvSpPr txBox="1"/>
      </xdr:nvSpPr>
      <xdr:spPr>
        <a:xfrm>
          <a:off x="2641111" y="100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69297</xdr:rowOff>
    </xdr:from>
    <xdr:to>
      <xdr:col>10</xdr:col>
      <xdr:colOff>165100</xdr:colOff>
      <xdr:row>57</xdr:row>
      <xdr:rowOff>170897</xdr:rowOff>
    </xdr:to>
    <xdr:sp macro="" textlink="">
      <xdr:nvSpPr>
        <xdr:cNvPr id="146" name="楕円 145"/>
        <xdr:cNvSpPr/>
      </xdr:nvSpPr>
      <xdr:spPr>
        <a:xfrm>
          <a:off x="1968500" y="9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162024</xdr:rowOff>
    </xdr:from>
    <xdr:ext cx="534377" cy="259045"/>
    <xdr:sp macro="" textlink="">
      <xdr:nvSpPr>
        <xdr:cNvPr id="147" name="テキスト ボックス 146"/>
        <xdr:cNvSpPr txBox="1"/>
      </xdr:nvSpPr>
      <xdr:spPr>
        <a:xfrm>
          <a:off x="1752111" y="99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12471</xdr:rowOff>
    </xdr:from>
    <xdr:to>
      <xdr:col>6</xdr:col>
      <xdr:colOff>38100</xdr:colOff>
      <xdr:row>58</xdr:row>
      <xdr:rowOff>114071</xdr:rowOff>
    </xdr:to>
    <xdr:sp macro="" textlink="">
      <xdr:nvSpPr>
        <xdr:cNvPr id="148" name="楕円 147"/>
        <xdr:cNvSpPr/>
      </xdr:nvSpPr>
      <xdr:spPr>
        <a:xfrm>
          <a:off x="1079500" y="99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105198</xdr:rowOff>
    </xdr:from>
    <xdr:ext cx="534377" cy="259045"/>
    <xdr:sp macro="" textlink="">
      <xdr:nvSpPr>
        <xdr:cNvPr id="149" name="テキスト ボックス 148"/>
        <xdr:cNvSpPr txBox="1"/>
      </xdr:nvSpPr>
      <xdr:spPr>
        <a:xfrm>
          <a:off x="863111" y="1004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140672</xdr:rowOff>
    </xdr:from>
    <xdr:to>
      <xdr:col>24</xdr:col>
      <xdr:colOff>63500</xdr:colOff>
      <xdr:row>77</xdr:row>
      <xdr:rowOff>27533</xdr:rowOff>
    </xdr:to>
    <xdr:cxnSp macro="">
      <xdr:nvCxnSpPr>
        <xdr:cNvPr id="179" name="直線コネクタ 178"/>
        <xdr:cNvCxnSpPr/>
      </xdr:nvCxnSpPr>
      <xdr:spPr>
        <a:xfrm flipV="1">
          <a:off x="3797300" y="13170872"/>
          <a:ext cx="838200" cy="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28319</xdr:rowOff>
    </xdr:from>
    <xdr:ext cx="599010" cy="259045"/>
    <xdr:sp macro="" textlink="">
      <xdr:nvSpPr>
        <xdr:cNvPr id="180" name="民生費平均値テキスト"/>
        <xdr:cNvSpPr txBox="1"/>
      </xdr:nvSpPr>
      <xdr:spPr>
        <a:xfrm>
          <a:off x="4686300" y="12887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27533</xdr:rowOff>
    </xdr:from>
    <xdr:to>
      <xdr:col>19</xdr:col>
      <xdr:colOff>177800</xdr:colOff>
      <xdr:row>77</xdr:row>
      <xdr:rowOff>139433</xdr:rowOff>
    </xdr:to>
    <xdr:cxnSp macro="">
      <xdr:nvCxnSpPr>
        <xdr:cNvPr id="182" name="直線コネクタ 181"/>
        <xdr:cNvCxnSpPr/>
      </xdr:nvCxnSpPr>
      <xdr:spPr>
        <a:xfrm flipV="1">
          <a:off x="2908300" y="13229183"/>
          <a:ext cx="889000" cy="1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13517</xdr:rowOff>
    </xdr:from>
    <xdr:ext cx="599010" cy="259045"/>
    <xdr:sp macro="" textlink="">
      <xdr:nvSpPr>
        <xdr:cNvPr id="184" name="テキスト ボックス 183"/>
        <xdr:cNvSpPr txBox="1"/>
      </xdr:nvSpPr>
      <xdr:spPr>
        <a:xfrm>
          <a:off x="3497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139433</xdr:rowOff>
    </xdr:from>
    <xdr:to>
      <xdr:col>15</xdr:col>
      <xdr:colOff>50800</xdr:colOff>
      <xdr:row>78</xdr:row>
      <xdr:rowOff>49479</xdr:rowOff>
    </xdr:to>
    <xdr:cxnSp macro="">
      <xdr:nvCxnSpPr>
        <xdr:cNvPr id="185" name="直線コネクタ 184"/>
        <xdr:cNvCxnSpPr/>
      </xdr:nvCxnSpPr>
      <xdr:spPr>
        <a:xfrm flipV="1">
          <a:off x="2019300" y="13341083"/>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85279</xdr:rowOff>
    </xdr:from>
    <xdr:ext cx="599010" cy="259045"/>
    <xdr:sp macro="" textlink="">
      <xdr:nvSpPr>
        <xdr:cNvPr id="187" name="テキスト ボックス 186"/>
        <xdr:cNvSpPr txBox="1"/>
      </xdr:nvSpPr>
      <xdr:spPr>
        <a:xfrm>
          <a:off x="2608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49479</xdr:rowOff>
    </xdr:from>
    <xdr:to>
      <xdr:col>10</xdr:col>
      <xdr:colOff>114300</xdr:colOff>
      <xdr:row>79</xdr:row>
      <xdr:rowOff>85655</xdr:rowOff>
    </xdr:to>
    <xdr:cxnSp macro="">
      <xdr:nvCxnSpPr>
        <xdr:cNvPr id="188" name="直線コネクタ 187"/>
        <xdr:cNvCxnSpPr/>
      </xdr:nvCxnSpPr>
      <xdr:spPr>
        <a:xfrm flipV="1">
          <a:off x="1130300" y="13422579"/>
          <a:ext cx="889000" cy="20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4602</xdr:rowOff>
    </xdr:from>
    <xdr:ext cx="599010" cy="259045"/>
    <xdr:sp macro="" textlink="">
      <xdr:nvSpPr>
        <xdr:cNvPr id="190" name="テキスト ボックス 189"/>
        <xdr:cNvSpPr txBox="1"/>
      </xdr:nvSpPr>
      <xdr:spPr>
        <a:xfrm>
          <a:off x="1719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89872</xdr:rowOff>
    </xdr:from>
    <xdr:to>
      <xdr:col>24</xdr:col>
      <xdr:colOff>114300</xdr:colOff>
      <xdr:row>77</xdr:row>
      <xdr:rowOff>20022</xdr:rowOff>
    </xdr:to>
    <xdr:sp macro="" textlink="">
      <xdr:nvSpPr>
        <xdr:cNvPr id="198" name="楕円 197"/>
        <xdr:cNvSpPr/>
      </xdr:nvSpPr>
      <xdr:spPr>
        <a:xfrm>
          <a:off x="4584700" y="131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68299</xdr:rowOff>
    </xdr:from>
    <xdr:ext cx="599010" cy="259045"/>
    <xdr:sp macro="" textlink="">
      <xdr:nvSpPr>
        <xdr:cNvPr id="199" name="民生費該当値テキスト"/>
        <xdr:cNvSpPr txBox="1"/>
      </xdr:nvSpPr>
      <xdr:spPr>
        <a:xfrm>
          <a:off x="4686300" y="1309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148183</xdr:rowOff>
    </xdr:from>
    <xdr:to>
      <xdr:col>20</xdr:col>
      <xdr:colOff>38100</xdr:colOff>
      <xdr:row>77</xdr:row>
      <xdr:rowOff>78333</xdr:rowOff>
    </xdr:to>
    <xdr:sp macro="" textlink="">
      <xdr:nvSpPr>
        <xdr:cNvPr id="200" name="楕円 199"/>
        <xdr:cNvSpPr/>
      </xdr:nvSpPr>
      <xdr:spPr>
        <a:xfrm>
          <a:off x="3746500" y="131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69460</xdr:rowOff>
    </xdr:from>
    <xdr:ext cx="599010" cy="259045"/>
    <xdr:sp macro="" textlink="">
      <xdr:nvSpPr>
        <xdr:cNvPr id="201" name="テキスト ボックス 200"/>
        <xdr:cNvSpPr txBox="1"/>
      </xdr:nvSpPr>
      <xdr:spPr>
        <a:xfrm>
          <a:off x="3497795" y="1327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88633</xdr:rowOff>
    </xdr:from>
    <xdr:to>
      <xdr:col>15</xdr:col>
      <xdr:colOff>101600</xdr:colOff>
      <xdr:row>78</xdr:row>
      <xdr:rowOff>18783</xdr:rowOff>
    </xdr:to>
    <xdr:sp macro="" textlink="">
      <xdr:nvSpPr>
        <xdr:cNvPr id="202" name="楕円 201"/>
        <xdr:cNvSpPr/>
      </xdr:nvSpPr>
      <xdr:spPr>
        <a:xfrm>
          <a:off x="2857500" y="132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9910</xdr:rowOff>
    </xdr:from>
    <xdr:ext cx="599010" cy="259045"/>
    <xdr:sp macro="" textlink="">
      <xdr:nvSpPr>
        <xdr:cNvPr id="203" name="テキスト ボックス 202"/>
        <xdr:cNvSpPr txBox="1"/>
      </xdr:nvSpPr>
      <xdr:spPr>
        <a:xfrm>
          <a:off x="2608795" y="133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170129</xdr:rowOff>
    </xdr:from>
    <xdr:to>
      <xdr:col>10</xdr:col>
      <xdr:colOff>165100</xdr:colOff>
      <xdr:row>78</xdr:row>
      <xdr:rowOff>100279</xdr:rowOff>
    </xdr:to>
    <xdr:sp macro="" textlink="">
      <xdr:nvSpPr>
        <xdr:cNvPr id="204" name="楕円 203"/>
        <xdr:cNvSpPr/>
      </xdr:nvSpPr>
      <xdr:spPr>
        <a:xfrm>
          <a:off x="1968500" y="133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91406</xdr:rowOff>
    </xdr:from>
    <xdr:ext cx="599010" cy="259045"/>
    <xdr:sp macro="" textlink="">
      <xdr:nvSpPr>
        <xdr:cNvPr id="205" name="テキスト ボックス 204"/>
        <xdr:cNvSpPr txBox="1"/>
      </xdr:nvSpPr>
      <xdr:spPr>
        <a:xfrm>
          <a:off x="1719795" y="1346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34855</xdr:rowOff>
    </xdr:from>
    <xdr:to>
      <xdr:col>6</xdr:col>
      <xdr:colOff>38100</xdr:colOff>
      <xdr:row>79</xdr:row>
      <xdr:rowOff>136455</xdr:rowOff>
    </xdr:to>
    <xdr:sp macro="" textlink="">
      <xdr:nvSpPr>
        <xdr:cNvPr id="206" name="楕円 205"/>
        <xdr:cNvSpPr/>
      </xdr:nvSpPr>
      <xdr:spPr>
        <a:xfrm>
          <a:off x="1079500" y="135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127582</xdr:rowOff>
    </xdr:from>
    <xdr:ext cx="599010" cy="259045"/>
    <xdr:sp macro="" textlink="">
      <xdr:nvSpPr>
        <xdr:cNvPr id="207" name="テキスト ボックス 206"/>
        <xdr:cNvSpPr txBox="1"/>
      </xdr:nvSpPr>
      <xdr:spPr>
        <a:xfrm>
          <a:off x="830795" y="13672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69245</xdr:rowOff>
    </xdr:from>
    <xdr:to>
      <xdr:col>24</xdr:col>
      <xdr:colOff>63500</xdr:colOff>
      <xdr:row>96</xdr:row>
      <xdr:rowOff>81224</xdr:rowOff>
    </xdr:to>
    <xdr:cxnSp macro="">
      <xdr:nvCxnSpPr>
        <xdr:cNvPr id="235" name="直線コネクタ 234"/>
        <xdr:cNvCxnSpPr/>
      </xdr:nvCxnSpPr>
      <xdr:spPr>
        <a:xfrm flipV="1">
          <a:off x="3797300" y="16528445"/>
          <a:ext cx="8382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81224</xdr:rowOff>
    </xdr:from>
    <xdr:to>
      <xdr:col>19</xdr:col>
      <xdr:colOff>177800</xdr:colOff>
      <xdr:row>96</xdr:row>
      <xdr:rowOff>91053</xdr:rowOff>
    </xdr:to>
    <xdr:cxnSp macro="">
      <xdr:nvCxnSpPr>
        <xdr:cNvPr id="238" name="直線コネクタ 237"/>
        <xdr:cNvCxnSpPr/>
      </xdr:nvCxnSpPr>
      <xdr:spPr>
        <a:xfrm flipV="1">
          <a:off x="2908300" y="16540424"/>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88722</xdr:rowOff>
    </xdr:from>
    <xdr:to>
      <xdr:col>15</xdr:col>
      <xdr:colOff>50800</xdr:colOff>
      <xdr:row>96</xdr:row>
      <xdr:rowOff>91053</xdr:rowOff>
    </xdr:to>
    <xdr:cxnSp macro="">
      <xdr:nvCxnSpPr>
        <xdr:cNvPr id="241" name="直線コネクタ 240"/>
        <xdr:cNvCxnSpPr/>
      </xdr:nvCxnSpPr>
      <xdr:spPr>
        <a:xfrm>
          <a:off x="2019300" y="1654792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88722</xdr:rowOff>
    </xdr:from>
    <xdr:to>
      <xdr:col>10</xdr:col>
      <xdr:colOff>114300</xdr:colOff>
      <xdr:row>96</xdr:row>
      <xdr:rowOff>96678</xdr:rowOff>
    </xdr:to>
    <xdr:cxnSp macro="">
      <xdr:nvCxnSpPr>
        <xdr:cNvPr id="244" name="直線コネクタ 243"/>
        <xdr:cNvCxnSpPr/>
      </xdr:nvCxnSpPr>
      <xdr:spPr>
        <a:xfrm flipV="1">
          <a:off x="1130300" y="16547922"/>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18445</xdr:rowOff>
    </xdr:from>
    <xdr:to>
      <xdr:col>24</xdr:col>
      <xdr:colOff>114300</xdr:colOff>
      <xdr:row>96</xdr:row>
      <xdr:rowOff>120045</xdr:rowOff>
    </xdr:to>
    <xdr:sp macro="" textlink="">
      <xdr:nvSpPr>
        <xdr:cNvPr id="254" name="楕円 253"/>
        <xdr:cNvSpPr/>
      </xdr:nvSpPr>
      <xdr:spPr>
        <a:xfrm>
          <a:off x="4584700" y="164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168322</xdr:rowOff>
    </xdr:from>
    <xdr:ext cx="534377" cy="259045"/>
    <xdr:sp macro="" textlink="">
      <xdr:nvSpPr>
        <xdr:cNvPr id="255" name="衛生費該当値テキスト"/>
        <xdr:cNvSpPr txBox="1"/>
      </xdr:nvSpPr>
      <xdr:spPr>
        <a:xfrm>
          <a:off x="4686300" y="164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30424</xdr:rowOff>
    </xdr:from>
    <xdr:to>
      <xdr:col>20</xdr:col>
      <xdr:colOff>38100</xdr:colOff>
      <xdr:row>96</xdr:row>
      <xdr:rowOff>132024</xdr:rowOff>
    </xdr:to>
    <xdr:sp macro="" textlink="">
      <xdr:nvSpPr>
        <xdr:cNvPr id="256" name="楕円 255"/>
        <xdr:cNvSpPr/>
      </xdr:nvSpPr>
      <xdr:spPr>
        <a:xfrm>
          <a:off x="3746500" y="1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123151</xdr:rowOff>
    </xdr:from>
    <xdr:ext cx="534377" cy="259045"/>
    <xdr:sp macro="" textlink="">
      <xdr:nvSpPr>
        <xdr:cNvPr id="257" name="テキスト ボックス 256"/>
        <xdr:cNvSpPr txBox="1"/>
      </xdr:nvSpPr>
      <xdr:spPr>
        <a:xfrm>
          <a:off x="3530111" y="165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40253</xdr:rowOff>
    </xdr:from>
    <xdr:to>
      <xdr:col>15</xdr:col>
      <xdr:colOff>101600</xdr:colOff>
      <xdr:row>96</xdr:row>
      <xdr:rowOff>141853</xdr:rowOff>
    </xdr:to>
    <xdr:sp macro="" textlink="">
      <xdr:nvSpPr>
        <xdr:cNvPr id="258" name="楕円 257"/>
        <xdr:cNvSpPr/>
      </xdr:nvSpPr>
      <xdr:spPr>
        <a:xfrm>
          <a:off x="2857500" y="16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132980</xdr:rowOff>
    </xdr:from>
    <xdr:ext cx="534377" cy="259045"/>
    <xdr:sp macro="" textlink="">
      <xdr:nvSpPr>
        <xdr:cNvPr id="259" name="テキスト ボックス 258"/>
        <xdr:cNvSpPr txBox="1"/>
      </xdr:nvSpPr>
      <xdr:spPr>
        <a:xfrm>
          <a:off x="2641111" y="165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37922</xdr:rowOff>
    </xdr:from>
    <xdr:to>
      <xdr:col>10</xdr:col>
      <xdr:colOff>165100</xdr:colOff>
      <xdr:row>96</xdr:row>
      <xdr:rowOff>139522</xdr:rowOff>
    </xdr:to>
    <xdr:sp macro="" textlink="">
      <xdr:nvSpPr>
        <xdr:cNvPr id="260" name="楕円 259"/>
        <xdr:cNvSpPr/>
      </xdr:nvSpPr>
      <xdr:spPr>
        <a:xfrm>
          <a:off x="1968500" y="1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130649</xdr:rowOff>
    </xdr:from>
    <xdr:ext cx="534377" cy="259045"/>
    <xdr:sp macro="" textlink="">
      <xdr:nvSpPr>
        <xdr:cNvPr id="261" name="テキスト ボックス 260"/>
        <xdr:cNvSpPr txBox="1"/>
      </xdr:nvSpPr>
      <xdr:spPr>
        <a:xfrm>
          <a:off x="1752111" y="1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45878</xdr:rowOff>
    </xdr:from>
    <xdr:to>
      <xdr:col>6</xdr:col>
      <xdr:colOff>38100</xdr:colOff>
      <xdr:row>96</xdr:row>
      <xdr:rowOff>147478</xdr:rowOff>
    </xdr:to>
    <xdr:sp macro="" textlink="">
      <xdr:nvSpPr>
        <xdr:cNvPr id="262" name="楕円 261"/>
        <xdr:cNvSpPr/>
      </xdr:nvSpPr>
      <xdr:spPr>
        <a:xfrm>
          <a:off x="1079500" y="165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164005</xdr:rowOff>
    </xdr:from>
    <xdr:ext cx="534377" cy="259045"/>
    <xdr:sp macro="" textlink="">
      <xdr:nvSpPr>
        <xdr:cNvPr id="263" name="テキスト ボックス 262"/>
        <xdr:cNvSpPr txBox="1"/>
      </xdr:nvSpPr>
      <xdr:spPr>
        <a:xfrm>
          <a:off x="863111" y="162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72263</xdr:rowOff>
    </xdr:from>
    <xdr:to>
      <xdr:col>55</xdr:col>
      <xdr:colOff>0</xdr:colOff>
      <xdr:row>37</xdr:row>
      <xdr:rowOff>82093</xdr:rowOff>
    </xdr:to>
    <xdr:cxnSp macro="">
      <xdr:nvCxnSpPr>
        <xdr:cNvPr id="290" name="直線コネクタ 289"/>
        <xdr:cNvCxnSpPr/>
      </xdr:nvCxnSpPr>
      <xdr:spPr>
        <a:xfrm flipV="1">
          <a:off x="9639300" y="6415913"/>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74778</xdr:rowOff>
    </xdr:from>
    <xdr:to>
      <xdr:col>50</xdr:col>
      <xdr:colOff>114300</xdr:colOff>
      <xdr:row>37</xdr:row>
      <xdr:rowOff>82093</xdr:rowOff>
    </xdr:to>
    <xdr:cxnSp macro="">
      <xdr:nvCxnSpPr>
        <xdr:cNvPr id="293" name="直線コネクタ 292"/>
        <xdr:cNvCxnSpPr/>
      </xdr:nvCxnSpPr>
      <xdr:spPr>
        <a:xfrm>
          <a:off x="8750300" y="64184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66319</xdr:rowOff>
    </xdr:from>
    <xdr:to>
      <xdr:col>45</xdr:col>
      <xdr:colOff>177800</xdr:colOff>
      <xdr:row>37</xdr:row>
      <xdr:rowOff>74778</xdr:rowOff>
    </xdr:to>
    <xdr:cxnSp macro="">
      <xdr:nvCxnSpPr>
        <xdr:cNvPr id="296" name="直線コネクタ 295"/>
        <xdr:cNvCxnSpPr/>
      </xdr:nvCxnSpPr>
      <xdr:spPr>
        <a:xfrm>
          <a:off x="7861300" y="6409969"/>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64491</xdr:rowOff>
    </xdr:from>
    <xdr:to>
      <xdr:col>41</xdr:col>
      <xdr:colOff>50800</xdr:colOff>
      <xdr:row>37</xdr:row>
      <xdr:rowOff>66319</xdr:rowOff>
    </xdr:to>
    <xdr:cxnSp macro="">
      <xdr:nvCxnSpPr>
        <xdr:cNvPr id="299" name="直線コネクタ 298"/>
        <xdr:cNvCxnSpPr/>
      </xdr:nvCxnSpPr>
      <xdr:spPr>
        <a:xfrm>
          <a:off x="6972300" y="640814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21463</xdr:rowOff>
    </xdr:from>
    <xdr:to>
      <xdr:col>55</xdr:col>
      <xdr:colOff>50800</xdr:colOff>
      <xdr:row>37</xdr:row>
      <xdr:rowOff>123063</xdr:rowOff>
    </xdr:to>
    <xdr:sp macro="" textlink="">
      <xdr:nvSpPr>
        <xdr:cNvPr id="309" name="楕円 308"/>
        <xdr:cNvSpPr/>
      </xdr:nvSpPr>
      <xdr:spPr>
        <a:xfrm>
          <a:off x="104267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44340</xdr:rowOff>
    </xdr:from>
    <xdr:ext cx="469744" cy="259045"/>
    <xdr:sp macro="" textlink="">
      <xdr:nvSpPr>
        <xdr:cNvPr id="310" name="労働費該当値テキスト"/>
        <xdr:cNvSpPr txBox="1"/>
      </xdr:nvSpPr>
      <xdr:spPr>
        <a:xfrm>
          <a:off x="10528300" y="621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31293</xdr:rowOff>
    </xdr:from>
    <xdr:to>
      <xdr:col>50</xdr:col>
      <xdr:colOff>165100</xdr:colOff>
      <xdr:row>37</xdr:row>
      <xdr:rowOff>132893</xdr:rowOff>
    </xdr:to>
    <xdr:sp macro="" textlink="">
      <xdr:nvSpPr>
        <xdr:cNvPr id="311" name="楕円 310"/>
        <xdr:cNvSpPr/>
      </xdr:nvSpPr>
      <xdr:spPr>
        <a:xfrm>
          <a:off x="958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124020</xdr:rowOff>
    </xdr:from>
    <xdr:ext cx="469744" cy="259045"/>
    <xdr:sp macro="" textlink="">
      <xdr:nvSpPr>
        <xdr:cNvPr id="312" name="テキスト ボックス 311"/>
        <xdr:cNvSpPr txBox="1"/>
      </xdr:nvSpPr>
      <xdr:spPr>
        <a:xfrm>
          <a:off x="9404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23978</xdr:rowOff>
    </xdr:from>
    <xdr:to>
      <xdr:col>46</xdr:col>
      <xdr:colOff>38100</xdr:colOff>
      <xdr:row>37</xdr:row>
      <xdr:rowOff>125578</xdr:rowOff>
    </xdr:to>
    <xdr:sp macro="" textlink="">
      <xdr:nvSpPr>
        <xdr:cNvPr id="313" name="楕円 312"/>
        <xdr:cNvSpPr/>
      </xdr:nvSpPr>
      <xdr:spPr>
        <a:xfrm>
          <a:off x="8699500" y="63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116705</xdr:rowOff>
    </xdr:from>
    <xdr:ext cx="469744" cy="259045"/>
    <xdr:sp macro="" textlink="">
      <xdr:nvSpPr>
        <xdr:cNvPr id="314" name="テキスト ボックス 313"/>
        <xdr:cNvSpPr txBox="1"/>
      </xdr:nvSpPr>
      <xdr:spPr>
        <a:xfrm>
          <a:off x="8515428" y="64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15519</xdr:rowOff>
    </xdr:from>
    <xdr:to>
      <xdr:col>41</xdr:col>
      <xdr:colOff>101600</xdr:colOff>
      <xdr:row>37</xdr:row>
      <xdr:rowOff>117119</xdr:rowOff>
    </xdr:to>
    <xdr:sp macro="" textlink="">
      <xdr:nvSpPr>
        <xdr:cNvPr id="315" name="楕円 314"/>
        <xdr:cNvSpPr/>
      </xdr:nvSpPr>
      <xdr:spPr>
        <a:xfrm>
          <a:off x="7810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108246</xdr:rowOff>
    </xdr:from>
    <xdr:ext cx="469744" cy="259045"/>
    <xdr:sp macro="" textlink="">
      <xdr:nvSpPr>
        <xdr:cNvPr id="316" name="テキスト ボックス 315"/>
        <xdr:cNvSpPr txBox="1"/>
      </xdr:nvSpPr>
      <xdr:spPr>
        <a:xfrm>
          <a:off x="7626428"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13691</xdr:rowOff>
    </xdr:from>
    <xdr:to>
      <xdr:col>36</xdr:col>
      <xdr:colOff>165100</xdr:colOff>
      <xdr:row>37</xdr:row>
      <xdr:rowOff>115291</xdr:rowOff>
    </xdr:to>
    <xdr:sp macro="" textlink="">
      <xdr:nvSpPr>
        <xdr:cNvPr id="317" name="楕円 316"/>
        <xdr:cNvSpPr/>
      </xdr:nvSpPr>
      <xdr:spPr>
        <a:xfrm>
          <a:off x="6921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106418</xdr:rowOff>
    </xdr:from>
    <xdr:ext cx="469744" cy="259045"/>
    <xdr:sp macro="" textlink="">
      <xdr:nvSpPr>
        <xdr:cNvPr id="318" name="テキスト ボックス 317"/>
        <xdr:cNvSpPr txBox="1"/>
      </xdr:nvSpPr>
      <xdr:spPr>
        <a:xfrm>
          <a:off x="6737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118120</xdr:rowOff>
    </xdr:from>
    <xdr:to>
      <xdr:col>55</xdr:col>
      <xdr:colOff>0</xdr:colOff>
      <xdr:row>58</xdr:row>
      <xdr:rowOff>118211</xdr:rowOff>
    </xdr:to>
    <xdr:cxnSp macro="">
      <xdr:nvCxnSpPr>
        <xdr:cNvPr id="345" name="直線コネクタ 344"/>
        <xdr:cNvCxnSpPr/>
      </xdr:nvCxnSpPr>
      <xdr:spPr>
        <a:xfrm>
          <a:off x="9639300" y="1006222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117937</xdr:rowOff>
    </xdr:from>
    <xdr:to>
      <xdr:col>50</xdr:col>
      <xdr:colOff>114300</xdr:colOff>
      <xdr:row>58</xdr:row>
      <xdr:rowOff>118120</xdr:rowOff>
    </xdr:to>
    <xdr:cxnSp macro="">
      <xdr:nvCxnSpPr>
        <xdr:cNvPr id="348" name="直線コネクタ 347"/>
        <xdr:cNvCxnSpPr/>
      </xdr:nvCxnSpPr>
      <xdr:spPr>
        <a:xfrm>
          <a:off x="8750300" y="1006203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110668</xdr:rowOff>
    </xdr:from>
    <xdr:to>
      <xdr:col>45</xdr:col>
      <xdr:colOff>177800</xdr:colOff>
      <xdr:row>58</xdr:row>
      <xdr:rowOff>117937</xdr:rowOff>
    </xdr:to>
    <xdr:cxnSp macro="">
      <xdr:nvCxnSpPr>
        <xdr:cNvPr id="351" name="直線コネクタ 350"/>
        <xdr:cNvCxnSpPr/>
      </xdr:nvCxnSpPr>
      <xdr:spPr>
        <a:xfrm>
          <a:off x="7861300" y="10054768"/>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110668</xdr:rowOff>
    </xdr:from>
    <xdr:to>
      <xdr:col>41</xdr:col>
      <xdr:colOff>50800</xdr:colOff>
      <xdr:row>58</xdr:row>
      <xdr:rowOff>117891</xdr:rowOff>
    </xdr:to>
    <xdr:cxnSp macro="">
      <xdr:nvCxnSpPr>
        <xdr:cNvPr id="354" name="直線コネクタ 353"/>
        <xdr:cNvCxnSpPr/>
      </xdr:nvCxnSpPr>
      <xdr:spPr>
        <a:xfrm flipV="1">
          <a:off x="6972300" y="1005476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67411</xdr:rowOff>
    </xdr:from>
    <xdr:to>
      <xdr:col>55</xdr:col>
      <xdr:colOff>50800</xdr:colOff>
      <xdr:row>58</xdr:row>
      <xdr:rowOff>169011</xdr:rowOff>
    </xdr:to>
    <xdr:sp macro="" textlink="">
      <xdr:nvSpPr>
        <xdr:cNvPr id="364" name="楕円 363"/>
        <xdr:cNvSpPr/>
      </xdr:nvSpPr>
      <xdr:spPr>
        <a:xfrm>
          <a:off x="104267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153788</xdr:rowOff>
    </xdr:from>
    <xdr:ext cx="378565" cy="259045"/>
    <xdr:sp macro="" textlink="">
      <xdr:nvSpPr>
        <xdr:cNvPr id="365" name="農林水産業費該当値テキスト"/>
        <xdr:cNvSpPr txBox="1"/>
      </xdr:nvSpPr>
      <xdr:spPr>
        <a:xfrm>
          <a:off x="10528300" y="992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67320</xdr:rowOff>
    </xdr:from>
    <xdr:to>
      <xdr:col>50</xdr:col>
      <xdr:colOff>165100</xdr:colOff>
      <xdr:row>58</xdr:row>
      <xdr:rowOff>168920</xdr:rowOff>
    </xdr:to>
    <xdr:sp macro="" textlink="">
      <xdr:nvSpPr>
        <xdr:cNvPr id="366" name="楕円 365"/>
        <xdr:cNvSpPr/>
      </xdr:nvSpPr>
      <xdr:spPr>
        <a:xfrm>
          <a:off x="95885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160047</xdr:rowOff>
    </xdr:from>
    <xdr:ext cx="378565" cy="259045"/>
    <xdr:sp macro="" textlink="">
      <xdr:nvSpPr>
        <xdr:cNvPr id="367" name="テキスト ボックス 366"/>
        <xdr:cNvSpPr txBox="1"/>
      </xdr:nvSpPr>
      <xdr:spPr>
        <a:xfrm>
          <a:off x="9450017" y="10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67137</xdr:rowOff>
    </xdr:from>
    <xdr:to>
      <xdr:col>46</xdr:col>
      <xdr:colOff>38100</xdr:colOff>
      <xdr:row>58</xdr:row>
      <xdr:rowOff>168737</xdr:rowOff>
    </xdr:to>
    <xdr:sp macro="" textlink="">
      <xdr:nvSpPr>
        <xdr:cNvPr id="368" name="楕円 367"/>
        <xdr:cNvSpPr/>
      </xdr:nvSpPr>
      <xdr:spPr>
        <a:xfrm>
          <a:off x="8699500" y="100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159864</xdr:rowOff>
    </xdr:from>
    <xdr:ext cx="378565" cy="259045"/>
    <xdr:sp macro="" textlink="">
      <xdr:nvSpPr>
        <xdr:cNvPr id="369" name="テキスト ボックス 368"/>
        <xdr:cNvSpPr txBox="1"/>
      </xdr:nvSpPr>
      <xdr:spPr>
        <a:xfrm>
          <a:off x="8561017" y="1010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59868</xdr:rowOff>
    </xdr:from>
    <xdr:to>
      <xdr:col>41</xdr:col>
      <xdr:colOff>101600</xdr:colOff>
      <xdr:row>58</xdr:row>
      <xdr:rowOff>161468</xdr:rowOff>
    </xdr:to>
    <xdr:sp macro="" textlink="">
      <xdr:nvSpPr>
        <xdr:cNvPr id="370" name="楕円 369"/>
        <xdr:cNvSpPr/>
      </xdr:nvSpPr>
      <xdr:spPr>
        <a:xfrm>
          <a:off x="7810500" y="100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152595</xdr:rowOff>
    </xdr:from>
    <xdr:ext cx="378565" cy="259045"/>
    <xdr:sp macro="" textlink="">
      <xdr:nvSpPr>
        <xdr:cNvPr id="371" name="テキスト ボックス 370"/>
        <xdr:cNvSpPr txBox="1"/>
      </xdr:nvSpPr>
      <xdr:spPr>
        <a:xfrm>
          <a:off x="7672017" y="10096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67091</xdr:rowOff>
    </xdr:from>
    <xdr:to>
      <xdr:col>36</xdr:col>
      <xdr:colOff>165100</xdr:colOff>
      <xdr:row>58</xdr:row>
      <xdr:rowOff>168691</xdr:rowOff>
    </xdr:to>
    <xdr:sp macro="" textlink="">
      <xdr:nvSpPr>
        <xdr:cNvPr id="372" name="楕円 371"/>
        <xdr:cNvSpPr/>
      </xdr:nvSpPr>
      <xdr:spPr>
        <a:xfrm>
          <a:off x="6921500" y="100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159818</xdr:rowOff>
    </xdr:from>
    <xdr:ext cx="378565" cy="259045"/>
    <xdr:sp macro="" textlink="">
      <xdr:nvSpPr>
        <xdr:cNvPr id="373" name="テキスト ボックス 372"/>
        <xdr:cNvSpPr txBox="1"/>
      </xdr:nvSpPr>
      <xdr:spPr>
        <a:xfrm>
          <a:off x="6783017" y="10103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109258</xdr:rowOff>
    </xdr:from>
    <xdr:to>
      <xdr:col>55</xdr:col>
      <xdr:colOff>0</xdr:colOff>
      <xdr:row>78</xdr:row>
      <xdr:rowOff>113412</xdr:rowOff>
    </xdr:to>
    <xdr:cxnSp macro="">
      <xdr:nvCxnSpPr>
        <xdr:cNvPr id="402" name="直線コネクタ 401"/>
        <xdr:cNvCxnSpPr/>
      </xdr:nvCxnSpPr>
      <xdr:spPr>
        <a:xfrm>
          <a:off x="9639300" y="13482358"/>
          <a:ext cx="8382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97010</xdr:rowOff>
    </xdr:from>
    <xdr:to>
      <xdr:col>50</xdr:col>
      <xdr:colOff>114300</xdr:colOff>
      <xdr:row>78</xdr:row>
      <xdr:rowOff>109258</xdr:rowOff>
    </xdr:to>
    <xdr:cxnSp macro="">
      <xdr:nvCxnSpPr>
        <xdr:cNvPr id="405" name="直線コネクタ 404"/>
        <xdr:cNvCxnSpPr/>
      </xdr:nvCxnSpPr>
      <xdr:spPr>
        <a:xfrm>
          <a:off x="8750300" y="13470110"/>
          <a:ext cx="889000" cy="1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97010</xdr:rowOff>
    </xdr:from>
    <xdr:to>
      <xdr:col>45</xdr:col>
      <xdr:colOff>177800</xdr:colOff>
      <xdr:row>78</xdr:row>
      <xdr:rowOff>113640</xdr:rowOff>
    </xdr:to>
    <xdr:cxnSp macro="">
      <xdr:nvCxnSpPr>
        <xdr:cNvPr id="408" name="直線コネクタ 407"/>
        <xdr:cNvCxnSpPr/>
      </xdr:nvCxnSpPr>
      <xdr:spPr>
        <a:xfrm flipV="1">
          <a:off x="7861300" y="13470110"/>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113640</xdr:rowOff>
    </xdr:from>
    <xdr:to>
      <xdr:col>41</xdr:col>
      <xdr:colOff>50800</xdr:colOff>
      <xdr:row>78</xdr:row>
      <xdr:rowOff>114021</xdr:rowOff>
    </xdr:to>
    <xdr:cxnSp macro="">
      <xdr:nvCxnSpPr>
        <xdr:cNvPr id="411" name="直線コネクタ 410"/>
        <xdr:cNvCxnSpPr/>
      </xdr:nvCxnSpPr>
      <xdr:spPr>
        <a:xfrm flipV="1">
          <a:off x="6972300" y="1348674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62612</xdr:rowOff>
    </xdr:from>
    <xdr:to>
      <xdr:col>55</xdr:col>
      <xdr:colOff>50800</xdr:colOff>
      <xdr:row>78</xdr:row>
      <xdr:rowOff>164212</xdr:rowOff>
    </xdr:to>
    <xdr:sp macro="" textlink="">
      <xdr:nvSpPr>
        <xdr:cNvPr id="421" name="楕円 420"/>
        <xdr:cNvSpPr/>
      </xdr:nvSpPr>
      <xdr:spPr>
        <a:xfrm>
          <a:off x="104267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156101</xdr:rowOff>
    </xdr:from>
    <xdr:ext cx="469744" cy="259045"/>
    <xdr:sp macro="" textlink="">
      <xdr:nvSpPr>
        <xdr:cNvPr id="422" name="商工費該当値テキスト"/>
        <xdr:cNvSpPr txBox="1"/>
      </xdr:nvSpPr>
      <xdr:spPr>
        <a:xfrm>
          <a:off x="10528300" y="133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58458</xdr:rowOff>
    </xdr:from>
    <xdr:to>
      <xdr:col>50</xdr:col>
      <xdr:colOff>165100</xdr:colOff>
      <xdr:row>78</xdr:row>
      <xdr:rowOff>160058</xdr:rowOff>
    </xdr:to>
    <xdr:sp macro="" textlink="">
      <xdr:nvSpPr>
        <xdr:cNvPr id="423" name="楕円 422"/>
        <xdr:cNvSpPr/>
      </xdr:nvSpPr>
      <xdr:spPr>
        <a:xfrm>
          <a:off x="9588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151185</xdr:rowOff>
    </xdr:from>
    <xdr:ext cx="469744" cy="259045"/>
    <xdr:sp macro="" textlink="">
      <xdr:nvSpPr>
        <xdr:cNvPr id="424" name="テキスト ボックス 423"/>
        <xdr:cNvSpPr txBox="1"/>
      </xdr:nvSpPr>
      <xdr:spPr>
        <a:xfrm>
          <a:off x="9404428" y="135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46210</xdr:rowOff>
    </xdr:from>
    <xdr:to>
      <xdr:col>46</xdr:col>
      <xdr:colOff>38100</xdr:colOff>
      <xdr:row>78</xdr:row>
      <xdr:rowOff>147810</xdr:rowOff>
    </xdr:to>
    <xdr:sp macro="" textlink="">
      <xdr:nvSpPr>
        <xdr:cNvPr id="425" name="楕円 424"/>
        <xdr:cNvSpPr/>
      </xdr:nvSpPr>
      <xdr:spPr>
        <a:xfrm>
          <a:off x="8699500" y="134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138937</xdr:rowOff>
    </xdr:from>
    <xdr:ext cx="469744" cy="259045"/>
    <xdr:sp macro="" textlink="">
      <xdr:nvSpPr>
        <xdr:cNvPr id="426" name="テキスト ボックス 425"/>
        <xdr:cNvSpPr txBox="1"/>
      </xdr:nvSpPr>
      <xdr:spPr>
        <a:xfrm>
          <a:off x="8515428" y="1351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62840</xdr:rowOff>
    </xdr:from>
    <xdr:to>
      <xdr:col>41</xdr:col>
      <xdr:colOff>101600</xdr:colOff>
      <xdr:row>78</xdr:row>
      <xdr:rowOff>164440</xdr:rowOff>
    </xdr:to>
    <xdr:sp macro="" textlink="">
      <xdr:nvSpPr>
        <xdr:cNvPr id="427" name="楕円 426"/>
        <xdr:cNvSpPr/>
      </xdr:nvSpPr>
      <xdr:spPr>
        <a:xfrm>
          <a:off x="7810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155567</xdr:rowOff>
    </xdr:from>
    <xdr:ext cx="469744" cy="259045"/>
    <xdr:sp macro="" textlink="">
      <xdr:nvSpPr>
        <xdr:cNvPr id="428" name="テキスト ボックス 427"/>
        <xdr:cNvSpPr txBox="1"/>
      </xdr:nvSpPr>
      <xdr:spPr>
        <a:xfrm>
          <a:off x="7626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63221</xdr:rowOff>
    </xdr:from>
    <xdr:to>
      <xdr:col>36</xdr:col>
      <xdr:colOff>165100</xdr:colOff>
      <xdr:row>78</xdr:row>
      <xdr:rowOff>164821</xdr:rowOff>
    </xdr:to>
    <xdr:sp macro="" textlink="">
      <xdr:nvSpPr>
        <xdr:cNvPr id="429" name="楕円 428"/>
        <xdr:cNvSpPr/>
      </xdr:nvSpPr>
      <xdr:spPr>
        <a:xfrm>
          <a:off x="6921500" y="134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155948</xdr:rowOff>
    </xdr:from>
    <xdr:ext cx="469744" cy="259045"/>
    <xdr:sp macro="" textlink="">
      <xdr:nvSpPr>
        <xdr:cNvPr id="430" name="テキスト ボックス 429"/>
        <xdr:cNvSpPr txBox="1"/>
      </xdr:nvSpPr>
      <xdr:spPr>
        <a:xfrm>
          <a:off x="6737428" y="135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38373</xdr:rowOff>
    </xdr:from>
    <xdr:to>
      <xdr:col>55</xdr:col>
      <xdr:colOff>0</xdr:colOff>
      <xdr:row>98</xdr:row>
      <xdr:rowOff>66511</xdr:rowOff>
    </xdr:to>
    <xdr:cxnSp macro="">
      <xdr:nvCxnSpPr>
        <xdr:cNvPr id="460" name="直線コネクタ 459"/>
        <xdr:cNvCxnSpPr/>
      </xdr:nvCxnSpPr>
      <xdr:spPr>
        <a:xfrm flipV="1">
          <a:off x="9639300" y="16840473"/>
          <a:ext cx="838200" cy="2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116593</xdr:rowOff>
    </xdr:from>
    <xdr:to>
      <xdr:col>50</xdr:col>
      <xdr:colOff>114300</xdr:colOff>
      <xdr:row>98</xdr:row>
      <xdr:rowOff>66511</xdr:rowOff>
    </xdr:to>
    <xdr:cxnSp macro="">
      <xdr:nvCxnSpPr>
        <xdr:cNvPr id="463" name="直線コネクタ 462"/>
        <xdr:cNvCxnSpPr/>
      </xdr:nvCxnSpPr>
      <xdr:spPr>
        <a:xfrm>
          <a:off x="8750300" y="16747243"/>
          <a:ext cx="889000" cy="12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116593</xdr:rowOff>
    </xdr:from>
    <xdr:to>
      <xdr:col>45</xdr:col>
      <xdr:colOff>177800</xdr:colOff>
      <xdr:row>97</xdr:row>
      <xdr:rowOff>132214</xdr:rowOff>
    </xdr:to>
    <xdr:cxnSp macro="">
      <xdr:nvCxnSpPr>
        <xdr:cNvPr id="466" name="直線コネクタ 465"/>
        <xdr:cNvCxnSpPr/>
      </xdr:nvCxnSpPr>
      <xdr:spPr>
        <a:xfrm flipV="1">
          <a:off x="7861300" y="1674724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132214</xdr:rowOff>
    </xdr:from>
    <xdr:to>
      <xdr:col>41</xdr:col>
      <xdr:colOff>50800</xdr:colOff>
      <xdr:row>97</xdr:row>
      <xdr:rowOff>156063</xdr:rowOff>
    </xdr:to>
    <xdr:cxnSp macro="">
      <xdr:nvCxnSpPr>
        <xdr:cNvPr id="469" name="直線コネクタ 468"/>
        <xdr:cNvCxnSpPr/>
      </xdr:nvCxnSpPr>
      <xdr:spPr>
        <a:xfrm flipV="1">
          <a:off x="6972300" y="16762864"/>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159023</xdr:rowOff>
    </xdr:from>
    <xdr:to>
      <xdr:col>55</xdr:col>
      <xdr:colOff>50800</xdr:colOff>
      <xdr:row>98</xdr:row>
      <xdr:rowOff>89173</xdr:rowOff>
    </xdr:to>
    <xdr:sp macro="" textlink="">
      <xdr:nvSpPr>
        <xdr:cNvPr id="479" name="楕円 478"/>
        <xdr:cNvSpPr/>
      </xdr:nvSpPr>
      <xdr:spPr>
        <a:xfrm>
          <a:off x="10426700" y="167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73950</xdr:rowOff>
    </xdr:from>
    <xdr:ext cx="534377" cy="259045"/>
    <xdr:sp macro="" textlink="">
      <xdr:nvSpPr>
        <xdr:cNvPr id="480" name="土木費該当値テキスト"/>
        <xdr:cNvSpPr txBox="1"/>
      </xdr:nvSpPr>
      <xdr:spPr>
        <a:xfrm>
          <a:off x="10528300" y="1670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15711</xdr:rowOff>
    </xdr:from>
    <xdr:to>
      <xdr:col>50</xdr:col>
      <xdr:colOff>165100</xdr:colOff>
      <xdr:row>98</xdr:row>
      <xdr:rowOff>117311</xdr:rowOff>
    </xdr:to>
    <xdr:sp macro="" textlink="">
      <xdr:nvSpPr>
        <xdr:cNvPr id="481" name="楕円 480"/>
        <xdr:cNvSpPr/>
      </xdr:nvSpPr>
      <xdr:spPr>
        <a:xfrm>
          <a:off x="9588500" y="168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108438</xdr:rowOff>
    </xdr:from>
    <xdr:ext cx="534377" cy="259045"/>
    <xdr:sp macro="" textlink="">
      <xdr:nvSpPr>
        <xdr:cNvPr id="482" name="テキスト ボックス 481"/>
        <xdr:cNvSpPr txBox="1"/>
      </xdr:nvSpPr>
      <xdr:spPr>
        <a:xfrm>
          <a:off x="9372111" y="169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65793</xdr:rowOff>
    </xdr:from>
    <xdr:to>
      <xdr:col>46</xdr:col>
      <xdr:colOff>38100</xdr:colOff>
      <xdr:row>97</xdr:row>
      <xdr:rowOff>167393</xdr:rowOff>
    </xdr:to>
    <xdr:sp macro="" textlink="">
      <xdr:nvSpPr>
        <xdr:cNvPr id="483" name="楕円 482"/>
        <xdr:cNvSpPr/>
      </xdr:nvSpPr>
      <xdr:spPr>
        <a:xfrm>
          <a:off x="8699500" y="166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158520</xdr:rowOff>
    </xdr:from>
    <xdr:ext cx="534377" cy="259045"/>
    <xdr:sp macro="" textlink="">
      <xdr:nvSpPr>
        <xdr:cNvPr id="484" name="テキスト ボックス 483"/>
        <xdr:cNvSpPr txBox="1"/>
      </xdr:nvSpPr>
      <xdr:spPr>
        <a:xfrm>
          <a:off x="8483111" y="167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81414</xdr:rowOff>
    </xdr:from>
    <xdr:to>
      <xdr:col>41</xdr:col>
      <xdr:colOff>101600</xdr:colOff>
      <xdr:row>98</xdr:row>
      <xdr:rowOff>11564</xdr:rowOff>
    </xdr:to>
    <xdr:sp macro="" textlink="">
      <xdr:nvSpPr>
        <xdr:cNvPr id="485" name="楕円 484"/>
        <xdr:cNvSpPr/>
      </xdr:nvSpPr>
      <xdr:spPr>
        <a:xfrm>
          <a:off x="7810500" y="167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2691</xdr:rowOff>
    </xdr:from>
    <xdr:ext cx="534377" cy="259045"/>
    <xdr:sp macro="" textlink="">
      <xdr:nvSpPr>
        <xdr:cNvPr id="486" name="テキスト ボックス 485"/>
        <xdr:cNvSpPr txBox="1"/>
      </xdr:nvSpPr>
      <xdr:spPr>
        <a:xfrm>
          <a:off x="7594111" y="168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105263</xdr:rowOff>
    </xdr:from>
    <xdr:to>
      <xdr:col>36</xdr:col>
      <xdr:colOff>165100</xdr:colOff>
      <xdr:row>98</xdr:row>
      <xdr:rowOff>35413</xdr:rowOff>
    </xdr:to>
    <xdr:sp macro="" textlink="">
      <xdr:nvSpPr>
        <xdr:cNvPr id="487" name="楕円 486"/>
        <xdr:cNvSpPr/>
      </xdr:nvSpPr>
      <xdr:spPr>
        <a:xfrm>
          <a:off x="6921500" y="167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26540</xdr:rowOff>
    </xdr:from>
    <xdr:ext cx="534377" cy="259045"/>
    <xdr:sp macro="" textlink="">
      <xdr:nvSpPr>
        <xdr:cNvPr id="488" name="テキスト ボックス 487"/>
        <xdr:cNvSpPr txBox="1"/>
      </xdr:nvSpPr>
      <xdr:spPr>
        <a:xfrm>
          <a:off x="6705111" y="168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146812</xdr:rowOff>
    </xdr:from>
    <xdr:to>
      <xdr:col>85</xdr:col>
      <xdr:colOff>127000</xdr:colOff>
      <xdr:row>37</xdr:row>
      <xdr:rowOff>152908</xdr:rowOff>
    </xdr:to>
    <xdr:cxnSp macro="">
      <xdr:nvCxnSpPr>
        <xdr:cNvPr id="518" name="直線コネクタ 517"/>
        <xdr:cNvCxnSpPr/>
      </xdr:nvCxnSpPr>
      <xdr:spPr>
        <a:xfrm>
          <a:off x="15481300" y="649046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10033</xdr:rowOff>
    </xdr:from>
    <xdr:to>
      <xdr:col>81</xdr:col>
      <xdr:colOff>50800</xdr:colOff>
      <xdr:row>37</xdr:row>
      <xdr:rowOff>146812</xdr:rowOff>
    </xdr:to>
    <xdr:cxnSp macro="">
      <xdr:nvCxnSpPr>
        <xdr:cNvPr id="521" name="直線コネクタ 520"/>
        <xdr:cNvCxnSpPr/>
      </xdr:nvCxnSpPr>
      <xdr:spPr>
        <a:xfrm>
          <a:off x="14592300" y="6353683"/>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43688</xdr:rowOff>
    </xdr:from>
    <xdr:to>
      <xdr:col>76</xdr:col>
      <xdr:colOff>114300</xdr:colOff>
      <xdr:row>37</xdr:row>
      <xdr:rowOff>10033</xdr:rowOff>
    </xdr:to>
    <xdr:cxnSp macro="">
      <xdr:nvCxnSpPr>
        <xdr:cNvPr id="524" name="直線コネクタ 523"/>
        <xdr:cNvCxnSpPr/>
      </xdr:nvCxnSpPr>
      <xdr:spPr>
        <a:xfrm>
          <a:off x="13703300" y="621588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43688</xdr:rowOff>
    </xdr:from>
    <xdr:to>
      <xdr:col>71</xdr:col>
      <xdr:colOff>177800</xdr:colOff>
      <xdr:row>36</xdr:row>
      <xdr:rowOff>107696</xdr:rowOff>
    </xdr:to>
    <xdr:cxnSp macro="">
      <xdr:nvCxnSpPr>
        <xdr:cNvPr id="527" name="直線コネクタ 526"/>
        <xdr:cNvCxnSpPr/>
      </xdr:nvCxnSpPr>
      <xdr:spPr>
        <a:xfrm flipV="1">
          <a:off x="12814300" y="6215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29" name="テキスト ボックス 528"/>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3446</xdr:rowOff>
    </xdr:from>
    <xdr:ext cx="534377" cy="259045"/>
    <xdr:sp macro="" textlink="">
      <xdr:nvSpPr>
        <xdr:cNvPr id="531" name="テキスト ボックス 530"/>
        <xdr:cNvSpPr txBox="1"/>
      </xdr:nvSpPr>
      <xdr:spPr>
        <a:xfrm>
          <a:off x="12547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102108</xdr:rowOff>
    </xdr:from>
    <xdr:to>
      <xdr:col>85</xdr:col>
      <xdr:colOff>177800</xdr:colOff>
      <xdr:row>38</xdr:row>
      <xdr:rowOff>32258</xdr:rowOff>
    </xdr:to>
    <xdr:sp macro="" textlink="">
      <xdr:nvSpPr>
        <xdr:cNvPr id="537" name="楕円 536"/>
        <xdr:cNvSpPr/>
      </xdr:nvSpPr>
      <xdr:spPr>
        <a:xfrm>
          <a:off x="162687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80535</xdr:rowOff>
    </xdr:from>
    <xdr:ext cx="534377" cy="259045"/>
    <xdr:sp macro="" textlink="">
      <xdr:nvSpPr>
        <xdr:cNvPr id="538" name="消防費該当値テキスト"/>
        <xdr:cNvSpPr txBox="1"/>
      </xdr:nvSpPr>
      <xdr:spPr>
        <a:xfrm>
          <a:off x="16370300" y="64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96012</xdr:rowOff>
    </xdr:from>
    <xdr:to>
      <xdr:col>81</xdr:col>
      <xdr:colOff>101600</xdr:colOff>
      <xdr:row>38</xdr:row>
      <xdr:rowOff>26162</xdr:rowOff>
    </xdr:to>
    <xdr:sp macro="" textlink="">
      <xdr:nvSpPr>
        <xdr:cNvPr id="539" name="楕円 538"/>
        <xdr:cNvSpPr/>
      </xdr:nvSpPr>
      <xdr:spPr>
        <a:xfrm>
          <a:off x="15430500" y="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17289</xdr:rowOff>
    </xdr:from>
    <xdr:ext cx="534377" cy="259045"/>
    <xdr:sp macro="" textlink="">
      <xdr:nvSpPr>
        <xdr:cNvPr id="540" name="テキスト ボックス 539"/>
        <xdr:cNvSpPr txBox="1"/>
      </xdr:nvSpPr>
      <xdr:spPr>
        <a:xfrm>
          <a:off x="15214111" y="65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130683</xdr:rowOff>
    </xdr:from>
    <xdr:to>
      <xdr:col>76</xdr:col>
      <xdr:colOff>165100</xdr:colOff>
      <xdr:row>37</xdr:row>
      <xdr:rowOff>60833</xdr:rowOff>
    </xdr:to>
    <xdr:sp macro="" textlink="">
      <xdr:nvSpPr>
        <xdr:cNvPr id="541" name="楕円 540"/>
        <xdr:cNvSpPr/>
      </xdr:nvSpPr>
      <xdr:spPr>
        <a:xfrm>
          <a:off x="14541500" y="63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51960</xdr:rowOff>
    </xdr:from>
    <xdr:ext cx="534377" cy="259045"/>
    <xdr:sp macro="" textlink="">
      <xdr:nvSpPr>
        <xdr:cNvPr id="542" name="テキスト ボックス 541"/>
        <xdr:cNvSpPr txBox="1"/>
      </xdr:nvSpPr>
      <xdr:spPr>
        <a:xfrm>
          <a:off x="14325111" y="63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164338</xdr:rowOff>
    </xdr:from>
    <xdr:to>
      <xdr:col>72</xdr:col>
      <xdr:colOff>38100</xdr:colOff>
      <xdr:row>36</xdr:row>
      <xdr:rowOff>94488</xdr:rowOff>
    </xdr:to>
    <xdr:sp macro="" textlink="">
      <xdr:nvSpPr>
        <xdr:cNvPr id="543" name="楕円 542"/>
        <xdr:cNvSpPr/>
      </xdr:nvSpPr>
      <xdr:spPr>
        <a:xfrm>
          <a:off x="13652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111015</xdr:rowOff>
    </xdr:from>
    <xdr:ext cx="534377" cy="259045"/>
    <xdr:sp macro="" textlink="">
      <xdr:nvSpPr>
        <xdr:cNvPr id="544" name="テキスト ボックス 543"/>
        <xdr:cNvSpPr txBox="1"/>
      </xdr:nvSpPr>
      <xdr:spPr>
        <a:xfrm>
          <a:off x="13436111" y="59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56896</xdr:rowOff>
    </xdr:from>
    <xdr:to>
      <xdr:col>67</xdr:col>
      <xdr:colOff>101600</xdr:colOff>
      <xdr:row>36</xdr:row>
      <xdr:rowOff>158496</xdr:rowOff>
    </xdr:to>
    <xdr:sp macro="" textlink="">
      <xdr:nvSpPr>
        <xdr:cNvPr id="545" name="楕円 544"/>
        <xdr:cNvSpPr/>
      </xdr:nvSpPr>
      <xdr:spPr>
        <a:xfrm>
          <a:off x="12763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3573</xdr:rowOff>
    </xdr:from>
    <xdr:ext cx="534377" cy="259045"/>
    <xdr:sp macro="" textlink="">
      <xdr:nvSpPr>
        <xdr:cNvPr id="546" name="テキスト ボックス 545"/>
        <xdr:cNvSpPr txBox="1"/>
      </xdr:nvSpPr>
      <xdr:spPr>
        <a:xfrm>
          <a:off x="12547111" y="600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132979</xdr:rowOff>
    </xdr:from>
    <xdr:to>
      <xdr:col>85</xdr:col>
      <xdr:colOff>127000</xdr:colOff>
      <xdr:row>56</xdr:row>
      <xdr:rowOff>16850</xdr:rowOff>
    </xdr:to>
    <xdr:cxnSp macro="">
      <xdr:nvCxnSpPr>
        <xdr:cNvPr id="574" name="直線コネクタ 573"/>
        <xdr:cNvCxnSpPr/>
      </xdr:nvCxnSpPr>
      <xdr:spPr>
        <a:xfrm>
          <a:off x="15481300" y="9562729"/>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88219</xdr:rowOff>
    </xdr:from>
    <xdr:to>
      <xdr:col>81</xdr:col>
      <xdr:colOff>50800</xdr:colOff>
      <xdr:row>55</xdr:row>
      <xdr:rowOff>132979</xdr:rowOff>
    </xdr:to>
    <xdr:cxnSp macro="">
      <xdr:nvCxnSpPr>
        <xdr:cNvPr id="577" name="直線コネクタ 576"/>
        <xdr:cNvCxnSpPr/>
      </xdr:nvCxnSpPr>
      <xdr:spPr>
        <a:xfrm>
          <a:off x="14592300" y="9175069"/>
          <a:ext cx="889000" cy="38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88219</xdr:rowOff>
    </xdr:from>
    <xdr:to>
      <xdr:col>76</xdr:col>
      <xdr:colOff>114300</xdr:colOff>
      <xdr:row>53</xdr:row>
      <xdr:rowOff>158285</xdr:rowOff>
    </xdr:to>
    <xdr:cxnSp macro="">
      <xdr:nvCxnSpPr>
        <xdr:cNvPr id="580" name="直線コネクタ 579"/>
        <xdr:cNvCxnSpPr/>
      </xdr:nvCxnSpPr>
      <xdr:spPr>
        <a:xfrm flipV="1">
          <a:off x="13703300" y="9175069"/>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158285</xdr:rowOff>
    </xdr:from>
    <xdr:to>
      <xdr:col>71</xdr:col>
      <xdr:colOff>177800</xdr:colOff>
      <xdr:row>57</xdr:row>
      <xdr:rowOff>49632</xdr:rowOff>
    </xdr:to>
    <xdr:cxnSp macro="">
      <xdr:nvCxnSpPr>
        <xdr:cNvPr id="583" name="直線コネクタ 582"/>
        <xdr:cNvCxnSpPr/>
      </xdr:nvCxnSpPr>
      <xdr:spPr>
        <a:xfrm flipV="1">
          <a:off x="12814300" y="9245135"/>
          <a:ext cx="889000" cy="57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137500</xdr:rowOff>
    </xdr:from>
    <xdr:to>
      <xdr:col>85</xdr:col>
      <xdr:colOff>177800</xdr:colOff>
      <xdr:row>56</xdr:row>
      <xdr:rowOff>67650</xdr:rowOff>
    </xdr:to>
    <xdr:sp macro="" textlink="">
      <xdr:nvSpPr>
        <xdr:cNvPr id="593" name="楕円 592"/>
        <xdr:cNvSpPr/>
      </xdr:nvSpPr>
      <xdr:spPr>
        <a:xfrm>
          <a:off x="16268700" y="956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115927</xdr:rowOff>
    </xdr:from>
    <xdr:ext cx="534377" cy="259045"/>
    <xdr:sp macro="" textlink="">
      <xdr:nvSpPr>
        <xdr:cNvPr id="594" name="教育費該当値テキスト"/>
        <xdr:cNvSpPr txBox="1"/>
      </xdr:nvSpPr>
      <xdr:spPr>
        <a:xfrm>
          <a:off x="16370300"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82179</xdr:rowOff>
    </xdr:from>
    <xdr:to>
      <xdr:col>81</xdr:col>
      <xdr:colOff>101600</xdr:colOff>
      <xdr:row>56</xdr:row>
      <xdr:rowOff>12329</xdr:rowOff>
    </xdr:to>
    <xdr:sp macro="" textlink="">
      <xdr:nvSpPr>
        <xdr:cNvPr id="595" name="楕円 594"/>
        <xdr:cNvSpPr/>
      </xdr:nvSpPr>
      <xdr:spPr>
        <a:xfrm>
          <a:off x="15430500" y="95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28856</xdr:rowOff>
    </xdr:from>
    <xdr:ext cx="534377" cy="259045"/>
    <xdr:sp macro="" textlink="">
      <xdr:nvSpPr>
        <xdr:cNvPr id="596" name="テキスト ボックス 595"/>
        <xdr:cNvSpPr txBox="1"/>
      </xdr:nvSpPr>
      <xdr:spPr>
        <a:xfrm>
          <a:off x="15214111" y="92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37419</xdr:rowOff>
    </xdr:from>
    <xdr:to>
      <xdr:col>76</xdr:col>
      <xdr:colOff>165100</xdr:colOff>
      <xdr:row>53</xdr:row>
      <xdr:rowOff>139019</xdr:rowOff>
    </xdr:to>
    <xdr:sp macro="" textlink="">
      <xdr:nvSpPr>
        <xdr:cNvPr id="597" name="楕円 596"/>
        <xdr:cNvSpPr/>
      </xdr:nvSpPr>
      <xdr:spPr>
        <a:xfrm>
          <a:off x="14541500" y="912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155546</xdr:rowOff>
    </xdr:from>
    <xdr:ext cx="534377" cy="259045"/>
    <xdr:sp macro="" textlink="">
      <xdr:nvSpPr>
        <xdr:cNvPr id="598" name="テキスト ボックス 597"/>
        <xdr:cNvSpPr txBox="1"/>
      </xdr:nvSpPr>
      <xdr:spPr>
        <a:xfrm>
          <a:off x="14325111" y="88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107485</xdr:rowOff>
    </xdr:from>
    <xdr:to>
      <xdr:col>72</xdr:col>
      <xdr:colOff>38100</xdr:colOff>
      <xdr:row>54</xdr:row>
      <xdr:rowOff>37635</xdr:rowOff>
    </xdr:to>
    <xdr:sp macro="" textlink="">
      <xdr:nvSpPr>
        <xdr:cNvPr id="599" name="楕円 598"/>
        <xdr:cNvSpPr/>
      </xdr:nvSpPr>
      <xdr:spPr>
        <a:xfrm>
          <a:off x="13652500" y="91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54162</xdr:rowOff>
    </xdr:from>
    <xdr:ext cx="534377" cy="259045"/>
    <xdr:sp macro="" textlink="">
      <xdr:nvSpPr>
        <xdr:cNvPr id="600" name="テキスト ボックス 599"/>
        <xdr:cNvSpPr txBox="1"/>
      </xdr:nvSpPr>
      <xdr:spPr>
        <a:xfrm>
          <a:off x="13436111" y="896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170282</xdr:rowOff>
    </xdr:from>
    <xdr:to>
      <xdr:col>67</xdr:col>
      <xdr:colOff>101600</xdr:colOff>
      <xdr:row>57</xdr:row>
      <xdr:rowOff>100432</xdr:rowOff>
    </xdr:to>
    <xdr:sp macro="" textlink="">
      <xdr:nvSpPr>
        <xdr:cNvPr id="601" name="楕円 600"/>
        <xdr:cNvSpPr/>
      </xdr:nvSpPr>
      <xdr:spPr>
        <a:xfrm>
          <a:off x="12763500" y="97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91559</xdr:rowOff>
    </xdr:from>
    <xdr:ext cx="534377" cy="259045"/>
    <xdr:sp macro="" textlink="">
      <xdr:nvSpPr>
        <xdr:cNvPr id="602" name="テキスト ボックス 601"/>
        <xdr:cNvSpPr txBox="1"/>
      </xdr:nvSpPr>
      <xdr:spPr>
        <a:xfrm>
          <a:off x="12547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136500</xdr:rowOff>
    </xdr:from>
    <xdr:to>
      <xdr:col>85</xdr:col>
      <xdr:colOff>127000</xdr:colOff>
      <xdr:row>78</xdr:row>
      <xdr:rowOff>139700</xdr:rowOff>
    </xdr:to>
    <xdr:cxnSp macro="">
      <xdr:nvCxnSpPr>
        <xdr:cNvPr id="629" name="直線コネクタ 628"/>
        <xdr:cNvCxnSpPr/>
      </xdr:nvCxnSpPr>
      <xdr:spPr>
        <a:xfrm flipV="1">
          <a:off x="15481300" y="1350960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121869</xdr:rowOff>
    </xdr:from>
    <xdr:to>
      <xdr:col>76</xdr:col>
      <xdr:colOff>114300</xdr:colOff>
      <xdr:row>78</xdr:row>
      <xdr:rowOff>139700</xdr:rowOff>
    </xdr:to>
    <xdr:cxnSp macro="">
      <xdr:nvCxnSpPr>
        <xdr:cNvPr id="635" name="直線コネクタ 634"/>
        <xdr:cNvCxnSpPr/>
      </xdr:nvCxnSpPr>
      <xdr:spPr>
        <a:xfrm>
          <a:off x="13703300" y="1349496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7" name="テキスト ボックス 636"/>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121869</xdr:rowOff>
    </xdr:from>
    <xdr:to>
      <xdr:col>71</xdr:col>
      <xdr:colOff>177800</xdr:colOff>
      <xdr:row>78</xdr:row>
      <xdr:rowOff>128727</xdr:rowOff>
    </xdr:to>
    <xdr:cxnSp macro="">
      <xdr:nvCxnSpPr>
        <xdr:cNvPr id="638" name="直線コネクタ 637"/>
        <xdr:cNvCxnSpPr/>
      </xdr:nvCxnSpPr>
      <xdr:spPr>
        <a:xfrm flipV="1">
          <a:off x="12814300" y="134949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0" name="テキスト ボックス 639"/>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85700</xdr:rowOff>
    </xdr:from>
    <xdr:to>
      <xdr:col>85</xdr:col>
      <xdr:colOff>177800</xdr:colOff>
      <xdr:row>79</xdr:row>
      <xdr:rowOff>15850</xdr:rowOff>
    </xdr:to>
    <xdr:sp macro="" textlink="">
      <xdr:nvSpPr>
        <xdr:cNvPr id="648" name="楕円 647"/>
        <xdr:cNvSpPr/>
      </xdr:nvSpPr>
      <xdr:spPr>
        <a:xfrm>
          <a:off x="162687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627</xdr:rowOff>
    </xdr:from>
    <xdr:ext cx="249299" cy="259045"/>
    <xdr:sp macro="" textlink="">
      <xdr:nvSpPr>
        <xdr:cNvPr id="649" name="災害復旧費該当値テキスト"/>
        <xdr:cNvSpPr txBox="1"/>
      </xdr:nvSpPr>
      <xdr:spPr>
        <a:xfrm>
          <a:off x="16370300" y="1337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71069</xdr:rowOff>
    </xdr:from>
    <xdr:to>
      <xdr:col>72</xdr:col>
      <xdr:colOff>38100</xdr:colOff>
      <xdr:row>79</xdr:row>
      <xdr:rowOff>1219</xdr:rowOff>
    </xdr:to>
    <xdr:sp macro="" textlink="">
      <xdr:nvSpPr>
        <xdr:cNvPr id="654" name="楕円 653"/>
        <xdr:cNvSpPr/>
      </xdr:nvSpPr>
      <xdr:spPr>
        <a:xfrm>
          <a:off x="136525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163796</xdr:rowOff>
    </xdr:from>
    <xdr:ext cx="313932" cy="259045"/>
    <xdr:sp macro="" textlink="">
      <xdr:nvSpPr>
        <xdr:cNvPr id="655" name="テキスト ボックス 654"/>
        <xdr:cNvSpPr txBox="1"/>
      </xdr:nvSpPr>
      <xdr:spPr>
        <a:xfrm>
          <a:off x="13546333" y="13536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77927</xdr:rowOff>
    </xdr:from>
    <xdr:to>
      <xdr:col>67</xdr:col>
      <xdr:colOff>101600</xdr:colOff>
      <xdr:row>79</xdr:row>
      <xdr:rowOff>8077</xdr:rowOff>
    </xdr:to>
    <xdr:sp macro="" textlink="">
      <xdr:nvSpPr>
        <xdr:cNvPr id="656" name="楕円 655"/>
        <xdr:cNvSpPr/>
      </xdr:nvSpPr>
      <xdr:spPr>
        <a:xfrm>
          <a:off x="12763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170654</xdr:rowOff>
    </xdr:from>
    <xdr:ext cx="313932" cy="259045"/>
    <xdr:sp macro="" textlink="">
      <xdr:nvSpPr>
        <xdr:cNvPr id="657" name="テキスト ボックス 656"/>
        <xdr:cNvSpPr txBox="1"/>
      </xdr:nvSpPr>
      <xdr:spPr>
        <a:xfrm>
          <a:off x="12657333" y="13543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18008</xdr:rowOff>
    </xdr:from>
    <xdr:to>
      <xdr:col>85</xdr:col>
      <xdr:colOff>127000</xdr:colOff>
      <xdr:row>97</xdr:row>
      <xdr:rowOff>40850</xdr:rowOff>
    </xdr:to>
    <xdr:cxnSp macro="">
      <xdr:nvCxnSpPr>
        <xdr:cNvPr id="686" name="直線コネクタ 685"/>
        <xdr:cNvCxnSpPr/>
      </xdr:nvCxnSpPr>
      <xdr:spPr>
        <a:xfrm flipV="1">
          <a:off x="15481300" y="16648658"/>
          <a:ext cx="8382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40563</xdr:rowOff>
    </xdr:from>
    <xdr:to>
      <xdr:col>81</xdr:col>
      <xdr:colOff>50800</xdr:colOff>
      <xdr:row>97</xdr:row>
      <xdr:rowOff>40850</xdr:rowOff>
    </xdr:to>
    <xdr:cxnSp macro="">
      <xdr:nvCxnSpPr>
        <xdr:cNvPr id="689" name="直線コネクタ 688"/>
        <xdr:cNvCxnSpPr/>
      </xdr:nvCxnSpPr>
      <xdr:spPr>
        <a:xfrm>
          <a:off x="14592300" y="16671213"/>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13779</xdr:rowOff>
    </xdr:from>
    <xdr:to>
      <xdr:col>76</xdr:col>
      <xdr:colOff>114300</xdr:colOff>
      <xdr:row>97</xdr:row>
      <xdr:rowOff>40563</xdr:rowOff>
    </xdr:to>
    <xdr:cxnSp macro="">
      <xdr:nvCxnSpPr>
        <xdr:cNvPr id="692" name="直線コネクタ 691"/>
        <xdr:cNvCxnSpPr/>
      </xdr:nvCxnSpPr>
      <xdr:spPr>
        <a:xfrm>
          <a:off x="13703300" y="16644429"/>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254</xdr:rowOff>
    </xdr:from>
    <xdr:to>
      <xdr:col>71</xdr:col>
      <xdr:colOff>177800</xdr:colOff>
      <xdr:row>97</xdr:row>
      <xdr:rowOff>13779</xdr:rowOff>
    </xdr:to>
    <xdr:cxnSp macro="">
      <xdr:nvCxnSpPr>
        <xdr:cNvPr id="695" name="直線コネクタ 694"/>
        <xdr:cNvCxnSpPr/>
      </xdr:nvCxnSpPr>
      <xdr:spPr>
        <a:xfrm>
          <a:off x="12814300" y="16630904"/>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699" name="テキスト ボックス 698"/>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138658</xdr:rowOff>
    </xdr:from>
    <xdr:to>
      <xdr:col>85</xdr:col>
      <xdr:colOff>177800</xdr:colOff>
      <xdr:row>97</xdr:row>
      <xdr:rowOff>68808</xdr:rowOff>
    </xdr:to>
    <xdr:sp macro="" textlink="">
      <xdr:nvSpPr>
        <xdr:cNvPr id="705" name="楕円 704"/>
        <xdr:cNvSpPr/>
      </xdr:nvSpPr>
      <xdr:spPr>
        <a:xfrm>
          <a:off x="16268700" y="165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53585</xdr:rowOff>
    </xdr:from>
    <xdr:ext cx="534377" cy="259045"/>
    <xdr:sp macro="" textlink="">
      <xdr:nvSpPr>
        <xdr:cNvPr id="706" name="公債費該当値テキスト"/>
        <xdr:cNvSpPr txBox="1"/>
      </xdr:nvSpPr>
      <xdr:spPr>
        <a:xfrm>
          <a:off x="16370300" y="16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161500</xdr:rowOff>
    </xdr:from>
    <xdr:to>
      <xdr:col>81</xdr:col>
      <xdr:colOff>101600</xdr:colOff>
      <xdr:row>97</xdr:row>
      <xdr:rowOff>91650</xdr:rowOff>
    </xdr:to>
    <xdr:sp macro="" textlink="">
      <xdr:nvSpPr>
        <xdr:cNvPr id="707" name="楕円 706"/>
        <xdr:cNvSpPr/>
      </xdr:nvSpPr>
      <xdr:spPr>
        <a:xfrm>
          <a:off x="15430500" y="166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82777</xdr:rowOff>
    </xdr:from>
    <xdr:ext cx="534377" cy="259045"/>
    <xdr:sp macro="" textlink="">
      <xdr:nvSpPr>
        <xdr:cNvPr id="708" name="テキスト ボックス 707"/>
        <xdr:cNvSpPr txBox="1"/>
      </xdr:nvSpPr>
      <xdr:spPr>
        <a:xfrm>
          <a:off x="15214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161213</xdr:rowOff>
    </xdr:from>
    <xdr:to>
      <xdr:col>76</xdr:col>
      <xdr:colOff>165100</xdr:colOff>
      <xdr:row>97</xdr:row>
      <xdr:rowOff>91363</xdr:rowOff>
    </xdr:to>
    <xdr:sp macro="" textlink="">
      <xdr:nvSpPr>
        <xdr:cNvPr id="709" name="楕円 708"/>
        <xdr:cNvSpPr/>
      </xdr:nvSpPr>
      <xdr:spPr>
        <a:xfrm>
          <a:off x="14541500" y="166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82490</xdr:rowOff>
    </xdr:from>
    <xdr:ext cx="534377" cy="259045"/>
    <xdr:sp macro="" textlink="">
      <xdr:nvSpPr>
        <xdr:cNvPr id="710" name="テキスト ボックス 709"/>
        <xdr:cNvSpPr txBox="1"/>
      </xdr:nvSpPr>
      <xdr:spPr>
        <a:xfrm>
          <a:off x="14325111" y="167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134429</xdr:rowOff>
    </xdr:from>
    <xdr:to>
      <xdr:col>72</xdr:col>
      <xdr:colOff>38100</xdr:colOff>
      <xdr:row>97</xdr:row>
      <xdr:rowOff>64579</xdr:rowOff>
    </xdr:to>
    <xdr:sp macro="" textlink="">
      <xdr:nvSpPr>
        <xdr:cNvPr id="711" name="楕円 710"/>
        <xdr:cNvSpPr/>
      </xdr:nvSpPr>
      <xdr:spPr>
        <a:xfrm>
          <a:off x="13652500" y="16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55706</xdr:rowOff>
    </xdr:from>
    <xdr:ext cx="534377" cy="259045"/>
    <xdr:sp macro="" textlink="">
      <xdr:nvSpPr>
        <xdr:cNvPr id="712" name="テキスト ボックス 711"/>
        <xdr:cNvSpPr txBox="1"/>
      </xdr:nvSpPr>
      <xdr:spPr>
        <a:xfrm>
          <a:off x="13436111" y="166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120904</xdr:rowOff>
    </xdr:from>
    <xdr:to>
      <xdr:col>67</xdr:col>
      <xdr:colOff>101600</xdr:colOff>
      <xdr:row>97</xdr:row>
      <xdr:rowOff>51054</xdr:rowOff>
    </xdr:to>
    <xdr:sp macro="" textlink="">
      <xdr:nvSpPr>
        <xdr:cNvPr id="713" name="楕円 712"/>
        <xdr:cNvSpPr/>
      </xdr:nvSpPr>
      <xdr:spPr>
        <a:xfrm>
          <a:off x="12763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42181</xdr:rowOff>
    </xdr:from>
    <xdr:ext cx="534377" cy="259045"/>
    <xdr:sp macro="" textlink="">
      <xdr:nvSpPr>
        <xdr:cNvPr id="714" name="テキスト ボックス 713"/>
        <xdr:cNvSpPr txBox="1"/>
      </xdr:nvSpPr>
      <xdr:spPr>
        <a:xfrm>
          <a:off x="12547111" y="166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4"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48" name="テキスト ボックス 747"/>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1" name="テキスト ボックス 750"/>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4" name="テキスト ボックス 753"/>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6" name="テキスト ボックス 755"/>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年度の歳出は、民生費や土木費の増加により、前年度比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民生費は、待機児童対策として保育施設の定員増を進めたことなどにより</a:t>
          </a:r>
          <a:r>
            <a:rPr kumimoji="1" lang="en-US" altLang="ja-JP" sz="1300">
              <a:latin typeface="ＭＳ Ｐゴシック" panose="020B0600070205080204" pitchFamily="50" charset="-128"/>
              <a:ea typeface="ＭＳ Ｐゴシック" panose="020B0600070205080204" pitchFamily="50" charset="-128"/>
            </a:rPr>
            <a:t>3,061円</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土木費は、中央林間駅周辺まちづくり事業の進捗などにより</a:t>
          </a:r>
          <a:r>
            <a:rPr kumimoji="1" lang="en-US" altLang="ja-JP" sz="1300">
              <a:latin typeface="ＭＳ Ｐゴシック" panose="020B0600070205080204" pitchFamily="50" charset="-128"/>
              <a:ea typeface="ＭＳ Ｐゴシック" panose="020B0600070205080204" pitchFamily="50" charset="-128"/>
            </a:rPr>
            <a:t>1,477円</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ネットワーク運用管理事業での庁内ネットワークシステムの更新や、（仮称）市民交流センター（北館）改修事業などがあり、</a:t>
          </a:r>
          <a:r>
            <a:rPr kumimoji="1" lang="en-US" altLang="ja-JP" sz="1300">
              <a:latin typeface="ＭＳ Ｐゴシック" panose="020B0600070205080204" pitchFamily="50" charset="-128"/>
              <a:ea typeface="ＭＳ Ｐゴシック" panose="020B0600070205080204" pitchFamily="50" charset="-128"/>
            </a:rPr>
            <a:t>1,160円</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教育費は、文化創造拠点シリウスの施設整備が終了したことなどにより、</a:t>
          </a:r>
          <a:r>
            <a:rPr kumimoji="1" lang="en-US" altLang="ja-JP" sz="1300">
              <a:latin typeface="ＭＳ Ｐゴシック" panose="020B0600070205080204" pitchFamily="50" charset="-128"/>
              <a:ea typeface="ＭＳ Ｐゴシック" panose="020B0600070205080204" pitchFamily="50" charset="-128"/>
            </a:rPr>
            <a:t>2,420円減少となった</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年度以前は</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億円程度で推移していたが、平成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億円に達したところから漸減しており、平成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年度は、歳入が財産収入や地方債の増加などにより</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億円増加し、歳出が扶助費および補助費などの増加などにより</a:t>
          </a:r>
          <a:r>
            <a:rPr kumimoji="1" lang="en-US" altLang="ja-JP" sz="1200">
              <a:latin typeface="ＭＳ ゴシック" pitchFamily="49" charset="-128"/>
              <a:ea typeface="ＭＳ ゴシック" pitchFamily="49" charset="-128"/>
            </a:rPr>
            <a:t>14.4</a:t>
          </a:r>
          <a:r>
            <a:rPr kumimoji="1" lang="ja-JP" altLang="en-US" sz="1200">
              <a:latin typeface="ＭＳ ゴシック" pitchFamily="49" charset="-128"/>
              <a:ea typeface="ＭＳ ゴシック" pitchFamily="49" charset="-128"/>
            </a:rPr>
            <a:t>億円増加した。この結果、平成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年度と比較し実質収支が</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億円減少、標準財政規模も</a:t>
          </a:r>
          <a:r>
            <a:rPr kumimoji="1" lang="en-US" altLang="ja-JP" sz="1200">
              <a:latin typeface="ＭＳ ゴシック" pitchFamily="49" charset="-128"/>
              <a:ea typeface="ＭＳ ゴシック" pitchFamily="49" charset="-128"/>
            </a:rPr>
            <a:t>3.6</a:t>
          </a:r>
          <a:r>
            <a:rPr kumimoji="1" lang="ja-JP" altLang="en-US" sz="1200">
              <a:latin typeface="ＭＳ ゴシック" pitchFamily="49" charset="-128"/>
              <a:ea typeface="ＭＳ ゴシック" pitchFamily="49" charset="-128"/>
            </a:rPr>
            <a:t>億円増加したことから、実質収支比率は減少した。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また、実質単年度収支比率は、実質収支額が</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億円減少したため、</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ポイント下がった。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年度は全会計の実質収支が黒字のため、実質赤字は発生せず、連結実質赤字比率は算定されていない。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公営企業会計では、病院事業会計および下水道事業特別会計のいずれも黒字となっている。病院事業の資金剰余額は前年度と比べ</a:t>
          </a:r>
          <a:r>
            <a:rPr kumimoji="1" lang="en-US" altLang="ja-JP" sz="1400">
              <a:latin typeface="ＭＳ ゴシック" pitchFamily="49" charset="-128"/>
              <a:ea typeface="ＭＳ ゴシック" pitchFamily="49" charset="-128"/>
            </a:rPr>
            <a:t>1,227,680</a:t>
          </a:r>
          <a:r>
            <a:rPr kumimoji="1" lang="ja-JP" altLang="en-US" sz="1400">
              <a:latin typeface="ＭＳ ゴシック" pitchFamily="49" charset="-128"/>
              <a:ea typeface="ＭＳ ゴシック" pitchFamily="49" charset="-128"/>
            </a:rPr>
            <a:t>千円減少し、純損失が</a:t>
          </a:r>
          <a:r>
            <a:rPr kumimoji="1" lang="en-US" altLang="ja-JP" sz="1400">
              <a:latin typeface="ＭＳ ゴシック" pitchFamily="49" charset="-128"/>
              <a:ea typeface="ＭＳ ゴシック" pitchFamily="49" charset="-128"/>
            </a:rPr>
            <a:t>604,483</a:t>
          </a:r>
          <a:r>
            <a:rPr kumimoji="1" lang="ja-JP" altLang="en-US" sz="1400">
              <a:latin typeface="ＭＳ ゴシック" pitchFamily="49" charset="-128"/>
              <a:ea typeface="ＭＳ ゴシック" pitchFamily="49" charset="-128"/>
            </a:rPr>
            <a:t>千円となった。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75843165</v>
      </c>
      <c r="BO4" s="441"/>
      <c r="BP4" s="441"/>
      <c r="BQ4" s="441"/>
      <c r="BR4" s="441"/>
      <c r="BS4" s="441"/>
      <c r="BT4" s="441"/>
      <c r="BU4" s="442"/>
      <c r="BV4" s="440">
        <v>74763903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73172187</v>
      </c>
      <c r="BO5" s="446"/>
      <c r="BP5" s="446"/>
      <c r="BQ5" s="446"/>
      <c r="BR5" s="446"/>
      <c r="BS5" s="446"/>
      <c r="BT5" s="446"/>
      <c r="BU5" s="447"/>
      <c r="BV5" s="445">
        <v>71734094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97.4</v>
      </c>
      <c r="CU5" s="416"/>
      <c r="CV5" s="416"/>
      <c r="CW5" s="416"/>
      <c r="CX5" s="416"/>
      <c r="CY5" s="416"/>
      <c r="CZ5" s="416"/>
      <c r="DA5" s="417"/>
      <c r="DB5" s="415">
        <v>94.5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2670978</v>
      </c>
      <c r="BO6" s="446"/>
      <c r="BP6" s="446"/>
      <c r="BQ6" s="446"/>
      <c r="BR6" s="446"/>
      <c r="BS6" s="446"/>
      <c r="BT6" s="446"/>
      <c r="BU6" s="447"/>
      <c r="BV6" s="445">
        <v>3029809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101.5</v>
      </c>
      <c r="CU6" s="596"/>
      <c r="CV6" s="596"/>
      <c r="CW6" s="596"/>
      <c r="CX6" s="596"/>
      <c r="CY6" s="596"/>
      <c r="CZ6" s="596"/>
      <c r="DA6" s="597"/>
      <c r="DB6" s="595">
        <v>97.6</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210843</v>
      </c>
      <c r="BO7" s="446"/>
      <c r="BP7" s="446"/>
      <c r="BQ7" s="446"/>
      <c r="BR7" s="446"/>
      <c r="BS7" s="446"/>
      <c r="BT7" s="446"/>
      <c r="BU7" s="447"/>
      <c r="BV7" s="445">
        <v>162034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41345457</v>
      </c>
      <c r="CU7" s="446"/>
      <c r="CV7" s="446"/>
      <c r="CW7" s="446"/>
      <c r="CX7" s="446"/>
      <c r="CY7" s="446"/>
      <c r="CZ7" s="446"/>
      <c r="DA7" s="447"/>
      <c r="DB7" s="445">
        <v>40984423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2460135</v>
      </c>
      <c r="BO8" s="446"/>
      <c r="BP8" s="446"/>
      <c r="BQ8" s="446"/>
      <c r="BR8" s="446"/>
      <c r="BS8" s="446"/>
      <c r="BT8" s="446"/>
      <c r="BU8" s="447"/>
      <c r="BV8" s="445">
        <v>2867775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0.97</v>
      </c>
      <c r="CU8" s="559"/>
      <c r="CV8" s="559"/>
      <c r="CW8" s="559"/>
      <c r="CX8" s="559"/>
      <c r="CY8" s="559"/>
      <c r="CZ8" s="559"/>
      <c r="DA8" s="560"/>
      <c r="DB8" s="558">
        <v>0.97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232922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-407640</v>
      </c>
      <c r="BO9" s="446"/>
      <c r="BP9" s="446"/>
      <c r="BQ9" s="446"/>
      <c r="BR9" s="446"/>
      <c r="BS9" s="446"/>
      <c r="BT9" s="446"/>
      <c r="BU9" s="447"/>
      <c r="BV9" s="445">
        <v>-62367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9.1999999999999993</v>
      </c>
      <c r="CU9" s="416"/>
      <c r="CV9" s="416"/>
      <c r="CW9" s="416"/>
      <c r="CX9" s="416"/>
      <c r="CY9" s="416"/>
      <c r="CZ9" s="416"/>
      <c r="DA9" s="417"/>
      <c r="DB9" s="415">
        <v>8.6999999999999993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228186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820</v>
      </c>
      <c r="BO10" s="446"/>
      <c r="BP10" s="446"/>
      <c r="BQ10" s="446"/>
      <c r="BR10" s="446"/>
      <c r="BS10" s="446"/>
      <c r="BT10" s="446"/>
      <c r="BU10" s="447"/>
      <c r="BV10" s="445">
        <v>757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236675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103</v>
      </c>
      <c r="AV12" s="503"/>
      <c r="AW12" s="503"/>
      <c r="AX12" s="503"/>
      <c r="AY12" s="425" t="s">
        <v>129</v>
      </c>
      <c r="AZ12" s="426"/>
      <c r="BA12" s="426"/>
      <c r="BB12" s="426"/>
      <c r="BC12" s="426"/>
      <c r="BD12" s="426"/>
      <c r="BE12" s="426"/>
      <c r="BF12" s="426"/>
      <c r="BG12" s="426"/>
      <c r="BH12" s="426"/>
      <c r="BI12" s="426"/>
      <c r="BJ12" s="426"/>
      <c r="BK12" s="426"/>
      <c r="BL12" s="426"/>
      <c r="BM12" s="427"/>
      <c r="BN12" s="445">
        <v>1570000</v>
      </c>
      <c r="BO12" s="446"/>
      <c r="BP12" s="446"/>
      <c r="BQ12" s="446"/>
      <c r="BR12" s="446"/>
      <c r="BS12" s="446"/>
      <c r="BT12" s="446"/>
      <c r="BU12" s="447"/>
      <c r="BV12" s="445">
        <v>1359612</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230325</v>
      </c>
      <c r="S13" s="549"/>
      <c r="T13" s="549"/>
      <c r="U13" s="549"/>
      <c r="V13" s="550"/>
      <c r="W13" s="536" t="s">
        <v>133</v>
      </c>
      <c r="X13" s="458"/>
      <c r="Y13" s="458"/>
      <c r="Z13" s="458"/>
      <c r="AA13" s="458"/>
      <c r="AB13" s="459"/>
      <c r="AC13" s="421">
        <v>486</v>
      </c>
      <c r="AD13" s="422"/>
      <c r="AE13" s="422"/>
      <c r="AF13" s="422"/>
      <c r="AG13" s="423"/>
      <c r="AH13" s="421">
        <v>453</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-1976820</v>
      </c>
      <c r="BO13" s="446"/>
      <c r="BP13" s="446"/>
      <c r="BQ13" s="446"/>
      <c r="BR13" s="446"/>
      <c r="BS13" s="446"/>
      <c r="BT13" s="446"/>
      <c r="BU13" s="447"/>
      <c r="BV13" s="445">
        <v>-1421222</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0.7</v>
      </c>
      <c r="CU13" s="416"/>
      <c r="CV13" s="416"/>
      <c r="CW13" s="416"/>
      <c r="CX13" s="416"/>
      <c r="CY13" s="416"/>
      <c r="CZ13" s="416"/>
      <c r="DA13" s="417"/>
      <c r="DB13" s="415">
        <v>0.7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235434</v>
      </c>
      <c r="S14" s="549"/>
      <c r="T14" s="549"/>
      <c r="U14" s="549"/>
      <c r="V14" s="550"/>
      <c r="W14" s="551"/>
      <c r="X14" s="461"/>
      <c r="Y14" s="461"/>
      <c r="Z14" s="461"/>
      <c r="AA14" s="461"/>
      <c r="AB14" s="462"/>
      <c r="AC14" s="541">
        <v>0.5</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28.4</v>
      </c>
      <c r="CU14" s="553"/>
      <c r="CV14" s="553"/>
      <c r="CW14" s="553"/>
      <c r="CX14" s="553"/>
      <c r="CY14" s="553"/>
      <c r="CZ14" s="553"/>
      <c r="DA14" s="554"/>
      <c r="DB14" s="552">
        <v>28.9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229426</v>
      </c>
      <c r="S15" s="549"/>
      <c r="T15" s="549"/>
      <c r="U15" s="549"/>
      <c r="V15" s="550"/>
      <c r="W15" s="536" t="s">
        <v>140</v>
      </c>
      <c r="X15" s="458"/>
      <c r="Y15" s="458"/>
      <c r="Z15" s="458"/>
      <c r="AA15" s="458"/>
      <c r="AB15" s="459"/>
      <c r="AC15" s="421">
        <v>24622</v>
      </c>
      <c r="AD15" s="422"/>
      <c r="AE15" s="422"/>
      <c r="AF15" s="422"/>
      <c r="AG15" s="423"/>
      <c r="AH15" s="421">
        <v>23892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30223049</v>
      </c>
      <c r="BO15" s="441"/>
      <c r="BP15" s="441"/>
      <c r="BQ15" s="441"/>
      <c r="BR15" s="441"/>
      <c r="BS15" s="441"/>
      <c r="BT15" s="441"/>
      <c r="BU15" s="442"/>
      <c r="BV15" s="440">
        <v>29715097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24.2</v>
      </c>
      <c r="AD16" s="542"/>
      <c r="AE16" s="542"/>
      <c r="AF16" s="542"/>
      <c r="AG16" s="543"/>
      <c r="AH16" s="541">
        <v>24.6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31029327</v>
      </c>
      <c r="BO16" s="446"/>
      <c r="BP16" s="446"/>
      <c r="BQ16" s="446"/>
      <c r="BR16" s="446"/>
      <c r="BS16" s="446"/>
      <c r="BT16" s="446"/>
      <c r="BU16" s="447"/>
      <c r="BV16" s="445">
        <v>30726177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76540</v>
      </c>
      <c r="AD17" s="422"/>
      <c r="AE17" s="422"/>
      <c r="AF17" s="422"/>
      <c r="AG17" s="423"/>
      <c r="AH17" s="421">
        <v>72590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38880609</v>
      </c>
      <c r="BO17" s="446"/>
      <c r="BP17" s="446"/>
      <c r="BQ17" s="446"/>
      <c r="BR17" s="446"/>
      <c r="BS17" s="446"/>
      <c r="BT17" s="446"/>
      <c r="BU17" s="447"/>
      <c r="BV17" s="445">
        <v>38183067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27.09</v>
      </c>
      <c r="M18" s="510"/>
      <c r="N18" s="510"/>
      <c r="O18" s="510"/>
      <c r="P18" s="510"/>
      <c r="Q18" s="510"/>
      <c r="R18" s="511"/>
      <c r="S18" s="511"/>
      <c r="T18" s="511"/>
      <c r="U18" s="511"/>
      <c r="V18" s="512"/>
      <c r="W18" s="526"/>
      <c r="X18" s="527"/>
      <c r="Y18" s="527"/>
      <c r="Z18" s="527"/>
      <c r="AA18" s="527"/>
      <c r="AB18" s="537"/>
      <c r="AC18" s="409">
        <v>75.3</v>
      </c>
      <c r="AD18" s="410"/>
      <c r="AE18" s="410"/>
      <c r="AF18" s="410"/>
      <c r="AG18" s="513"/>
      <c r="AH18" s="409">
        <v>74.900000000000006</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41002561</v>
      </c>
      <c r="BO18" s="446"/>
      <c r="BP18" s="446"/>
      <c r="BQ18" s="446"/>
      <c r="BR18" s="446"/>
      <c r="BS18" s="446"/>
      <c r="BT18" s="446"/>
      <c r="BU18" s="447"/>
      <c r="BV18" s="445">
        <v>39401924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8598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48986782</v>
      </c>
      <c r="BO19" s="446"/>
      <c r="BP19" s="446"/>
      <c r="BQ19" s="446"/>
      <c r="BR19" s="446"/>
      <c r="BS19" s="446"/>
      <c r="BT19" s="446"/>
      <c r="BU19" s="447"/>
      <c r="BV19" s="445">
        <v>48111019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102020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53717000</v>
      </c>
      <c r="BO23" s="446"/>
      <c r="BP23" s="446"/>
      <c r="BQ23" s="446"/>
      <c r="BR23" s="446"/>
      <c r="BS23" s="446"/>
      <c r="BT23" s="446"/>
      <c r="BU23" s="447"/>
      <c r="BV23" s="445">
        <v>52645146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9430</v>
      </c>
      <c r="R24" s="422"/>
      <c r="S24" s="422"/>
      <c r="T24" s="422"/>
      <c r="U24" s="422"/>
      <c r="V24" s="423"/>
      <c r="W24" s="487"/>
      <c r="X24" s="478"/>
      <c r="Y24" s="479"/>
      <c r="Z24" s="418" t="s">
        <v>164</v>
      </c>
      <c r="AA24" s="419"/>
      <c r="AB24" s="419"/>
      <c r="AC24" s="419"/>
      <c r="AD24" s="419"/>
      <c r="AE24" s="419"/>
      <c r="AF24" s="419"/>
      <c r="AG24" s="420"/>
      <c r="AH24" s="421">
        <v>1224</v>
      </c>
      <c r="AI24" s="422"/>
      <c r="AJ24" s="422"/>
      <c r="AK24" s="422"/>
      <c r="AL24" s="423"/>
      <c r="AM24" s="421">
        <v>3815208</v>
      </c>
      <c r="AN24" s="422"/>
      <c r="AO24" s="422"/>
      <c r="AP24" s="422"/>
      <c r="AQ24" s="422"/>
      <c r="AR24" s="423"/>
      <c r="AS24" s="421">
        <v>3117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36766605</v>
      </c>
      <c r="BO24" s="446"/>
      <c r="BP24" s="446"/>
      <c r="BQ24" s="446"/>
      <c r="BR24" s="446"/>
      <c r="BS24" s="446"/>
      <c r="BT24" s="446"/>
      <c r="BU24" s="447"/>
      <c r="BV24" s="445">
        <v>36427316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2</v>
      </c>
      <c r="M25" s="422"/>
      <c r="N25" s="422"/>
      <c r="O25" s="422"/>
      <c r="P25" s="423"/>
      <c r="Q25" s="421">
        <v>7640</v>
      </c>
      <c r="R25" s="422"/>
      <c r="S25" s="422"/>
      <c r="T25" s="422"/>
      <c r="U25" s="422"/>
      <c r="V25" s="423"/>
      <c r="W25" s="487"/>
      <c r="X25" s="478"/>
      <c r="Y25" s="479"/>
      <c r="Z25" s="418" t="s">
        <v>167</v>
      </c>
      <c r="AA25" s="419"/>
      <c r="AB25" s="419"/>
      <c r="AC25" s="419"/>
      <c r="AD25" s="419"/>
      <c r="AE25" s="419"/>
      <c r="AF25" s="419"/>
      <c r="AG25" s="420"/>
      <c r="AH25" s="421">
        <v>233</v>
      </c>
      <c r="AI25" s="422"/>
      <c r="AJ25" s="422"/>
      <c r="AK25" s="422"/>
      <c r="AL25" s="423"/>
      <c r="AM25" s="421">
        <v>744668</v>
      </c>
      <c r="AN25" s="422"/>
      <c r="AO25" s="422"/>
      <c r="AP25" s="422"/>
      <c r="AQ25" s="422"/>
      <c r="AR25" s="423"/>
      <c r="AS25" s="421">
        <v>3196</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13452046</v>
      </c>
      <c r="BO25" s="441"/>
      <c r="BP25" s="441"/>
      <c r="BQ25" s="441"/>
      <c r="BR25" s="441"/>
      <c r="BS25" s="441"/>
      <c r="BT25" s="441"/>
      <c r="BU25" s="442"/>
      <c r="BV25" s="440">
        <v>19665569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6820</v>
      </c>
      <c r="R26" s="422"/>
      <c r="S26" s="422"/>
      <c r="T26" s="422"/>
      <c r="U26" s="422"/>
      <c r="V26" s="423"/>
      <c r="W26" s="487"/>
      <c r="X26" s="478"/>
      <c r="Y26" s="479"/>
      <c r="Z26" s="418" t="s">
        <v>170</v>
      </c>
      <c r="AA26" s="500"/>
      <c r="AB26" s="500"/>
      <c r="AC26" s="500"/>
      <c r="AD26" s="500"/>
      <c r="AE26" s="500"/>
      <c r="AF26" s="500"/>
      <c r="AG26" s="501"/>
      <c r="AH26" s="421">
        <v>105</v>
      </c>
      <c r="AI26" s="422"/>
      <c r="AJ26" s="422"/>
      <c r="AK26" s="422"/>
      <c r="AL26" s="423"/>
      <c r="AM26" s="421">
        <v>354165</v>
      </c>
      <c r="AN26" s="422"/>
      <c r="AO26" s="422"/>
      <c r="AP26" s="422"/>
      <c r="AQ26" s="422"/>
      <c r="AR26" s="423"/>
      <c r="AS26" s="421">
        <v>3373</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172</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5490</v>
      </c>
      <c r="R27" s="422"/>
      <c r="S27" s="422"/>
      <c r="T27" s="422"/>
      <c r="U27" s="422"/>
      <c r="V27" s="423"/>
      <c r="W27" s="487"/>
      <c r="X27" s="478"/>
      <c r="Y27" s="479"/>
      <c r="Z27" s="418" t="s">
        <v>174</v>
      </c>
      <c r="AA27" s="419"/>
      <c r="AB27" s="419"/>
      <c r="AC27" s="419"/>
      <c r="AD27" s="419"/>
      <c r="AE27" s="419"/>
      <c r="AF27" s="419"/>
      <c r="AG27" s="420"/>
      <c r="AH27" s="421">
        <v>20</v>
      </c>
      <c r="AI27" s="422"/>
      <c r="AJ27" s="422"/>
      <c r="AK27" s="422"/>
      <c r="AL27" s="423"/>
      <c r="AM27" s="421">
        <v>75120</v>
      </c>
      <c r="AN27" s="422"/>
      <c r="AO27" s="422"/>
      <c r="AP27" s="422"/>
      <c r="AQ27" s="422"/>
      <c r="AR27" s="423"/>
      <c r="AS27" s="421">
        <v>3756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131</v>
      </c>
      <c r="BO27" s="449"/>
      <c r="BP27" s="449"/>
      <c r="BQ27" s="449"/>
      <c r="BR27" s="449"/>
      <c r="BS27" s="449"/>
      <c r="BT27" s="449"/>
      <c r="BU27" s="450"/>
      <c r="BV27" s="448" t="s">
        <v>172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4660</v>
      </c>
      <c r="R28" s="422"/>
      <c r="S28" s="422"/>
      <c r="T28" s="422"/>
      <c r="U28" s="422"/>
      <c r="V28" s="423"/>
      <c r="W28" s="487"/>
      <c r="X28" s="478"/>
      <c r="Y28" s="479"/>
      <c r="Z28" s="418" t="s">
        <v>177</v>
      </c>
      <c r="AA28" s="419"/>
      <c r="AB28" s="419"/>
      <c r="AC28" s="419"/>
      <c r="AD28" s="419"/>
      <c r="AE28" s="419"/>
      <c r="AF28" s="419"/>
      <c r="AG28" s="420"/>
      <c r="AH28" s="421" t="s">
        <v>172</v>
      </c>
      <c r="AI28" s="422"/>
      <c r="AJ28" s="422"/>
      <c r="AK28" s="422"/>
      <c r="AL28" s="423"/>
      <c r="AM28" s="421" t="s">
        <v>131</v>
      </c>
      <c r="AN28" s="422"/>
      <c r="AO28" s="422"/>
      <c r="AP28" s="422"/>
      <c r="AQ28" s="422"/>
      <c r="AR28" s="423"/>
      <c r="AS28" s="421" t="s">
        <v>131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5713360</v>
      </c>
      <c r="BO28" s="441"/>
      <c r="BP28" s="441"/>
      <c r="BQ28" s="441"/>
      <c r="BR28" s="441"/>
      <c r="BS28" s="441"/>
      <c r="BT28" s="441"/>
      <c r="BU28" s="442"/>
      <c r="BV28" s="440">
        <v>5882540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26</v>
      </c>
      <c r="M29" s="422"/>
      <c r="N29" s="422"/>
      <c r="O29" s="422"/>
      <c r="P29" s="423"/>
      <c r="Q29" s="421">
        <v>4390</v>
      </c>
      <c r="R29" s="422"/>
      <c r="S29" s="422"/>
      <c r="T29" s="422"/>
      <c r="U29" s="422"/>
      <c r="V29" s="423"/>
      <c r="W29" s="488"/>
      <c r="X29" s="489"/>
      <c r="Y29" s="490"/>
      <c r="Z29" s="418" t="s">
        <v>180</v>
      </c>
      <c r="AA29" s="419"/>
      <c r="AB29" s="419"/>
      <c r="AC29" s="419"/>
      <c r="AD29" s="419"/>
      <c r="AE29" s="419"/>
      <c r="AF29" s="419"/>
      <c r="AG29" s="420"/>
      <c r="AH29" s="421">
        <v>1244</v>
      </c>
      <c r="AI29" s="422"/>
      <c r="AJ29" s="422"/>
      <c r="AK29" s="422"/>
      <c r="AL29" s="423"/>
      <c r="AM29" s="421">
        <v>3890328</v>
      </c>
      <c r="AN29" s="422"/>
      <c r="AO29" s="422"/>
      <c r="AP29" s="422"/>
      <c r="AQ29" s="422"/>
      <c r="AR29" s="423"/>
      <c r="AS29" s="421">
        <v>3127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t="s">
        <v>131</v>
      </c>
      <c r="BO29" s="446"/>
      <c r="BP29" s="446"/>
      <c r="BQ29" s="446"/>
      <c r="BR29" s="446"/>
      <c r="BS29" s="446"/>
      <c r="BT29" s="446"/>
      <c r="BU29" s="447"/>
      <c r="BV29" s="445" t="s">
        <v>131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1479125</v>
      </c>
      <c r="BO30" s="449"/>
      <c r="BP30" s="449"/>
      <c r="BQ30" s="449"/>
      <c r="BR30" s="449"/>
      <c r="BS30" s="449"/>
      <c r="BT30" s="449"/>
      <c r="BU30" s="450"/>
      <c r="BV30" s="448">
        <v>1473343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189</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病院事業会計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広域大和斎場組合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大和市土地開発公社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渋谷土地区画整理事業特別会計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神奈川県後期高齢者医療広域連合（一般会計）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12</v>
      </c>
      <c r="CP35" s="404"/>
      <c r="CQ35" s="403" t="str">
        <f>IF('各会計、関係団体の財政状況及び健全化判断比率'!BS8="","",'各会計、関係団体の財政状況及び健全化判断比率'!BS8)</f>
        <v>（公財）大和市スポーツ・よか・みどり財団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神奈川県後期高齢者医療広域連合（特別会計）</v>
      </c>
      <c r="BZ36" s="403"/>
      <c r="CA36" s="403"/>
      <c r="CB36" s="403"/>
      <c r="CC36" s="403"/>
      <c r="CD36" s="403"/>
      <c r="CE36" s="403"/>
      <c r="CF36" s="403"/>
      <c r="CG36" s="403"/>
      <c r="CH36" s="403"/>
      <c r="CI36" s="403"/>
      <c r="CJ36" s="403"/>
      <c r="CK36" s="403"/>
      <c r="CL36" s="403"/>
      <c r="CM36" s="403"/>
      <c r="CN36" s="193"/>
      <c r="CO36" s="404">
        <f t="shared" si="3"/>
        <v>13</v>
      </c>
      <c r="CP36" s="404"/>
      <c r="CQ36" s="403" t="str">
        <f>IF('各会計、関係団体の財政状況及び健全化判断比率'!BS9="","",'各会計、関係団体の財政状況及び健全化判断比率'!BS9)</f>
        <v>（公財）大和市国際化協会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rJL2QVD4hA3GhuoH93yetsYjuNW7geRGgSmCzyitccDEqAO2U7VhRsJmav6BQdPWjx6klYUwRhScOeTYbs2tA==" saltValue="fy6Ag0JUm74xkFka/9rQ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552</v>
      </c>
      <c r="D34" s="1224"/>
      <c r="E34" s="1225"/>
      <c r="F34" s="32">
        <v>4.75</v>
      </c>
      <c r="G34" s="33">
        <v>7.79</v>
      </c>
      <c r="H34" s="33">
        <v>7.05</v>
      </c>
      <c r="I34" s="33">
        <v>6.94</v>
      </c>
      <c r="J34" s="34">
        <v>5.85</v>
      </c>
      <c r="K34" s="22"/>
      <c r="L34" s="22"/>
      <c r="M34" s="22"/>
      <c r="N34" s="22"/>
      <c r="O34" s="22"/>
      <c r="P34" s="22"/>
    </row>
    <row r="35" spans="1:16" ht="39" customHeight="1" x14ac:dyDescent="0.15">
      <c r="A35" s="22"/>
      <c r="B35" s="35"/>
      <c r="C35" s="1218" t="s">
        <v>553</v>
      </c>
      <c r="D35" s="1219"/>
      <c r="E35" s="1220"/>
      <c r="F35" s="36">
        <v>1.98</v>
      </c>
      <c r="G35" s="37">
        <v>1.24</v>
      </c>
      <c r="H35" s="37">
        <v>1.73</v>
      </c>
      <c r="I35" s="37">
        <v>2.44</v>
      </c>
      <c r="J35" s="38">
        <v>2.4500000000000002</v>
      </c>
      <c r="K35" s="22"/>
      <c r="L35" s="22"/>
      <c r="M35" s="22"/>
      <c r="N35" s="22"/>
      <c r="O35" s="22"/>
      <c r="P35" s="22"/>
    </row>
    <row r="36" spans="1:16" ht="39" customHeight="1" x14ac:dyDescent="0.15">
      <c r="A36" s="22"/>
      <c r="B36" s="35"/>
      <c r="C36" s="1218" t="s">
        <v>554</v>
      </c>
      <c r="D36" s="1219"/>
      <c r="E36" s="1220"/>
      <c r="F36" s="36">
        <v>6.86</v>
      </c>
      <c r="G36" s="37">
        <v>7.63</v>
      </c>
      <c r="H36" s="37">
        <v>7.04</v>
      </c>
      <c r="I36" s="37">
        <v>5.42</v>
      </c>
      <c r="J36" s="38">
        <v>2.4</v>
      </c>
      <c r="K36" s="22"/>
      <c r="L36" s="22"/>
      <c r="M36" s="22"/>
      <c r="N36" s="22"/>
      <c r="O36" s="22"/>
      <c r="P36" s="22"/>
    </row>
    <row r="37" spans="1:16" ht="39" customHeight="1" x14ac:dyDescent="0.15">
      <c r="A37" s="22"/>
      <c r="B37" s="35"/>
      <c r="C37" s="1218" t="s">
        <v>555</v>
      </c>
      <c r="D37" s="1219"/>
      <c r="E37" s="1220"/>
      <c r="F37" s="36">
        <v>0.43</v>
      </c>
      <c r="G37" s="37">
        <v>0.54</v>
      </c>
      <c r="H37" s="37">
        <v>0.28999999999999998</v>
      </c>
      <c r="I37" s="37">
        <v>1.1599999999999999</v>
      </c>
      <c r="J37" s="38">
        <v>0.68</v>
      </c>
      <c r="K37" s="22"/>
      <c r="L37" s="22"/>
      <c r="M37" s="22"/>
      <c r="N37" s="22"/>
      <c r="O37" s="22"/>
      <c r="P37" s="22"/>
    </row>
    <row r="38" spans="1:16" ht="39" customHeight="1" x14ac:dyDescent="0.15">
      <c r="A38" s="22"/>
      <c r="B38" s="35"/>
      <c r="C38" s="1218" t="s">
        <v>556</v>
      </c>
      <c r="D38" s="1219"/>
      <c r="E38" s="1220"/>
      <c r="F38" s="36">
        <v>0.38</v>
      </c>
      <c r="G38" s="37">
        <v>0.36</v>
      </c>
      <c r="H38" s="37">
        <v>0.4</v>
      </c>
      <c r="I38" s="37">
        <v>0.55000000000000004</v>
      </c>
      <c r="J38" s="38">
        <v>0.49</v>
      </c>
      <c r="K38" s="22"/>
      <c r="L38" s="22"/>
      <c r="M38" s="22"/>
      <c r="N38" s="22"/>
      <c r="O38" s="22"/>
      <c r="P38" s="22"/>
    </row>
    <row r="39" spans="1:16" ht="39" customHeight="1" x14ac:dyDescent="0.15">
      <c r="A39" s="22"/>
      <c r="B39" s="35"/>
      <c r="C39" s="1218" t="s">
        <v>557</v>
      </c>
      <c r="D39" s="1219"/>
      <c r="E39" s="1220"/>
      <c r="F39" s="36">
        <v>0.13</v>
      </c>
      <c r="G39" s="37">
        <v>0.16</v>
      </c>
      <c r="H39" s="37">
        <v>0.18</v>
      </c>
      <c r="I39" s="37">
        <v>0.22</v>
      </c>
      <c r="J39" s="38">
        <v>0.2</v>
      </c>
      <c r="K39" s="22"/>
      <c r="L39" s="22"/>
      <c r="M39" s="22"/>
      <c r="N39" s="22"/>
      <c r="O39" s="22"/>
      <c r="P39" s="22"/>
    </row>
    <row r="40" spans="1:16" ht="39" customHeight="1" x14ac:dyDescent="0.15">
      <c r="A40" s="22"/>
      <c r="B40" s="35"/>
      <c r="C40" s="1218" t="s">
        <v>558</v>
      </c>
      <c r="D40" s="1219"/>
      <c r="E40" s="1220"/>
      <c r="F40" s="36">
        <v>0.47</v>
      </c>
      <c r="G40" s="37">
        <v>0.27</v>
      </c>
      <c r="H40" s="37">
        <v>0.2</v>
      </c>
      <c r="I40" s="37">
        <v>0.05</v>
      </c>
      <c r="J40" s="38">
        <v>0.09</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501</v>
      </c>
      <c r="G42" s="37" t="s">
        <v>501</v>
      </c>
      <c r="H42" s="37" t="s">
        <v>501</v>
      </c>
      <c r="I42" s="37" t="s">
        <v>501</v>
      </c>
      <c r="J42" s="38" t="s">
        <v>501</v>
      </c>
      <c r="K42" s="22"/>
      <c r="L42" s="22"/>
      <c r="M42" s="22"/>
      <c r="N42" s="22"/>
      <c r="O42" s="22"/>
      <c r="P42" s="22"/>
    </row>
    <row r="43" spans="1:16" ht="39" customHeight="1" thickBot="1" x14ac:dyDescent="0.2">
      <c r="A43" s="22"/>
      <c r="B43" s="40"/>
      <c r="C43" s="1221" t="s">
        <v>560</v>
      </c>
      <c r="D43" s="1222"/>
      <c r="E43" s="1223"/>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Sgl6Wte+w79OR3gCSodl0k9dsWI+dD2O/9jB+jbrzn4MjYaS023yJx2P06pTHrxXFPD2MpRpZReD5I3IlXecA==" saltValue="XQIKgb8m3WBdGKQOF05D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4651</v>
      </c>
      <c r="L45" s="60">
        <v>4506</v>
      </c>
      <c r="M45" s="60">
        <v>4197</v>
      </c>
      <c r="N45" s="60">
        <v>4211</v>
      </c>
      <c r="O45" s="61">
        <v>4528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x14ac:dyDescent="0.15">
      <c r="A47" s="48"/>
      <c r="B47" s="1236"/>
      <c r="C47" s="1237"/>
      <c r="D47" s="62"/>
      <c r="E47" s="1228" t="s">
        <v>14</v>
      </c>
      <c r="F47" s="1228"/>
      <c r="G47" s="1228"/>
      <c r="H47" s="1228"/>
      <c r="I47" s="1228"/>
      <c r="J47" s="1229"/>
      <c r="K47" s="63">
        <v>47</v>
      </c>
      <c r="L47" s="64">
        <v>49</v>
      </c>
      <c r="M47" s="64">
        <v>53</v>
      </c>
      <c r="N47" s="64">
        <v>57</v>
      </c>
      <c r="O47" s="65">
        <v>56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1986</v>
      </c>
      <c r="L48" s="64">
        <v>2006</v>
      </c>
      <c r="M48" s="64">
        <v>2006</v>
      </c>
      <c r="N48" s="64">
        <v>1850</v>
      </c>
      <c r="O48" s="65">
        <v>1778</v>
      </c>
      <c r="P48" s="48"/>
      <c r="Q48" s="48"/>
      <c r="R48" s="48"/>
      <c r="S48" s="48"/>
      <c r="T48" s="48"/>
      <c r="U48" s="48"/>
    </row>
    <row r="49" spans="1:21" ht="30.75" customHeight="1" x14ac:dyDescent="0.15">
      <c r="A49" s="48"/>
      <c r="B49" s="1236"/>
      <c r="C49" s="1237"/>
      <c r="D49" s="62"/>
      <c r="E49" s="1228" t="s">
        <v>16</v>
      </c>
      <c r="F49" s="1228"/>
      <c r="G49" s="1228"/>
      <c r="H49" s="1228"/>
      <c r="I49" s="1228"/>
      <c r="J49" s="1229"/>
      <c r="K49" s="63">
        <v>7</v>
      </c>
      <c r="L49" s="64">
        <v>4</v>
      </c>
      <c r="M49" s="64" t="s">
        <v>501</v>
      </c>
      <c r="N49" s="64" t="s">
        <v>501</v>
      </c>
      <c r="O49" s="65" t="s">
        <v>501</v>
      </c>
      <c r="P49" s="48"/>
      <c r="Q49" s="48"/>
      <c r="R49" s="48"/>
      <c r="S49" s="48"/>
      <c r="T49" s="48"/>
      <c r="U49" s="48"/>
    </row>
    <row r="50" spans="1:21" ht="30.75" customHeight="1" x14ac:dyDescent="0.15">
      <c r="A50" s="48"/>
      <c r="B50" s="1236"/>
      <c r="C50" s="1237"/>
      <c r="D50" s="62"/>
      <c r="E50" s="1228" t="s">
        <v>17</v>
      </c>
      <c r="F50" s="1228"/>
      <c r="G50" s="1228"/>
      <c r="H50" s="1228"/>
      <c r="I50" s="1228"/>
      <c r="J50" s="1229"/>
      <c r="K50" s="63">
        <v>417</v>
      </c>
      <c r="L50" s="64">
        <v>71</v>
      </c>
      <c r="M50" s="64">
        <v>73</v>
      </c>
      <c r="N50" s="64">
        <v>73</v>
      </c>
      <c r="O50" s="65">
        <v>73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6254</v>
      </c>
      <c r="L52" s="64">
        <v>6408</v>
      </c>
      <c r="M52" s="64">
        <v>5956</v>
      </c>
      <c r="N52" s="64">
        <v>6010</v>
      </c>
      <c r="O52" s="65">
        <v>6117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854</v>
      </c>
      <c r="L53" s="69">
        <v>228</v>
      </c>
      <c r="M53" s="69">
        <v>373</v>
      </c>
      <c r="N53" s="69">
        <v>181</v>
      </c>
      <c r="O53" s="70">
        <v>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ydAJKA1knrUIPpIHOW4Y2CaEAMU+g3dbKCl320EvvOTa3wJqwWxkzmigSfNxv5KfqPx8gIN4xVvK8XabV1rZw==" saltValue="IbO+CSA4UQ5d69f3x3J06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44126</v>
      </c>
      <c r="J41" s="83">
        <v>47814</v>
      </c>
      <c r="K41" s="83">
        <v>52187</v>
      </c>
      <c r="L41" s="83">
        <v>52861</v>
      </c>
      <c r="M41" s="84">
        <v>53934</v>
      </c>
    </row>
    <row r="42" spans="2:13" ht="27.75" customHeight="1" x14ac:dyDescent="0.15">
      <c r="B42" s="1244"/>
      <c r="C42" s="1245"/>
      <c r="D42" s="85"/>
      <c r="E42" s="1248" t="s">
        <v>26</v>
      </c>
      <c r="F42" s="1248"/>
      <c r="G42" s="1248"/>
      <c r="H42" s="1249"/>
      <c r="I42" s="86">
        <v>1945</v>
      </c>
      <c r="J42" s="87">
        <v>1436</v>
      </c>
      <c r="K42" s="87">
        <v>1402</v>
      </c>
      <c r="L42" s="87">
        <v>1367</v>
      </c>
      <c r="M42" s="88">
        <v>1354</v>
      </c>
    </row>
    <row r="43" spans="2:13" ht="27.75" customHeight="1" x14ac:dyDescent="0.15">
      <c r="B43" s="1244"/>
      <c r="C43" s="1245"/>
      <c r="D43" s="85"/>
      <c r="E43" s="1248" t="s">
        <v>27</v>
      </c>
      <c r="F43" s="1248"/>
      <c r="G43" s="1248"/>
      <c r="H43" s="1249"/>
      <c r="I43" s="86">
        <v>21865</v>
      </c>
      <c r="J43" s="87">
        <v>20025</v>
      </c>
      <c r="K43" s="87">
        <v>18960</v>
      </c>
      <c r="L43" s="87">
        <v>18352</v>
      </c>
      <c r="M43" s="88">
        <v>17819</v>
      </c>
    </row>
    <row r="44" spans="2:13" ht="27.75" customHeight="1" x14ac:dyDescent="0.15">
      <c r="B44" s="1244"/>
      <c r="C44" s="1245"/>
      <c r="D44" s="85"/>
      <c r="E44" s="1248" t="s">
        <v>28</v>
      </c>
      <c r="F44" s="1248"/>
      <c r="G44" s="1248"/>
      <c r="H44" s="1249"/>
      <c r="I44" s="86">
        <v>4</v>
      </c>
      <c r="J44" s="87" t="s">
        <v>501</v>
      </c>
      <c r="K44" s="87" t="s">
        <v>501</v>
      </c>
      <c r="L44" s="87" t="s">
        <v>501</v>
      </c>
      <c r="M44" s="88">
        <v>33</v>
      </c>
    </row>
    <row r="45" spans="2:13" ht="27.75" customHeight="1" x14ac:dyDescent="0.15">
      <c r="B45" s="1244"/>
      <c r="C45" s="1245"/>
      <c r="D45" s="85"/>
      <c r="E45" s="1248" t="s">
        <v>29</v>
      </c>
      <c r="F45" s="1248"/>
      <c r="G45" s="1248"/>
      <c r="H45" s="1249"/>
      <c r="I45" s="86">
        <v>11448</v>
      </c>
      <c r="J45" s="87">
        <v>9986</v>
      </c>
      <c r="K45" s="87">
        <v>9015</v>
      </c>
      <c r="L45" s="87">
        <v>9416</v>
      </c>
      <c r="M45" s="88">
        <v>8635</v>
      </c>
    </row>
    <row r="46" spans="2:13" ht="27.75" customHeight="1" x14ac:dyDescent="0.15">
      <c r="B46" s="1244"/>
      <c r="C46" s="1245"/>
      <c r="D46" s="89"/>
      <c r="E46" s="1248" t="s">
        <v>30</v>
      </c>
      <c r="F46" s="1248"/>
      <c r="G46" s="1248"/>
      <c r="H46" s="1249"/>
      <c r="I46" s="86" t="s">
        <v>501</v>
      </c>
      <c r="J46" s="87" t="s">
        <v>501</v>
      </c>
      <c r="K46" s="87" t="s">
        <v>501</v>
      </c>
      <c r="L46" s="87" t="s">
        <v>501</v>
      </c>
      <c r="M46" s="88" t="s">
        <v>501</v>
      </c>
    </row>
    <row r="47" spans="2:13" ht="27.75" customHeight="1" x14ac:dyDescent="0.15">
      <c r="B47" s="1244"/>
      <c r="C47" s="1245"/>
      <c r="D47" s="90"/>
      <c r="E47" s="1258" t="s">
        <v>31</v>
      </c>
      <c r="F47" s="1259"/>
      <c r="G47" s="1259"/>
      <c r="H47" s="1260"/>
      <c r="I47" s="86" t="s">
        <v>501</v>
      </c>
      <c r="J47" s="87" t="s">
        <v>501</v>
      </c>
      <c r="K47" s="87" t="s">
        <v>501</v>
      </c>
      <c r="L47" s="87" t="s">
        <v>501</v>
      </c>
      <c r="M47" s="88" t="s">
        <v>501</v>
      </c>
    </row>
    <row r="48" spans="2:13" ht="27.75" customHeight="1" x14ac:dyDescent="0.15">
      <c r="B48" s="1244"/>
      <c r="C48" s="1245"/>
      <c r="D48" s="85"/>
      <c r="E48" s="1248" t="s">
        <v>32</v>
      </c>
      <c r="F48" s="1248"/>
      <c r="G48" s="1248"/>
      <c r="H48" s="1249"/>
      <c r="I48" s="86" t="s">
        <v>501</v>
      </c>
      <c r="J48" s="87" t="s">
        <v>501</v>
      </c>
      <c r="K48" s="87" t="s">
        <v>501</v>
      </c>
      <c r="L48" s="87" t="s">
        <v>501</v>
      </c>
      <c r="M48" s="88" t="s">
        <v>501</v>
      </c>
    </row>
    <row r="49" spans="2:13" ht="27.75" customHeight="1" x14ac:dyDescent="0.15">
      <c r="B49" s="1246"/>
      <c r="C49" s="1247"/>
      <c r="D49" s="85"/>
      <c r="E49" s="1248" t="s">
        <v>33</v>
      </c>
      <c r="F49" s="1248"/>
      <c r="G49" s="1248"/>
      <c r="H49" s="1249"/>
      <c r="I49" s="86" t="s">
        <v>501</v>
      </c>
      <c r="J49" s="87" t="s">
        <v>501</v>
      </c>
      <c r="K49" s="87" t="s">
        <v>501</v>
      </c>
      <c r="L49" s="87" t="s">
        <v>501</v>
      </c>
      <c r="M49" s="88" t="s">
        <v>501</v>
      </c>
    </row>
    <row r="50" spans="2:13" ht="27.75" customHeight="1" x14ac:dyDescent="0.15">
      <c r="B50" s="1242" t="s">
        <v>34</v>
      </c>
      <c r="C50" s="1243"/>
      <c r="D50" s="91"/>
      <c r="E50" s="1248" t="s">
        <v>35</v>
      </c>
      <c r="F50" s="1248"/>
      <c r="G50" s="1248"/>
      <c r="H50" s="1249"/>
      <c r="I50" s="86">
        <v>12665</v>
      </c>
      <c r="J50" s="87">
        <v>10361</v>
      </c>
      <c r="K50" s="87">
        <v>10506</v>
      </c>
      <c r="L50" s="87">
        <v>10203</v>
      </c>
      <c r="M50" s="88">
        <v>10583</v>
      </c>
    </row>
    <row r="51" spans="2:13" ht="27.75" customHeight="1" x14ac:dyDescent="0.15">
      <c r="B51" s="1244"/>
      <c r="C51" s="1245"/>
      <c r="D51" s="85"/>
      <c r="E51" s="1248" t="s">
        <v>36</v>
      </c>
      <c r="F51" s="1248"/>
      <c r="G51" s="1248"/>
      <c r="H51" s="1249"/>
      <c r="I51" s="86">
        <v>16984</v>
      </c>
      <c r="J51" s="87">
        <v>16756</v>
      </c>
      <c r="K51" s="87">
        <v>16886</v>
      </c>
      <c r="L51" s="87">
        <v>17060</v>
      </c>
      <c r="M51" s="88">
        <v>17835</v>
      </c>
    </row>
    <row r="52" spans="2:13" ht="27.75" customHeight="1" x14ac:dyDescent="0.15">
      <c r="B52" s="1246"/>
      <c r="C52" s="1247"/>
      <c r="D52" s="85"/>
      <c r="E52" s="1248" t="s">
        <v>37</v>
      </c>
      <c r="F52" s="1248"/>
      <c r="G52" s="1248"/>
      <c r="H52" s="1249"/>
      <c r="I52" s="86">
        <v>46275</v>
      </c>
      <c r="J52" s="87">
        <v>45752</v>
      </c>
      <c r="K52" s="87">
        <v>45092</v>
      </c>
      <c r="L52" s="87">
        <v>44104</v>
      </c>
      <c r="M52" s="88">
        <v>42816</v>
      </c>
    </row>
    <row r="53" spans="2:13" ht="27.75" customHeight="1" thickBot="1" x14ac:dyDescent="0.2">
      <c r="B53" s="1250" t="s">
        <v>38</v>
      </c>
      <c r="C53" s="1251"/>
      <c r="D53" s="92"/>
      <c r="E53" s="1252" t="s">
        <v>39</v>
      </c>
      <c r="F53" s="1252"/>
      <c r="G53" s="1252"/>
      <c r="H53" s="1253"/>
      <c r="I53" s="93">
        <v>3464</v>
      </c>
      <c r="J53" s="94">
        <v>6391</v>
      </c>
      <c r="K53" s="94">
        <v>9080</v>
      </c>
      <c r="L53" s="94">
        <v>10630</v>
      </c>
      <c r="M53" s="95">
        <v>10541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1ZcHhwlY8u0kCqKGfU42Rb19df6dC2aZ5k8aI3lBY+Hvjr73AIFtXE9DN+YDTQQKReo8rtMFyp4gOC312BSlw==" saltValue="rXktlLSO2Bgo1g3GbhPC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5891</v>
      </c>
      <c r="G55" s="107">
        <v>5883</v>
      </c>
      <c r="H55" s="108">
        <v>5713</v>
      </c>
    </row>
    <row r="56" spans="2:8" ht="52.5" customHeight="1" x14ac:dyDescent="0.15">
      <c r="B56" s="109"/>
      <c r="C56" s="1271" t="s">
        <v>43</v>
      </c>
      <c r="D56" s="1271"/>
      <c r="E56" s="1272"/>
      <c r="F56" s="110" t="s">
        <v>501</v>
      </c>
      <c r="G56" s="110" t="s">
        <v>501</v>
      </c>
      <c r="H56" s="111" t="s">
        <v>501</v>
      </c>
    </row>
    <row r="57" spans="2:8" ht="53.25" customHeight="1" x14ac:dyDescent="0.15">
      <c r="B57" s="109"/>
      <c r="C57" s="1273" t="s">
        <v>44</v>
      </c>
      <c r="D57" s="1273"/>
      <c r="E57" s="1274"/>
      <c r="F57" s="112">
        <v>1476</v>
      </c>
      <c r="G57" s="112">
        <v>1473</v>
      </c>
      <c r="H57" s="113">
        <v>1479</v>
      </c>
    </row>
    <row r="58" spans="2:8" ht="45.75" customHeight="1" x14ac:dyDescent="0.15">
      <c r="B58" s="114"/>
      <c r="C58" s="1261" t="s">
        <v>577</v>
      </c>
      <c r="D58" s="1262"/>
      <c r="E58" s="1263"/>
      <c r="F58" s="115">
        <v>1008</v>
      </c>
      <c r="G58" s="115">
        <v>1008</v>
      </c>
      <c r="H58" s="116">
        <v>1008</v>
      </c>
    </row>
    <row r="59" spans="2:8" ht="45.75" customHeight="1" x14ac:dyDescent="0.15">
      <c r="B59" s="114"/>
      <c r="C59" s="1261" t="s">
        <v>578</v>
      </c>
      <c r="D59" s="1262"/>
      <c r="E59" s="1263"/>
      <c r="F59" s="115">
        <v>271</v>
      </c>
      <c r="G59" s="115">
        <v>270</v>
      </c>
      <c r="H59" s="116">
        <v>266</v>
      </c>
    </row>
    <row r="60" spans="2:8" ht="45.75" customHeight="1" x14ac:dyDescent="0.15">
      <c r="B60" s="114"/>
      <c r="C60" s="1261" t="s">
        <v>579</v>
      </c>
      <c r="D60" s="1262"/>
      <c r="E60" s="1263"/>
      <c r="F60" s="115">
        <v>114</v>
      </c>
      <c r="G60" s="115">
        <v>114</v>
      </c>
      <c r="H60" s="116">
        <v>114</v>
      </c>
    </row>
    <row r="61" spans="2:8" ht="45.75" customHeight="1" x14ac:dyDescent="0.15">
      <c r="B61" s="114"/>
      <c r="C61" s="1261" t="s">
        <v>580</v>
      </c>
      <c r="D61" s="1262"/>
      <c r="E61" s="1263"/>
      <c r="F61" s="115">
        <v>23</v>
      </c>
      <c r="G61" s="115">
        <v>23</v>
      </c>
      <c r="H61" s="116">
        <v>23</v>
      </c>
    </row>
    <row r="62" spans="2:8" ht="45.75" customHeight="1" thickBot="1" x14ac:dyDescent="0.2">
      <c r="B62" s="117"/>
      <c r="C62" s="1264" t="s">
        <v>581</v>
      </c>
      <c r="D62" s="1265"/>
      <c r="E62" s="1266"/>
      <c r="F62" s="118">
        <v>18</v>
      </c>
      <c r="G62" s="118">
        <v>18</v>
      </c>
      <c r="H62" s="119">
        <v>17</v>
      </c>
    </row>
    <row r="63" spans="2:8" ht="52.5" customHeight="1" thickBot="1" x14ac:dyDescent="0.2">
      <c r="B63" s="120"/>
      <c r="C63" s="1267" t="s">
        <v>45</v>
      </c>
      <c r="D63" s="1267"/>
      <c r="E63" s="1268"/>
      <c r="F63" s="121">
        <v>7367</v>
      </c>
      <c r="G63" s="121">
        <v>7356</v>
      </c>
      <c r="H63" s="122">
        <v>7192</v>
      </c>
    </row>
    <row r="64" spans="2:8" ht="15" customHeight="1" x14ac:dyDescent="0.15"/>
    <row r="65" ht="0" hidden="1" customHeight="1" x14ac:dyDescent="0.15"/>
    <row r="66" ht="0" hidden="1" customHeight="1" x14ac:dyDescent="0.15"/>
  </sheetData>
  <sheetProtection algorithmName="SHA-512" hashValue="Uc+zrR8tMAWPvMHy9GZ8/nFyEdqumQvBJVKLbar+kgdvZQRXsZqnPGo3o55TLoRUSoS1it6OxjbTL0YY/uU6dQ==" saltValue="5LXhXXrM5DvrDmgP4uVB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586</v>
      </c>
    </row>
    <row r="50" spans="1:109" ht="13.5" x14ac:dyDescent="0.15">
      <c r="B50" s="366"/>
      <c r="G50" s="1284"/>
      <c r="H50" s="1284"/>
      <c r="I50" s="1284"/>
      <c r="J50" s="1284"/>
      <c r="K50" s="375"/>
      <c r="L50" s="375"/>
      <c r="M50" s="374"/>
      <c r="N50" s="374"/>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543</v>
      </c>
      <c r="BQ50" s="1288"/>
      <c r="BR50" s="1288"/>
      <c r="BS50" s="1288"/>
      <c r="BT50" s="1288"/>
      <c r="BU50" s="1288"/>
      <c r="BV50" s="1288"/>
      <c r="BW50" s="1288"/>
      <c r="BX50" s="1288" t="s">
        <v>544</v>
      </c>
      <c r="BY50" s="1288"/>
      <c r="BZ50" s="1288"/>
      <c r="CA50" s="1288"/>
      <c r="CB50" s="1288"/>
      <c r="CC50" s="1288"/>
      <c r="CD50" s="1288"/>
      <c r="CE50" s="1288"/>
      <c r="CF50" s="1288" t="s">
        <v>545</v>
      </c>
      <c r="CG50" s="1288"/>
      <c r="CH50" s="1288"/>
      <c r="CI50" s="1288"/>
      <c r="CJ50" s="1288"/>
      <c r="CK50" s="1288"/>
      <c r="CL50" s="1288"/>
      <c r="CM50" s="1288"/>
      <c r="CN50" s="1288" t="s">
        <v>546</v>
      </c>
      <c r="CO50" s="1288"/>
      <c r="CP50" s="1288"/>
      <c r="CQ50" s="1288"/>
      <c r="CR50" s="1288"/>
      <c r="CS50" s="1288"/>
      <c r="CT50" s="1288"/>
      <c r="CU50" s="1288"/>
      <c r="CV50" s="1288" t="s">
        <v>547</v>
      </c>
      <c r="CW50" s="1288"/>
      <c r="CX50" s="1288"/>
      <c r="CY50" s="1288"/>
      <c r="CZ50" s="1288"/>
      <c r="DA50" s="1288"/>
      <c r="DB50" s="1288"/>
      <c r="DC50" s="1288"/>
    </row>
    <row r="51" spans="1:109" ht="13.5" customHeight="1" x14ac:dyDescent="0.15">
      <c r="B51" s="366"/>
      <c r="G51" s="1292"/>
      <c r="H51" s="1292"/>
      <c r="I51" s="1294"/>
      <c r="J51" s="1294"/>
      <c r="K51" s="1293"/>
      <c r="L51" s="1293"/>
      <c r="M51" s="1293"/>
      <c r="N51" s="1293"/>
      <c r="AM51" s="373"/>
      <c r="AN51" s="1289" t="s">
        <v>585</v>
      </c>
      <c r="AO51" s="1289"/>
      <c r="AP51" s="1289"/>
      <c r="AQ51" s="1289"/>
      <c r="AR51" s="1289"/>
      <c r="AS51" s="1289"/>
      <c r="AT51" s="1289"/>
      <c r="AU51" s="1289"/>
      <c r="AV51" s="1289"/>
      <c r="AW51" s="1289"/>
      <c r="AX51" s="1289"/>
      <c r="AY51" s="1289"/>
      <c r="AZ51" s="1289"/>
      <c r="BA51" s="1289"/>
      <c r="BB51" s="1289" t="s">
        <v>583</v>
      </c>
      <c r="BC51" s="1289"/>
      <c r="BD51" s="1289"/>
      <c r="BE51" s="1289"/>
      <c r="BF51" s="1289"/>
      <c r="BG51" s="1289"/>
      <c r="BH51" s="1289"/>
      <c r="BI51" s="1289"/>
      <c r="BJ51" s="1289"/>
      <c r="BK51" s="1289"/>
      <c r="BL51" s="1289"/>
      <c r="BM51" s="1289"/>
      <c r="BN51" s="1289"/>
      <c r="BO51" s="1289"/>
      <c r="BP51" s="1290"/>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0"/>
      <c r="CW51" s="1291"/>
      <c r="CX51" s="1291"/>
      <c r="CY51" s="1291"/>
      <c r="CZ51" s="1291"/>
      <c r="DA51" s="1291"/>
      <c r="DB51" s="1291"/>
      <c r="DC51" s="1291"/>
    </row>
    <row r="52" spans="1:109" ht="13.5" x14ac:dyDescent="0.15">
      <c r="B52" s="366"/>
      <c r="G52" s="1292"/>
      <c r="H52" s="1292"/>
      <c r="I52" s="1294"/>
      <c r="J52" s="1294"/>
      <c r="K52" s="1293"/>
      <c r="L52" s="1293"/>
      <c r="M52" s="1293"/>
      <c r="N52" s="1293"/>
      <c r="AM52" s="373"/>
      <c r="AN52" s="1289"/>
      <c r="AO52" s="1289"/>
      <c r="AP52" s="1289"/>
      <c r="AQ52" s="1289"/>
      <c r="AR52" s="1289"/>
      <c r="AS52" s="1289"/>
      <c r="AT52" s="1289"/>
      <c r="AU52" s="1289"/>
      <c r="AV52" s="1289"/>
      <c r="AW52" s="1289"/>
      <c r="AX52" s="1289"/>
      <c r="AY52" s="1289"/>
      <c r="AZ52" s="1289"/>
      <c r="BA52" s="1289"/>
      <c r="BB52" s="1289"/>
      <c r="BC52" s="1289"/>
      <c r="BD52" s="1289"/>
      <c r="BE52" s="1289"/>
      <c r="BF52" s="1289"/>
      <c r="BG52" s="1289"/>
      <c r="BH52" s="1289"/>
      <c r="BI52" s="1289"/>
      <c r="BJ52" s="1289"/>
      <c r="BK52" s="1289"/>
      <c r="BL52" s="1289"/>
      <c r="BM52" s="1289"/>
      <c r="BN52" s="1289"/>
      <c r="BO52" s="1289"/>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5" x14ac:dyDescent="0.15">
      <c r="A53" s="381"/>
      <c r="B53" s="366"/>
      <c r="G53" s="1292"/>
      <c r="H53" s="1292"/>
      <c r="I53" s="1284"/>
      <c r="J53" s="1284"/>
      <c r="K53" s="1293"/>
      <c r="L53" s="1293"/>
      <c r="M53" s="1293"/>
      <c r="N53" s="1293"/>
      <c r="AM53" s="373"/>
      <c r="AN53" s="1289"/>
      <c r="AO53" s="1289"/>
      <c r="AP53" s="1289"/>
      <c r="AQ53" s="1289"/>
      <c r="AR53" s="1289"/>
      <c r="AS53" s="1289"/>
      <c r="AT53" s="1289"/>
      <c r="AU53" s="1289"/>
      <c r="AV53" s="1289"/>
      <c r="AW53" s="1289"/>
      <c r="AX53" s="1289"/>
      <c r="AY53" s="1289"/>
      <c r="AZ53" s="1289"/>
      <c r="BA53" s="1289"/>
      <c r="BB53" s="1289" t="s">
        <v>589</v>
      </c>
      <c r="BC53" s="1289"/>
      <c r="BD53" s="1289"/>
      <c r="BE53" s="1289"/>
      <c r="BF53" s="1289"/>
      <c r="BG53" s="1289"/>
      <c r="BH53" s="1289"/>
      <c r="BI53" s="1289"/>
      <c r="BJ53" s="1289"/>
      <c r="BK53" s="1289"/>
      <c r="BL53" s="1289"/>
      <c r="BM53" s="1289"/>
      <c r="BN53" s="1289"/>
      <c r="BO53" s="1289"/>
      <c r="BP53" s="1290"/>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0"/>
      <c r="CW53" s="1291"/>
      <c r="CX53" s="1291"/>
      <c r="CY53" s="1291"/>
      <c r="CZ53" s="1291"/>
      <c r="DA53" s="1291"/>
      <c r="DB53" s="1291"/>
      <c r="DC53" s="1291"/>
    </row>
    <row r="54" spans="1:109" ht="13.5" x14ac:dyDescent="0.15">
      <c r="A54" s="381"/>
      <c r="B54" s="366"/>
      <c r="G54" s="1292"/>
      <c r="H54" s="1292"/>
      <c r="I54" s="1284"/>
      <c r="J54" s="1284"/>
      <c r="K54" s="1293"/>
      <c r="L54" s="1293"/>
      <c r="M54" s="1293"/>
      <c r="N54" s="1293"/>
      <c r="AM54" s="373"/>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5" x14ac:dyDescent="0.15">
      <c r="A55" s="381"/>
      <c r="B55" s="366"/>
      <c r="G55" s="1284"/>
      <c r="H55" s="1284"/>
      <c r="I55" s="1284"/>
      <c r="J55" s="1284"/>
      <c r="K55" s="1293"/>
      <c r="L55" s="1293"/>
      <c r="M55" s="1293"/>
      <c r="N55" s="1293"/>
      <c r="AN55" s="1288" t="s">
        <v>584</v>
      </c>
      <c r="AO55" s="1288"/>
      <c r="AP55" s="1288"/>
      <c r="AQ55" s="1288"/>
      <c r="AR55" s="1288"/>
      <c r="AS55" s="1288"/>
      <c r="AT55" s="1288"/>
      <c r="AU55" s="1288"/>
      <c r="AV55" s="1288"/>
      <c r="AW55" s="1288"/>
      <c r="AX55" s="1288"/>
      <c r="AY55" s="1288"/>
      <c r="AZ55" s="1288"/>
      <c r="BA55" s="1288"/>
      <c r="BB55" s="1289" t="s">
        <v>583</v>
      </c>
      <c r="BC55" s="1289"/>
      <c r="BD55" s="1289"/>
      <c r="BE55" s="1289"/>
      <c r="BF55" s="1289"/>
      <c r="BG55" s="1289"/>
      <c r="BH55" s="1289"/>
      <c r="BI55" s="1289"/>
      <c r="BJ55" s="1289"/>
      <c r="BK55" s="1289"/>
      <c r="BL55" s="1289"/>
      <c r="BM55" s="1289"/>
      <c r="BN55" s="1289"/>
      <c r="BO55" s="1289"/>
      <c r="BP55" s="1290"/>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0"/>
      <c r="CW55" s="1291"/>
      <c r="CX55" s="1291"/>
      <c r="CY55" s="1291"/>
      <c r="CZ55" s="1291"/>
      <c r="DA55" s="1291"/>
      <c r="DB55" s="1291"/>
      <c r="DC55" s="1291"/>
    </row>
    <row r="56" spans="1:109" ht="13.5" x14ac:dyDescent="0.15">
      <c r="A56" s="381"/>
      <c r="B56" s="366"/>
      <c r="G56" s="1284"/>
      <c r="H56" s="1284"/>
      <c r="I56" s="1284"/>
      <c r="J56" s="1284"/>
      <c r="K56" s="1293"/>
      <c r="L56" s="1293"/>
      <c r="M56" s="1293"/>
      <c r="N56" s="1293"/>
      <c r="AN56" s="1288"/>
      <c r="AO56" s="1288"/>
      <c r="AP56" s="1288"/>
      <c r="AQ56" s="1288"/>
      <c r="AR56" s="1288"/>
      <c r="AS56" s="1288"/>
      <c r="AT56" s="1288"/>
      <c r="AU56" s="1288"/>
      <c r="AV56" s="1288"/>
      <c r="AW56" s="1288"/>
      <c r="AX56" s="1288"/>
      <c r="AY56" s="1288"/>
      <c r="AZ56" s="1288"/>
      <c r="BA56" s="1288"/>
      <c r="BB56" s="1289"/>
      <c r="BC56" s="1289"/>
      <c r="BD56" s="1289"/>
      <c r="BE56" s="1289"/>
      <c r="BF56" s="1289"/>
      <c r="BG56" s="1289"/>
      <c r="BH56" s="1289"/>
      <c r="BI56" s="1289"/>
      <c r="BJ56" s="1289"/>
      <c r="BK56" s="1289"/>
      <c r="BL56" s="1289"/>
      <c r="BM56" s="1289"/>
      <c r="BN56" s="1289"/>
      <c r="BO56" s="1289"/>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1" customFormat="1" ht="13.5" x14ac:dyDescent="0.15">
      <c r="B57" s="387"/>
      <c r="G57" s="1284"/>
      <c r="H57" s="1284"/>
      <c r="I57" s="1295"/>
      <c r="J57" s="1295"/>
      <c r="K57" s="1293"/>
      <c r="L57" s="1293"/>
      <c r="M57" s="1293"/>
      <c r="N57" s="1293"/>
      <c r="AM57" s="365"/>
      <c r="AN57" s="1288"/>
      <c r="AO57" s="1288"/>
      <c r="AP57" s="1288"/>
      <c r="AQ57" s="1288"/>
      <c r="AR57" s="1288"/>
      <c r="AS57" s="1288"/>
      <c r="AT57" s="1288"/>
      <c r="AU57" s="1288"/>
      <c r="AV57" s="1288"/>
      <c r="AW57" s="1288"/>
      <c r="AX57" s="1288"/>
      <c r="AY57" s="1288"/>
      <c r="AZ57" s="1288"/>
      <c r="BA57" s="1288"/>
      <c r="BB57" s="1289" t="s">
        <v>589</v>
      </c>
      <c r="BC57" s="1289"/>
      <c r="BD57" s="1289"/>
      <c r="BE57" s="1289"/>
      <c r="BF57" s="1289"/>
      <c r="BG57" s="1289"/>
      <c r="BH57" s="1289"/>
      <c r="BI57" s="1289"/>
      <c r="BJ57" s="1289"/>
      <c r="BK57" s="1289"/>
      <c r="BL57" s="1289"/>
      <c r="BM57" s="1289"/>
      <c r="BN57" s="1289"/>
      <c r="BO57" s="1289"/>
      <c r="BP57" s="1290"/>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0"/>
      <c r="CW57" s="1291"/>
      <c r="CX57" s="1291"/>
      <c r="CY57" s="1291"/>
      <c r="CZ57" s="1291"/>
      <c r="DA57" s="1291"/>
      <c r="DB57" s="1291"/>
      <c r="DC57" s="1291"/>
      <c r="DD57" s="392"/>
      <c r="DE57" s="387"/>
    </row>
    <row r="58" spans="1:109" s="381" customFormat="1" ht="13.5" x14ac:dyDescent="0.15">
      <c r="A58" s="365"/>
      <c r="B58" s="387"/>
      <c r="G58" s="1284"/>
      <c r="H58" s="1284"/>
      <c r="I58" s="1295"/>
      <c r="J58" s="1295"/>
      <c r="K58" s="1293"/>
      <c r="L58" s="1293"/>
      <c r="M58" s="1293"/>
      <c r="N58" s="1293"/>
      <c r="AM58" s="365"/>
      <c r="AN58" s="1288"/>
      <c r="AO58" s="1288"/>
      <c r="AP58" s="1288"/>
      <c r="AQ58" s="1288"/>
      <c r="AR58" s="1288"/>
      <c r="AS58" s="1288"/>
      <c r="AT58" s="1288"/>
      <c r="AU58" s="1288"/>
      <c r="AV58" s="1288"/>
      <c r="AW58" s="1288"/>
      <c r="AX58" s="1288"/>
      <c r="AY58" s="1288"/>
      <c r="AZ58" s="1288"/>
      <c r="BA58" s="1288"/>
      <c r="BB58" s="1289"/>
      <c r="BC58" s="1289"/>
      <c r="BD58" s="1289"/>
      <c r="BE58" s="1289"/>
      <c r="BF58" s="1289"/>
      <c r="BG58" s="1289"/>
      <c r="BH58" s="1289"/>
      <c r="BI58" s="1289"/>
      <c r="BJ58" s="1289"/>
      <c r="BK58" s="1289"/>
      <c r="BL58" s="1289"/>
      <c r="BM58" s="1289"/>
      <c r="BN58" s="1289"/>
      <c r="BO58" s="1289"/>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588</v>
      </c>
    </row>
    <row r="64" spans="1:109" ht="13.5" x14ac:dyDescent="0.15">
      <c r="B64" s="366"/>
      <c r="G64" s="382"/>
      <c r="I64" s="384"/>
      <c r="J64" s="384"/>
      <c r="K64" s="384"/>
      <c r="L64" s="384"/>
      <c r="M64" s="384"/>
      <c r="N64" s="383"/>
      <c r="AM64" s="382"/>
      <c r="AN64" s="382" t="s">
        <v>587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594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586</v>
      </c>
    </row>
    <row r="72" spans="2:107" ht="13.5" x14ac:dyDescent="0.15">
      <c r="B72" s="366"/>
      <c r="G72" s="1284"/>
      <c r="H72" s="1284"/>
      <c r="I72" s="1284"/>
      <c r="J72" s="1284"/>
      <c r="K72" s="375"/>
      <c r="L72" s="375"/>
      <c r="M72" s="374"/>
      <c r="N72" s="374"/>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543</v>
      </c>
      <c r="BQ72" s="1288"/>
      <c r="BR72" s="1288"/>
      <c r="BS72" s="1288"/>
      <c r="BT72" s="1288"/>
      <c r="BU72" s="1288"/>
      <c r="BV72" s="1288"/>
      <c r="BW72" s="1288"/>
      <c r="BX72" s="1288" t="s">
        <v>544</v>
      </c>
      <c r="BY72" s="1288"/>
      <c r="BZ72" s="1288"/>
      <c r="CA72" s="1288"/>
      <c r="CB72" s="1288"/>
      <c r="CC72" s="1288"/>
      <c r="CD72" s="1288"/>
      <c r="CE72" s="1288"/>
      <c r="CF72" s="1288" t="s">
        <v>545</v>
      </c>
      <c r="CG72" s="1288"/>
      <c r="CH72" s="1288"/>
      <c r="CI72" s="1288"/>
      <c r="CJ72" s="1288"/>
      <c r="CK72" s="1288"/>
      <c r="CL72" s="1288"/>
      <c r="CM72" s="1288"/>
      <c r="CN72" s="1288" t="s">
        <v>546</v>
      </c>
      <c r="CO72" s="1288"/>
      <c r="CP72" s="1288"/>
      <c r="CQ72" s="1288"/>
      <c r="CR72" s="1288"/>
      <c r="CS72" s="1288"/>
      <c r="CT72" s="1288"/>
      <c r="CU72" s="1288"/>
      <c r="CV72" s="1288" t="s">
        <v>547</v>
      </c>
      <c r="CW72" s="1288"/>
      <c r="CX72" s="1288"/>
      <c r="CY72" s="1288"/>
      <c r="CZ72" s="1288"/>
      <c r="DA72" s="1288"/>
      <c r="DB72" s="1288"/>
      <c r="DC72" s="1288"/>
    </row>
    <row r="73" spans="2:107" ht="13.5" x14ac:dyDescent="0.15">
      <c r="B73" s="366"/>
      <c r="G73" s="1292"/>
      <c r="H73" s="1292"/>
      <c r="I73" s="1292"/>
      <c r="J73" s="1292"/>
      <c r="K73" s="1296"/>
      <c r="L73" s="1296"/>
      <c r="M73" s="1296"/>
      <c r="N73" s="1296"/>
      <c r="AM73" s="373"/>
      <c r="AN73" s="1289" t="s">
        <v>585</v>
      </c>
      <c r="AO73" s="1289"/>
      <c r="AP73" s="1289"/>
      <c r="AQ73" s="1289"/>
      <c r="AR73" s="1289"/>
      <c r="AS73" s="1289"/>
      <c r="AT73" s="1289"/>
      <c r="AU73" s="1289"/>
      <c r="AV73" s="1289"/>
      <c r="AW73" s="1289"/>
      <c r="AX73" s="1289"/>
      <c r="AY73" s="1289"/>
      <c r="AZ73" s="1289"/>
      <c r="BA73" s="1289"/>
      <c r="BB73" s="1289" t="s">
        <v>583</v>
      </c>
      <c r="BC73" s="1289"/>
      <c r="BD73" s="1289"/>
      <c r="BE73" s="1289"/>
      <c r="BF73" s="1289"/>
      <c r="BG73" s="1289"/>
      <c r="BH73" s="1289"/>
      <c r="BI73" s="1289"/>
      <c r="BJ73" s="1289"/>
      <c r="BK73" s="1289"/>
      <c r="BL73" s="1289"/>
      <c r="BM73" s="1289"/>
      <c r="BN73" s="1289"/>
      <c r="BO73" s="1289"/>
      <c r="BP73" s="1291">
        <v>9.6999999999999993</v>
      </c>
      <c r="BQ73" s="1291"/>
      <c r="BR73" s="1291"/>
      <c r="BS73" s="1291"/>
      <c r="BT73" s="1291"/>
      <c r="BU73" s="1291"/>
      <c r="BV73" s="1291"/>
      <c r="BW73" s="1291"/>
      <c r="BX73" s="1291">
        <v>18</v>
      </c>
      <c r="BY73" s="1291"/>
      <c r="BZ73" s="1291"/>
      <c r="CA73" s="1291"/>
      <c r="CB73" s="1291"/>
      <c r="CC73" s="1291"/>
      <c r="CD73" s="1291"/>
      <c r="CE73" s="1291"/>
      <c r="CF73" s="1291">
        <v>25.1</v>
      </c>
      <c r="CG73" s="1291"/>
      <c r="CH73" s="1291"/>
      <c r="CI73" s="1291"/>
      <c r="CJ73" s="1291"/>
      <c r="CK73" s="1291"/>
      <c r="CL73" s="1291"/>
      <c r="CM73" s="1291"/>
      <c r="CN73" s="1291">
        <v>28.9</v>
      </c>
      <c r="CO73" s="1291"/>
      <c r="CP73" s="1291"/>
      <c r="CQ73" s="1291"/>
      <c r="CR73" s="1291"/>
      <c r="CS73" s="1291"/>
      <c r="CT73" s="1291"/>
      <c r="CU73" s="1291"/>
      <c r="CV73" s="1291">
        <v>28.4</v>
      </c>
      <c r="CW73" s="1291"/>
      <c r="CX73" s="1291"/>
      <c r="CY73" s="1291"/>
      <c r="CZ73" s="1291"/>
      <c r="DA73" s="1291"/>
      <c r="DB73" s="1291"/>
      <c r="DC73" s="1291"/>
    </row>
    <row r="74" spans="2:107" ht="13.5" x14ac:dyDescent="0.15">
      <c r="B74" s="366"/>
      <c r="G74" s="1292"/>
      <c r="H74" s="1292"/>
      <c r="I74" s="1292"/>
      <c r="J74" s="1292"/>
      <c r="K74" s="1296"/>
      <c r="L74" s="1296"/>
      <c r="M74" s="1296"/>
      <c r="N74" s="1296"/>
      <c r="AM74" s="373"/>
      <c r="AN74" s="1289"/>
      <c r="AO74" s="1289"/>
      <c r="AP74" s="1289"/>
      <c r="AQ74" s="1289"/>
      <c r="AR74" s="1289"/>
      <c r="AS74" s="1289"/>
      <c r="AT74" s="1289"/>
      <c r="AU74" s="1289"/>
      <c r="AV74" s="1289"/>
      <c r="AW74" s="1289"/>
      <c r="AX74" s="1289"/>
      <c r="AY74" s="1289"/>
      <c r="AZ74" s="1289"/>
      <c r="BA74" s="1289"/>
      <c r="BB74" s="1289"/>
      <c r="BC74" s="1289"/>
      <c r="BD74" s="1289"/>
      <c r="BE74" s="1289"/>
      <c r="BF74" s="1289"/>
      <c r="BG74" s="1289"/>
      <c r="BH74" s="1289"/>
      <c r="BI74" s="1289"/>
      <c r="BJ74" s="1289"/>
      <c r="BK74" s="1289"/>
      <c r="BL74" s="1289"/>
      <c r="BM74" s="1289"/>
      <c r="BN74" s="1289"/>
      <c r="BO74" s="1289"/>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5" x14ac:dyDescent="0.15">
      <c r="B75" s="366"/>
      <c r="G75" s="1292"/>
      <c r="H75" s="1292"/>
      <c r="I75" s="1284"/>
      <c r="J75" s="1284"/>
      <c r="K75" s="1293"/>
      <c r="L75" s="1293"/>
      <c r="M75" s="1293"/>
      <c r="N75" s="1293"/>
      <c r="AM75" s="373"/>
      <c r="AN75" s="1289"/>
      <c r="AO75" s="1289"/>
      <c r="AP75" s="1289"/>
      <c r="AQ75" s="1289"/>
      <c r="AR75" s="1289"/>
      <c r="AS75" s="1289"/>
      <c r="AT75" s="1289"/>
      <c r="AU75" s="1289"/>
      <c r="AV75" s="1289"/>
      <c r="AW75" s="1289"/>
      <c r="AX75" s="1289"/>
      <c r="AY75" s="1289"/>
      <c r="AZ75" s="1289"/>
      <c r="BA75" s="1289"/>
      <c r="BB75" s="1289" t="s">
        <v>582</v>
      </c>
      <c r="BC75" s="1289"/>
      <c r="BD75" s="1289"/>
      <c r="BE75" s="1289"/>
      <c r="BF75" s="1289"/>
      <c r="BG75" s="1289"/>
      <c r="BH75" s="1289"/>
      <c r="BI75" s="1289"/>
      <c r="BJ75" s="1289"/>
      <c r="BK75" s="1289"/>
      <c r="BL75" s="1289"/>
      <c r="BM75" s="1289"/>
      <c r="BN75" s="1289"/>
      <c r="BO75" s="1289"/>
      <c r="BP75" s="1291">
        <v>3</v>
      </c>
      <c r="BQ75" s="1291"/>
      <c r="BR75" s="1291"/>
      <c r="BS75" s="1291"/>
      <c r="BT75" s="1291"/>
      <c r="BU75" s="1291"/>
      <c r="BV75" s="1291"/>
      <c r="BW75" s="1291"/>
      <c r="BX75" s="1291">
        <v>2</v>
      </c>
      <c r="BY75" s="1291"/>
      <c r="BZ75" s="1291"/>
      <c r="CA75" s="1291"/>
      <c r="CB75" s="1291"/>
      <c r="CC75" s="1291"/>
      <c r="CD75" s="1291"/>
      <c r="CE75" s="1291"/>
      <c r="CF75" s="1291">
        <v>1.3</v>
      </c>
      <c r="CG75" s="1291"/>
      <c r="CH75" s="1291"/>
      <c r="CI75" s="1291"/>
      <c r="CJ75" s="1291"/>
      <c r="CK75" s="1291"/>
      <c r="CL75" s="1291"/>
      <c r="CM75" s="1291"/>
      <c r="CN75" s="1291">
        <v>0.7</v>
      </c>
      <c r="CO75" s="1291"/>
      <c r="CP75" s="1291"/>
      <c r="CQ75" s="1291"/>
      <c r="CR75" s="1291"/>
      <c r="CS75" s="1291"/>
      <c r="CT75" s="1291"/>
      <c r="CU75" s="1291"/>
      <c r="CV75" s="1291">
        <v>0.7</v>
      </c>
      <c r="CW75" s="1291"/>
      <c r="CX75" s="1291"/>
      <c r="CY75" s="1291"/>
      <c r="CZ75" s="1291"/>
      <c r="DA75" s="1291"/>
      <c r="DB75" s="1291"/>
      <c r="DC75" s="1291"/>
    </row>
    <row r="76" spans="2:107" ht="13.5" x14ac:dyDescent="0.15">
      <c r="B76" s="366"/>
      <c r="G76" s="1292"/>
      <c r="H76" s="1292"/>
      <c r="I76" s="1284"/>
      <c r="J76" s="1284"/>
      <c r="K76" s="1293"/>
      <c r="L76" s="1293"/>
      <c r="M76" s="1293"/>
      <c r="N76" s="1293"/>
      <c r="AM76" s="373"/>
      <c r="AN76" s="1289"/>
      <c r="AO76" s="1289"/>
      <c r="AP76" s="1289"/>
      <c r="AQ76" s="1289"/>
      <c r="AR76" s="1289"/>
      <c r="AS76" s="1289"/>
      <c r="AT76" s="1289"/>
      <c r="AU76" s="1289"/>
      <c r="AV76" s="1289"/>
      <c r="AW76" s="1289"/>
      <c r="AX76" s="1289"/>
      <c r="AY76" s="1289"/>
      <c r="AZ76" s="1289"/>
      <c r="BA76" s="1289"/>
      <c r="BB76" s="1289"/>
      <c r="BC76" s="1289"/>
      <c r="BD76" s="1289"/>
      <c r="BE76" s="1289"/>
      <c r="BF76" s="1289"/>
      <c r="BG76" s="1289"/>
      <c r="BH76" s="1289"/>
      <c r="BI76" s="1289"/>
      <c r="BJ76" s="1289"/>
      <c r="BK76" s="1289"/>
      <c r="BL76" s="1289"/>
      <c r="BM76" s="1289"/>
      <c r="BN76" s="1289"/>
      <c r="BO76" s="1289"/>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5" x14ac:dyDescent="0.15">
      <c r="B77" s="366"/>
      <c r="G77" s="1284"/>
      <c r="H77" s="1284"/>
      <c r="I77" s="1284"/>
      <c r="J77" s="1284"/>
      <c r="K77" s="1296"/>
      <c r="L77" s="1296"/>
      <c r="M77" s="1296"/>
      <c r="N77" s="1296"/>
      <c r="AN77" s="1288" t="s">
        <v>584</v>
      </c>
      <c r="AO77" s="1288"/>
      <c r="AP77" s="1288"/>
      <c r="AQ77" s="1288"/>
      <c r="AR77" s="1288"/>
      <c r="AS77" s="1288"/>
      <c r="AT77" s="1288"/>
      <c r="AU77" s="1288"/>
      <c r="AV77" s="1288"/>
      <c r="AW77" s="1288"/>
      <c r="AX77" s="1288"/>
      <c r="AY77" s="1288"/>
      <c r="AZ77" s="1288"/>
      <c r="BA77" s="1288"/>
      <c r="BB77" s="1289" t="s">
        <v>583</v>
      </c>
      <c r="BC77" s="1289"/>
      <c r="BD77" s="1289"/>
      <c r="BE77" s="1289"/>
      <c r="BF77" s="1289"/>
      <c r="BG77" s="1289"/>
      <c r="BH77" s="1289"/>
      <c r="BI77" s="1289"/>
      <c r="BJ77" s="1289"/>
      <c r="BK77" s="1289"/>
      <c r="BL77" s="1289"/>
      <c r="BM77" s="1289"/>
      <c r="BN77" s="1289"/>
      <c r="BO77" s="1289"/>
      <c r="BP77" s="1291">
        <v>49.8</v>
      </c>
      <c r="BQ77" s="1291"/>
      <c r="BR77" s="1291"/>
      <c r="BS77" s="1291"/>
      <c r="BT77" s="1291"/>
      <c r="BU77" s="1291"/>
      <c r="BV77" s="1291"/>
      <c r="BW77" s="1291"/>
      <c r="BX77" s="1291">
        <v>45.1</v>
      </c>
      <c r="BY77" s="1291"/>
      <c r="BZ77" s="1291"/>
      <c r="CA77" s="1291"/>
      <c r="CB77" s="1291"/>
      <c r="CC77" s="1291"/>
      <c r="CD77" s="1291"/>
      <c r="CE77" s="1291"/>
      <c r="CF77" s="1291">
        <v>37.4</v>
      </c>
      <c r="CG77" s="1291"/>
      <c r="CH77" s="1291"/>
      <c r="CI77" s="1291"/>
      <c r="CJ77" s="1291"/>
      <c r="CK77" s="1291"/>
      <c r="CL77" s="1291"/>
      <c r="CM77" s="1291"/>
      <c r="CN77" s="1291">
        <v>31</v>
      </c>
      <c r="CO77" s="1291"/>
      <c r="CP77" s="1291"/>
      <c r="CQ77" s="1291"/>
      <c r="CR77" s="1291"/>
      <c r="CS77" s="1291"/>
      <c r="CT77" s="1291"/>
      <c r="CU77" s="1291"/>
      <c r="CV77" s="1291">
        <v>30</v>
      </c>
      <c r="CW77" s="1291"/>
      <c r="CX77" s="1291"/>
      <c r="CY77" s="1291"/>
      <c r="CZ77" s="1291"/>
      <c r="DA77" s="1291"/>
      <c r="DB77" s="1291"/>
      <c r="DC77" s="1291"/>
    </row>
    <row r="78" spans="2:107" ht="13.5" x14ac:dyDescent="0.15">
      <c r="B78" s="366"/>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89"/>
      <c r="BC78" s="1289"/>
      <c r="BD78" s="1289"/>
      <c r="BE78" s="1289"/>
      <c r="BF78" s="1289"/>
      <c r="BG78" s="1289"/>
      <c r="BH78" s="1289"/>
      <c r="BI78" s="1289"/>
      <c r="BJ78" s="1289"/>
      <c r="BK78" s="1289"/>
      <c r="BL78" s="1289"/>
      <c r="BM78" s="1289"/>
      <c r="BN78" s="1289"/>
      <c r="BO78" s="1289"/>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5" x14ac:dyDescent="0.15">
      <c r="B79" s="366"/>
      <c r="G79" s="1284"/>
      <c r="H79" s="1284"/>
      <c r="I79" s="1295"/>
      <c r="J79" s="1295"/>
      <c r="K79" s="1297"/>
      <c r="L79" s="1297"/>
      <c r="M79" s="1297"/>
      <c r="N79" s="1297"/>
      <c r="AN79" s="1288"/>
      <c r="AO79" s="1288"/>
      <c r="AP79" s="1288"/>
      <c r="AQ79" s="1288"/>
      <c r="AR79" s="1288"/>
      <c r="AS79" s="1288"/>
      <c r="AT79" s="1288"/>
      <c r="AU79" s="1288"/>
      <c r="AV79" s="1288"/>
      <c r="AW79" s="1288"/>
      <c r="AX79" s="1288"/>
      <c r="AY79" s="1288"/>
      <c r="AZ79" s="1288"/>
      <c r="BA79" s="1288"/>
      <c r="BB79" s="1289" t="s">
        <v>582</v>
      </c>
      <c r="BC79" s="1289"/>
      <c r="BD79" s="1289"/>
      <c r="BE79" s="1289"/>
      <c r="BF79" s="1289"/>
      <c r="BG79" s="1289"/>
      <c r="BH79" s="1289"/>
      <c r="BI79" s="1289"/>
      <c r="BJ79" s="1289"/>
      <c r="BK79" s="1289"/>
      <c r="BL79" s="1289"/>
      <c r="BM79" s="1289"/>
      <c r="BN79" s="1289"/>
      <c r="BO79" s="1289"/>
      <c r="BP79" s="1291">
        <v>7.7</v>
      </c>
      <c r="BQ79" s="1291"/>
      <c r="BR79" s="1291"/>
      <c r="BS79" s="1291"/>
      <c r="BT79" s="1291"/>
      <c r="BU79" s="1291"/>
      <c r="BV79" s="1291"/>
      <c r="BW79" s="1291"/>
      <c r="BX79" s="1291">
        <v>7.1</v>
      </c>
      <c r="BY79" s="1291"/>
      <c r="BZ79" s="1291"/>
      <c r="CA79" s="1291"/>
      <c r="CB79" s="1291"/>
      <c r="CC79" s="1291"/>
      <c r="CD79" s="1291"/>
      <c r="CE79" s="1291"/>
      <c r="CF79" s="1291">
        <v>6.3</v>
      </c>
      <c r="CG79" s="1291"/>
      <c r="CH79" s="1291"/>
      <c r="CI79" s="1291"/>
      <c r="CJ79" s="1291"/>
      <c r="CK79" s="1291"/>
      <c r="CL79" s="1291"/>
      <c r="CM79" s="1291"/>
      <c r="CN79" s="1291">
        <v>5.2</v>
      </c>
      <c r="CO79" s="1291"/>
      <c r="CP79" s="1291"/>
      <c r="CQ79" s="1291"/>
      <c r="CR79" s="1291"/>
      <c r="CS79" s="1291"/>
      <c r="CT79" s="1291"/>
      <c r="CU79" s="1291"/>
      <c r="CV79" s="1291">
        <v>5</v>
      </c>
      <c r="CW79" s="1291"/>
      <c r="CX79" s="1291"/>
      <c r="CY79" s="1291"/>
      <c r="CZ79" s="1291"/>
      <c r="DA79" s="1291"/>
      <c r="DB79" s="1291"/>
      <c r="DC79" s="1291"/>
    </row>
    <row r="80" spans="2:107" ht="13.5" x14ac:dyDescent="0.15">
      <c r="B80" s="366"/>
      <c r="G80" s="1284"/>
      <c r="H80" s="1284"/>
      <c r="I80" s="1295"/>
      <c r="J80" s="1295"/>
      <c r="K80" s="1297"/>
      <c r="L80" s="1297"/>
      <c r="M80" s="1297"/>
      <c r="N80" s="1297"/>
      <c r="AN80" s="1288"/>
      <c r="AO80" s="1288"/>
      <c r="AP80" s="1288"/>
      <c r="AQ80" s="1288"/>
      <c r="AR80" s="1288"/>
      <c r="AS80" s="1288"/>
      <c r="AT80" s="1288"/>
      <c r="AU80" s="1288"/>
      <c r="AV80" s="1288"/>
      <c r="AW80" s="1288"/>
      <c r="AX80" s="1288"/>
      <c r="AY80" s="1288"/>
      <c r="AZ80" s="1288"/>
      <c r="BA80" s="1288"/>
      <c r="BB80" s="1289"/>
      <c r="BC80" s="1289"/>
      <c r="BD80" s="1289"/>
      <c r="BE80" s="1289"/>
      <c r="BF80" s="1289"/>
      <c r="BG80" s="1289"/>
      <c r="BH80" s="1289"/>
      <c r="BI80" s="1289"/>
      <c r="BJ80" s="1289"/>
      <c r="BK80" s="1289"/>
      <c r="BL80" s="1289"/>
      <c r="BM80" s="1289"/>
      <c r="BN80" s="1289"/>
      <c r="BO80" s="1289"/>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7JBXLmjolRtsGGx6LVZNunRCWD4NN6vq7a9uvI5Cg/CuPaNTDsIq9E7NDQjDSzhemRmADln2EIgN9ZYaot98A==" saltValue="pDltLx+41YyWg1z07BjXaw=="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5vh1Hegwm4OS8oWpYYMi3AH86orU0Tp4Rf5RXbBnryB9Q9LceUIL/t256XbcpWoMVhXZQwo7DcKZUUFrog80w==" saltValue="GZabqo5QsNLYlHi3pa6RmA=="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TE6OTI/qMlnYyqtyP1z4jcpCzpJebryYvdIZSQZ72exLwvAtdlko2+wAvdJeLU93Qh6O0jcjO264sALLFoKVQ==" saltValue="W4SoNPNMem1DuZKhBnydt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29831</v>
      </c>
      <c r="E3" s="141"/>
      <c r="F3" s="142">
        <v>41235</v>
      </c>
      <c r="G3" s="143"/>
      <c r="H3" s="144"/>
    </row>
    <row r="4" spans="1:8" x14ac:dyDescent="0.15">
      <c r="A4" s="145"/>
      <c r="B4" s="146"/>
      <c r="C4" s="147"/>
      <c r="D4" s="148">
        <v>11445</v>
      </c>
      <c r="E4" s="149"/>
      <c r="F4" s="150">
        <v>22086</v>
      </c>
      <c r="G4" s="151"/>
      <c r="H4" s="152"/>
    </row>
    <row r="5" spans="1:8" x14ac:dyDescent="0.15">
      <c r="A5" s="133" t="s">
        <v>535</v>
      </c>
      <c r="B5" s="138"/>
      <c r="C5" s="139"/>
      <c r="D5" s="140">
        <v>61242</v>
      </c>
      <c r="E5" s="141"/>
      <c r="F5" s="142">
        <v>41862</v>
      </c>
      <c r="G5" s="143"/>
      <c r="H5" s="144"/>
    </row>
    <row r="6" spans="1:8" x14ac:dyDescent="0.15">
      <c r="A6" s="145"/>
      <c r="B6" s="146"/>
      <c r="C6" s="147"/>
      <c r="D6" s="148">
        <v>15860</v>
      </c>
      <c r="E6" s="149"/>
      <c r="F6" s="150">
        <v>23710</v>
      </c>
      <c r="G6" s="151"/>
      <c r="H6" s="152"/>
    </row>
    <row r="7" spans="1:8" x14ac:dyDescent="0.15">
      <c r="A7" s="133" t="s">
        <v>536</v>
      </c>
      <c r="B7" s="138"/>
      <c r="C7" s="139"/>
      <c r="D7" s="140">
        <v>60535</v>
      </c>
      <c r="E7" s="141"/>
      <c r="F7" s="142">
        <v>43554</v>
      </c>
      <c r="G7" s="143"/>
      <c r="H7" s="144"/>
    </row>
    <row r="8" spans="1:8" x14ac:dyDescent="0.15">
      <c r="A8" s="145"/>
      <c r="B8" s="146"/>
      <c r="C8" s="147"/>
      <c r="D8" s="148">
        <v>32128</v>
      </c>
      <c r="E8" s="149"/>
      <c r="F8" s="150">
        <v>24811</v>
      </c>
      <c r="G8" s="151"/>
      <c r="H8" s="152"/>
    </row>
    <row r="9" spans="1:8" x14ac:dyDescent="0.15">
      <c r="A9" s="133" t="s">
        <v>537</v>
      </c>
      <c r="B9" s="138"/>
      <c r="C9" s="139"/>
      <c r="D9" s="140">
        <v>31477</v>
      </c>
      <c r="E9" s="141"/>
      <c r="F9" s="142">
        <v>42581</v>
      </c>
      <c r="G9" s="143"/>
      <c r="H9" s="144"/>
    </row>
    <row r="10" spans="1:8" x14ac:dyDescent="0.15">
      <c r="A10" s="145"/>
      <c r="B10" s="146"/>
      <c r="C10" s="147"/>
      <c r="D10" s="148">
        <v>14203</v>
      </c>
      <c r="E10" s="149"/>
      <c r="F10" s="150">
        <v>24354</v>
      </c>
      <c r="G10" s="151"/>
      <c r="H10" s="152"/>
    </row>
    <row r="11" spans="1:8" x14ac:dyDescent="0.15">
      <c r="A11" s="133" t="s">
        <v>538</v>
      </c>
      <c r="B11" s="138"/>
      <c r="C11" s="139"/>
      <c r="D11" s="140">
        <v>31166</v>
      </c>
      <c r="E11" s="141"/>
      <c r="F11" s="142">
        <v>45426</v>
      </c>
      <c r="G11" s="143"/>
      <c r="H11" s="144"/>
    </row>
    <row r="12" spans="1:8" x14ac:dyDescent="0.15">
      <c r="A12" s="145"/>
      <c r="B12" s="146"/>
      <c r="C12" s="153"/>
      <c r="D12" s="148">
        <v>15982</v>
      </c>
      <c r="E12" s="149"/>
      <c r="F12" s="150">
        <v>24508</v>
      </c>
      <c r="G12" s="151"/>
      <c r="H12" s="152"/>
    </row>
    <row r="13" spans="1:8" x14ac:dyDescent="0.15">
      <c r="A13" s="133"/>
      <c r="B13" s="138"/>
      <c r="C13" s="154"/>
      <c r="D13" s="155">
        <v>42850</v>
      </c>
      <c r="E13" s="156"/>
      <c r="F13" s="157">
        <v>42932</v>
      </c>
      <c r="G13" s="158"/>
      <c r="H13" s="144"/>
    </row>
    <row r="14" spans="1:8" x14ac:dyDescent="0.15">
      <c r="A14" s="145"/>
      <c r="B14" s="146"/>
      <c r="C14" s="147"/>
      <c r="D14" s="148">
        <v>17924</v>
      </c>
      <c r="E14" s="149"/>
      <c r="F14" s="150">
        <v>23894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5.24</v>
      </c>
      <c r="C19" s="159">
        <f>ROUND(VALUE(SUBSTITUTE(実質収支比率等に係る経年分析!G$48,"▲","-")),2)</f>
        <v>8.07</v>
      </c>
      <c r="D19" s="159">
        <f>ROUND(VALUE(SUBSTITUTE(実質収支比率等に係る経年分析!H$48,"▲","-")),2)</f>
        <v>7.26</v>
      </c>
      <c r="E19" s="159">
        <f>ROUND(VALUE(SUBSTITUTE(実質収支比率等に係る経年分析!I$48,"▲","-")),2)</f>
        <v>7</v>
      </c>
      <c r="F19" s="159">
        <f>ROUND(VALUE(SUBSTITUTE(実質収支比率等に係る経年分析!J$48,"▲","-")),2)</f>
        <v>5.95</v>
      </c>
    </row>
    <row r="20" spans="1:11" x14ac:dyDescent="0.15">
      <c r="A20" s="159" t="s">
        <v>49</v>
      </c>
      <c r="B20" s="159">
        <f>ROUND(VALUE(SUBSTITUTE(実質収支比率等に係る経年分析!F$47,"▲","-")),2)</f>
        <v>16.79</v>
      </c>
      <c r="C20" s="159">
        <f>ROUND(VALUE(SUBSTITUTE(実質収支比率等に係る経年分析!G$47,"▲","-")),2)</f>
        <v>14.73</v>
      </c>
      <c r="D20" s="159">
        <f>ROUND(VALUE(SUBSTITUTE(実質収支比率等に係る経年分析!H$47,"▲","-")),2)</f>
        <v>14.6</v>
      </c>
      <c r="E20" s="159">
        <f>ROUND(VALUE(SUBSTITUTE(実質収支比率等に係る経年分析!I$47,"▲","-")),2)</f>
        <v>14.35</v>
      </c>
      <c r="F20" s="159">
        <f>ROUND(VALUE(SUBSTITUTE(実質収支比率等に係る経年分析!J$47,"▲","-")),2)</f>
        <v>13.82</v>
      </c>
    </row>
    <row r="21" spans="1:11" x14ac:dyDescent="0.15">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-1.34</v>
      </c>
      <c r="D21" s="159">
        <f>IF(ISNUMBER(VALUE(SUBSTITUTE(実質収支比率等に係る経年分析!H$49,"▲","-"))),ROUND(VALUE(SUBSTITUTE(実質収支比率等に係る経年分析!H$49,"▲","-")),2),NA())</f>
        <v>-4.4400000000000004</v>
      </c>
      <c r="E21" s="159">
        <f>IF(ISNUMBER(VALUE(SUBSTITUTE(実質収支比率等に係る経年分析!I$49,"▲","-"))),ROUND(VALUE(SUBSTITUTE(実質収支比率等に係る経年分析!I$49,"▲","-")),2),NA())</f>
        <v>-3.47</v>
      </c>
      <c r="F21" s="159">
        <f>IF(ISNUMBER(VALUE(SUBSTITUTE(実質収支比率等に係る経年分析!J$49,"▲","-"))),ROUND(VALUE(SUBSTITUTE(実質収支比率等に係る経年分析!J$49,"▲","-")),2),NA())</f>
        <v>-4.78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渋谷土地区画整理事業特別会計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0.47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0.28999999999999998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0.68</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1.73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2.4500000000000002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5.85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6254</v>
      </c>
      <c r="E42" s="161"/>
      <c r="F42" s="161"/>
      <c r="G42" s="161">
        <f>'実質公債費比率（分子）の構造'!L$52</f>
        <v>6408</v>
      </c>
      <c r="H42" s="161"/>
      <c r="I42" s="161"/>
      <c r="J42" s="161">
        <f>'実質公債費比率（分子）の構造'!M$52</f>
        <v>5956</v>
      </c>
      <c r="K42" s="161"/>
      <c r="L42" s="161"/>
      <c r="M42" s="161">
        <f>'実質公債費比率（分子）の構造'!N$52</f>
        <v>6010</v>
      </c>
      <c r="N42" s="161"/>
      <c r="O42" s="161"/>
      <c r="P42" s="161">
        <f>'実質公債費比率（分子）の構造'!O$52</f>
        <v>6117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417</v>
      </c>
      <c r="C44" s="161"/>
      <c r="D44" s="161"/>
      <c r="E44" s="161">
        <f>'実質公債費比率（分子）の構造'!L$50</f>
        <v>71</v>
      </c>
      <c r="F44" s="161"/>
      <c r="G44" s="161"/>
      <c r="H44" s="161">
        <f>'実質公債費比率（分子）の構造'!M$50</f>
        <v>73</v>
      </c>
      <c r="I44" s="161"/>
      <c r="J44" s="161"/>
      <c r="K44" s="161">
        <f>'実質公債費比率（分子）の構造'!N$50</f>
        <v>73</v>
      </c>
      <c r="L44" s="161"/>
      <c r="M44" s="161"/>
      <c r="N44" s="161">
        <f>'実質公債費比率（分子）の構造'!O$50</f>
        <v>73</v>
      </c>
      <c r="O44" s="161"/>
      <c r="P44" s="161"/>
    </row>
    <row r="45" spans="1:16" x14ac:dyDescent="0.15">
      <c r="A45" s="161" t="s">
        <v>60</v>
      </c>
      <c r="B45" s="161">
        <f>'実質公債費比率（分子）の構造'!K$49</f>
        <v>7</v>
      </c>
      <c r="C45" s="161"/>
      <c r="D45" s="161"/>
      <c r="E45" s="161">
        <f>'実質公債費比率（分子）の構造'!L$49</f>
        <v>4</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1986</v>
      </c>
      <c r="C46" s="161"/>
      <c r="D46" s="161"/>
      <c r="E46" s="161">
        <f>'実質公債費比率（分子）の構造'!L$48</f>
        <v>2006</v>
      </c>
      <c r="F46" s="161"/>
      <c r="G46" s="161"/>
      <c r="H46" s="161">
        <f>'実質公債費比率（分子）の構造'!M$48</f>
        <v>2006</v>
      </c>
      <c r="I46" s="161"/>
      <c r="J46" s="161"/>
      <c r="K46" s="161">
        <f>'実質公債費比率（分子）の構造'!N$48</f>
        <v>1850</v>
      </c>
      <c r="L46" s="161"/>
      <c r="M46" s="161"/>
      <c r="N46" s="161">
        <f>'実質公債費比率（分子）の構造'!O$48</f>
        <v>1778</v>
      </c>
      <c r="O46" s="161"/>
      <c r="P46" s="161"/>
    </row>
    <row r="47" spans="1:16" x14ac:dyDescent="0.15">
      <c r="A47" s="161" t="s">
        <v>62</v>
      </c>
      <c r="B47" s="161">
        <f>'実質公債費比率（分子）の構造'!K$47</f>
        <v>47</v>
      </c>
      <c r="C47" s="161"/>
      <c r="D47" s="161"/>
      <c r="E47" s="161">
        <f>'実質公債費比率（分子）の構造'!L$47</f>
        <v>49</v>
      </c>
      <c r="F47" s="161"/>
      <c r="G47" s="161"/>
      <c r="H47" s="161">
        <f>'実質公債費比率（分子）の構造'!M$47</f>
        <v>53</v>
      </c>
      <c r="I47" s="161"/>
      <c r="J47" s="161"/>
      <c r="K47" s="161">
        <f>'実質公債費比率（分子）の構造'!N$47</f>
        <v>57</v>
      </c>
      <c r="L47" s="161"/>
      <c r="M47" s="161"/>
      <c r="N47" s="161">
        <f>'実質公債費比率（分子）の構造'!O$47</f>
        <v>56</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4651</v>
      </c>
      <c r="C49" s="161"/>
      <c r="D49" s="161"/>
      <c r="E49" s="161">
        <f>'実質公債費比率（分子）の構造'!L$45</f>
        <v>4506</v>
      </c>
      <c r="F49" s="161"/>
      <c r="G49" s="161"/>
      <c r="H49" s="161">
        <f>'実質公債費比率（分子）の構造'!M$45</f>
        <v>4197</v>
      </c>
      <c r="I49" s="161"/>
      <c r="J49" s="161"/>
      <c r="K49" s="161">
        <f>'実質公債費比率（分子）の構造'!N$45</f>
        <v>4211</v>
      </c>
      <c r="L49" s="161"/>
      <c r="M49" s="161"/>
      <c r="N49" s="161">
        <f>'実質公債費比率（分子）の構造'!O$45</f>
        <v>4528</v>
      </c>
      <c r="O49" s="161"/>
      <c r="P49" s="161"/>
    </row>
    <row r="50" spans="1:16" x14ac:dyDescent="0.15">
      <c r="A50" s="161" t="s">
        <v>65</v>
      </c>
      <c r="B50" s="161" t="e">
        <f>NA()</f>
        <v>#N/A</v>
      </c>
      <c r="C50" s="161">
        <f>IF(ISNUMBER('実質公債費比率（分子）の構造'!K$53),'実質公債費比率（分子）の構造'!K$53,NA())</f>
        <v>854</v>
      </c>
      <c r="D50" s="161" t="e">
        <f>NA()</f>
        <v>#N/A</v>
      </c>
      <c r="E50" s="161" t="e">
        <f>NA()</f>
        <v>#N/A</v>
      </c>
      <c r="F50" s="161">
        <f>IF(ISNUMBER('実質公債費比率（分子）の構造'!L$53),'実質公債費比率（分子）の構造'!L$53,NA())</f>
        <v>228</v>
      </c>
      <c r="G50" s="161" t="e">
        <f>NA()</f>
        <v>#N/A</v>
      </c>
      <c r="H50" s="161" t="e">
        <f>NA()</f>
        <v>#N/A</v>
      </c>
      <c r="I50" s="161">
        <f>IF(ISNUMBER('実質公債費比率（分子）の構造'!M$53),'実質公債費比率（分子）の構造'!M$53,NA())</f>
        <v>373</v>
      </c>
      <c r="J50" s="161" t="e">
        <f>NA()</f>
        <v>#N/A</v>
      </c>
      <c r="K50" s="161" t="e">
        <f>NA()</f>
        <v>#N/A</v>
      </c>
      <c r="L50" s="161">
        <f>IF(ISNUMBER('実質公債費比率（分子）の構造'!N$53),'実質公債費比率（分子）の構造'!N$53,NA())</f>
        <v>181</v>
      </c>
      <c r="M50" s="161" t="e">
        <f>NA()</f>
        <v>#N/A</v>
      </c>
      <c r="N50" s="161" t="e">
        <f>NA()</f>
        <v>#N/A</v>
      </c>
      <c r="O50" s="161">
        <f>IF(ISNUMBER('実質公債費比率（分子）の構造'!O$53),'実質公債費比率（分子）の構造'!O$53,NA())</f>
        <v>318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46275</v>
      </c>
      <c r="E56" s="160"/>
      <c r="F56" s="160"/>
      <c r="G56" s="160">
        <f>'将来負担比率（分子）の構造'!J$52</f>
        <v>45752</v>
      </c>
      <c r="H56" s="160"/>
      <c r="I56" s="160"/>
      <c r="J56" s="160">
        <f>'将来負担比率（分子）の構造'!K$52</f>
        <v>45092</v>
      </c>
      <c r="K56" s="160"/>
      <c r="L56" s="160"/>
      <c r="M56" s="160">
        <f>'将来負担比率（分子）の構造'!L$52</f>
        <v>44104</v>
      </c>
      <c r="N56" s="160"/>
      <c r="O56" s="160"/>
      <c r="P56" s="160">
        <f>'将来負担比率（分子）の構造'!M$52</f>
        <v>42816</v>
      </c>
    </row>
    <row r="57" spans="1:16" x14ac:dyDescent="0.15">
      <c r="A57" s="160" t="s">
        <v>36</v>
      </c>
      <c r="B57" s="160"/>
      <c r="C57" s="160"/>
      <c r="D57" s="160">
        <f>'将来負担比率（分子）の構造'!I$51</f>
        <v>16984</v>
      </c>
      <c r="E57" s="160"/>
      <c r="F57" s="160"/>
      <c r="G57" s="160">
        <f>'将来負担比率（分子）の構造'!J$51</f>
        <v>16756</v>
      </c>
      <c r="H57" s="160"/>
      <c r="I57" s="160"/>
      <c r="J57" s="160">
        <f>'将来負担比率（分子）の構造'!K$51</f>
        <v>16886</v>
      </c>
      <c r="K57" s="160"/>
      <c r="L57" s="160"/>
      <c r="M57" s="160">
        <f>'将来負担比率（分子）の構造'!L$51</f>
        <v>17060</v>
      </c>
      <c r="N57" s="160"/>
      <c r="O57" s="160"/>
      <c r="P57" s="160">
        <f>'将来負担比率（分子）の構造'!M$51</f>
        <v>17835</v>
      </c>
    </row>
    <row r="58" spans="1:16" x14ac:dyDescent="0.15">
      <c r="A58" s="160" t="s">
        <v>35</v>
      </c>
      <c r="B58" s="160"/>
      <c r="C58" s="160"/>
      <c r="D58" s="160">
        <f>'将来負担比率（分子）の構造'!I$50</f>
        <v>12665</v>
      </c>
      <c r="E58" s="160"/>
      <c r="F58" s="160"/>
      <c r="G58" s="160">
        <f>'将来負担比率（分子）の構造'!J$50</f>
        <v>10361</v>
      </c>
      <c r="H58" s="160"/>
      <c r="I58" s="160"/>
      <c r="J58" s="160">
        <f>'将来負担比率（分子）の構造'!K$50</f>
        <v>10506</v>
      </c>
      <c r="K58" s="160"/>
      <c r="L58" s="160"/>
      <c r="M58" s="160">
        <f>'将来負担比率（分子）の構造'!L$50</f>
        <v>10203</v>
      </c>
      <c r="N58" s="160"/>
      <c r="O58" s="160"/>
      <c r="P58" s="160">
        <f>'将来負担比率（分子）の構造'!M$50</f>
        <v>10583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11448</v>
      </c>
      <c r="C62" s="160"/>
      <c r="D62" s="160"/>
      <c r="E62" s="160">
        <f>'将来負担比率（分子）の構造'!J$45</f>
        <v>9986</v>
      </c>
      <c r="F62" s="160"/>
      <c r="G62" s="160"/>
      <c r="H62" s="160">
        <f>'将来負担比率（分子）の構造'!K$45</f>
        <v>9015</v>
      </c>
      <c r="I62" s="160"/>
      <c r="J62" s="160"/>
      <c r="K62" s="160">
        <f>'将来負担比率（分子）の構造'!L$45</f>
        <v>9416</v>
      </c>
      <c r="L62" s="160"/>
      <c r="M62" s="160"/>
      <c r="N62" s="160">
        <f>'将来負担比率（分子）の構造'!M$45</f>
        <v>8635</v>
      </c>
      <c r="O62" s="160"/>
      <c r="P62" s="160"/>
    </row>
    <row r="63" spans="1:16" x14ac:dyDescent="0.15">
      <c r="A63" s="160" t="s">
        <v>28</v>
      </c>
      <c r="B63" s="160">
        <f>'将来負担比率（分子）の構造'!I$44</f>
        <v>4</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f>'将来負担比率（分子）の構造'!M$44</f>
        <v>33</v>
      </c>
      <c r="O63" s="160"/>
      <c r="P63" s="160"/>
    </row>
    <row r="64" spans="1:16" x14ac:dyDescent="0.15">
      <c r="A64" s="160" t="s">
        <v>27</v>
      </c>
      <c r="B64" s="160">
        <f>'将来負担比率（分子）の構造'!I$43</f>
        <v>21865</v>
      </c>
      <c r="C64" s="160"/>
      <c r="D64" s="160"/>
      <c r="E64" s="160">
        <f>'将来負担比率（分子）の構造'!J$43</f>
        <v>20025</v>
      </c>
      <c r="F64" s="160"/>
      <c r="G64" s="160"/>
      <c r="H64" s="160">
        <f>'将来負担比率（分子）の構造'!K$43</f>
        <v>18960</v>
      </c>
      <c r="I64" s="160"/>
      <c r="J64" s="160"/>
      <c r="K64" s="160">
        <f>'将来負担比率（分子）の構造'!L$43</f>
        <v>18352</v>
      </c>
      <c r="L64" s="160"/>
      <c r="M64" s="160"/>
      <c r="N64" s="160">
        <f>'将来負担比率（分子）の構造'!M$43</f>
        <v>17819</v>
      </c>
      <c r="O64" s="160"/>
      <c r="P64" s="160"/>
    </row>
    <row r="65" spans="1:16" x14ac:dyDescent="0.15">
      <c r="A65" s="160" t="s">
        <v>26</v>
      </c>
      <c r="B65" s="160">
        <f>'将来負担比率（分子）の構造'!I$42</f>
        <v>1945</v>
      </c>
      <c r="C65" s="160"/>
      <c r="D65" s="160"/>
      <c r="E65" s="160">
        <f>'将来負担比率（分子）の構造'!J$42</f>
        <v>1436</v>
      </c>
      <c r="F65" s="160"/>
      <c r="G65" s="160"/>
      <c r="H65" s="160">
        <f>'将来負担比率（分子）の構造'!K$42</f>
        <v>1402</v>
      </c>
      <c r="I65" s="160"/>
      <c r="J65" s="160"/>
      <c r="K65" s="160">
        <f>'将来負担比率（分子）の構造'!L$42</f>
        <v>1367</v>
      </c>
      <c r="L65" s="160"/>
      <c r="M65" s="160"/>
      <c r="N65" s="160">
        <f>'将来負担比率（分子）の構造'!M$42</f>
        <v>1354</v>
      </c>
      <c r="O65" s="160"/>
      <c r="P65" s="160"/>
    </row>
    <row r="66" spans="1:16" x14ac:dyDescent="0.15">
      <c r="A66" s="160" t="s">
        <v>25</v>
      </c>
      <c r="B66" s="160">
        <f>'将来負担比率（分子）の構造'!I$41</f>
        <v>44126</v>
      </c>
      <c r="C66" s="160"/>
      <c r="D66" s="160"/>
      <c r="E66" s="160">
        <f>'将来負担比率（分子）の構造'!J$41</f>
        <v>47814</v>
      </c>
      <c r="F66" s="160"/>
      <c r="G66" s="160"/>
      <c r="H66" s="160">
        <f>'将来負担比率（分子）の構造'!K$41</f>
        <v>52187</v>
      </c>
      <c r="I66" s="160"/>
      <c r="J66" s="160"/>
      <c r="K66" s="160">
        <f>'将来負担比率（分子）の構造'!L$41</f>
        <v>52861</v>
      </c>
      <c r="L66" s="160"/>
      <c r="M66" s="160"/>
      <c r="N66" s="160">
        <f>'将来負担比率（分子）の構造'!M$41</f>
        <v>53934</v>
      </c>
      <c r="O66" s="160"/>
      <c r="P66" s="160"/>
    </row>
    <row r="67" spans="1:16" x14ac:dyDescent="0.15">
      <c r="A67" s="160" t="s">
        <v>69</v>
      </c>
      <c r="B67" s="160" t="e">
        <f>NA()</f>
        <v>#N/A</v>
      </c>
      <c r="C67" s="160">
        <f>IF(ISNUMBER('将来負担比率（分子）の構造'!I$53), IF('将来負担比率（分子）の構造'!I$53 &lt; 0, 0, '将来負担比率（分子）の構造'!I$53), NA())</f>
        <v>3464</v>
      </c>
      <c r="D67" s="160" t="e">
        <f>NA()</f>
        <v>#N/A</v>
      </c>
      <c r="E67" s="160" t="e">
        <f>NA()</f>
        <v>#N/A</v>
      </c>
      <c r="F67" s="160">
        <f>IF(ISNUMBER('将来負担比率（分子）の構造'!J$53), IF('将来負担比率（分子）の構造'!J$53 &lt; 0, 0, '将来負担比率（分子）の構造'!J$53), NA())</f>
        <v>6391</v>
      </c>
      <c r="G67" s="160" t="e">
        <f>NA()</f>
        <v>#N/A</v>
      </c>
      <c r="H67" s="160" t="e">
        <f>NA()</f>
        <v>#N/A</v>
      </c>
      <c r="I67" s="160">
        <f>IF(ISNUMBER('将来負担比率（分子）の構造'!K$53), IF('将来負担比率（分子）の構造'!K$53 &lt; 0, 0, '将来負担比率（分子）の構造'!K$53), NA())</f>
        <v>9080</v>
      </c>
      <c r="J67" s="160" t="e">
        <f>NA()</f>
        <v>#N/A</v>
      </c>
      <c r="K67" s="160" t="e">
        <f>NA()</f>
        <v>#N/A</v>
      </c>
      <c r="L67" s="160">
        <f>IF(ISNUMBER('将来負担比率（分子）の構造'!L$53), IF('将来負担比率（分子）の構造'!L$53 &lt; 0, 0, '将来負担比率（分子）の構造'!L$53), NA())</f>
        <v>10630</v>
      </c>
      <c r="M67" s="160" t="e">
        <f>NA()</f>
        <v>#N/A</v>
      </c>
      <c r="N67" s="160" t="e">
        <f>NA()</f>
        <v>#N/A</v>
      </c>
      <c r="O67" s="160">
        <f>IF(ISNUMBER('将来負担比率（分子）の構造'!M$53), IF('将来負担比率（分子）の構造'!M$53 &lt; 0, 0, '将来負担比率（分子）の構造'!M$53), NA())</f>
        <v>10541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5891</v>
      </c>
      <c r="C72" s="164">
        <f>基金残高に係る経年分析!G55</f>
        <v>5883</v>
      </c>
      <c r="D72" s="164">
        <f>基金残高に係る経年分析!H55</f>
        <v>5713</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1476</v>
      </c>
      <c r="C74" s="164">
        <f>基金残高に係る経年分析!G57</f>
        <v>1473</v>
      </c>
      <c r="D74" s="164">
        <f>基金残高に係る経年分析!H57</f>
        <v>1479</v>
      </c>
    </row>
  </sheetData>
  <sheetProtection algorithmName="SHA-512" hashValue="Az0BoUFfvk/vHcpIpJOk77Y1UTad4aX4I5bvSALPF/cVvj3vbT1xJR7ywnnySYJG5+bUxtg4rjoC8YGmiFx8YQ==" saltValue="Hs4on/yY5YULKcH86J+0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36040226</v>
      </c>
      <c r="S5" s="707"/>
      <c r="T5" s="707"/>
      <c r="U5" s="707"/>
      <c r="V5" s="707"/>
      <c r="W5" s="707"/>
      <c r="X5" s="707"/>
      <c r="Y5" s="753"/>
      <c r="Z5" s="771">
        <v>47.5</v>
      </c>
      <c r="AA5" s="771"/>
      <c r="AB5" s="771"/>
      <c r="AC5" s="771"/>
      <c r="AD5" s="772">
        <v>33947257</v>
      </c>
      <c r="AE5" s="772"/>
      <c r="AF5" s="772"/>
      <c r="AG5" s="772"/>
      <c r="AH5" s="772"/>
      <c r="AI5" s="772"/>
      <c r="AJ5" s="772"/>
      <c r="AK5" s="772"/>
      <c r="AL5" s="754">
        <v>84</v>
      </c>
      <c r="AM5" s="723"/>
      <c r="AN5" s="723"/>
      <c r="AO5" s="755"/>
      <c r="AP5" s="740" t="s">
        <v>219</v>
      </c>
      <c r="AQ5" s="741"/>
      <c r="AR5" s="741"/>
      <c r="AS5" s="741"/>
      <c r="AT5" s="741"/>
      <c r="AU5" s="741"/>
      <c r="AV5" s="741"/>
      <c r="AW5" s="741"/>
      <c r="AX5" s="741"/>
      <c r="AY5" s="741"/>
      <c r="AZ5" s="741"/>
      <c r="BA5" s="741"/>
      <c r="BB5" s="741"/>
      <c r="BC5" s="741"/>
      <c r="BD5" s="741"/>
      <c r="BE5" s="741"/>
      <c r="BF5" s="742"/>
      <c r="BG5" s="641">
        <v>33947257</v>
      </c>
      <c r="BH5" s="644"/>
      <c r="BI5" s="644"/>
      <c r="BJ5" s="644"/>
      <c r="BK5" s="644"/>
      <c r="BL5" s="644"/>
      <c r="BM5" s="644"/>
      <c r="BN5" s="645"/>
      <c r="BO5" s="703">
        <v>94.2</v>
      </c>
      <c r="BP5" s="703"/>
      <c r="BQ5" s="703"/>
      <c r="BR5" s="703"/>
      <c r="BS5" s="704">
        <v>173246</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377762</v>
      </c>
      <c r="S6" s="644"/>
      <c r="T6" s="644"/>
      <c r="U6" s="644"/>
      <c r="V6" s="644"/>
      <c r="W6" s="644"/>
      <c r="X6" s="644"/>
      <c r="Y6" s="645"/>
      <c r="Z6" s="703">
        <v>0.5</v>
      </c>
      <c r="AA6" s="703"/>
      <c r="AB6" s="703"/>
      <c r="AC6" s="703"/>
      <c r="AD6" s="704">
        <v>377762</v>
      </c>
      <c r="AE6" s="704"/>
      <c r="AF6" s="704"/>
      <c r="AG6" s="704"/>
      <c r="AH6" s="704"/>
      <c r="AI6" s="704"/>
      <c r="AJ6" s="704"/>
      <c r="AK6" s="704"/>
      <c r="AL6" s="646">
        <v>0.9</v>
      </c>
      <c r="AM6" s="647"/>
      <c r="AN6" s="647"/>
      <c r="AO6" s="705"/>
      <c r="AP6" s="638" t="s">
        <v>224</v>
      </c>
      <c r="AQ6" s="639"/>
      <c r="AR6" s="639"/>
      <c r="AS6" s="639"/>
      <c r="AT6" s="639"/>
      <c r="AU6" s="639"/>
      <c r="AV6" s="639"/>
      <c r="AW6" s="639"/>
      <c r="AX6" s="639"/>
      <c r="AY6" s="639"/>
      <c r="AZ6" s="639"/>
      <c r="BA6" s="639"/>
      <c r="BB6" s="639"/>
      <c r="BC6" s="639"/>
      <c r="BD6" s="639"/>
      <c r="BE6" s="639"/>
      <c r="BF6" s="640"/>
      <c r="BG6" s="641">
        <v>33947257</v>
      </c>
      <c r="BH6" s="644"/>
      <c r="BI6" s="644"/>
      <c r="BJ6" s="644"/>
      <c r="BK6" s="644"/>
      <c r="BL6" s="644"/>
      <c r="BM6" s="644"/>
      <c r="BN6" s="645"/>
      <c r="BO6" s="703">
        <v>94.2</v>
      </c>
      <c r="BP6" s="703"/>
      <c r="BQ6" s="703"/>
      <c r="BR6" s="703"/>
      <c r="BS6" s="704">
        <v>173246</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382137</v>
      </c>
      <c r="CS6" s="644"/>
      <c r="CT6" s="644"/>
      <c r="CU6" s="644"/>
      <c r="CV6" s="644"/>
      <c r="CW6" s="644"/>
      <c r="CX6" s="644"/>
      <c r="CY6" s="645"/>
      <c r="CZ6" s="754">
        <v>0.5</v>
      </c>
      <c r="DA6" s="723"/>
      <c r="DB6" s="723"/>
      <c r="DC6" s="757"/>
      <c r="DD6" s="649" t="s">
        <v>226</v>
      </c>
      <c r="DE6" s="644"/>
      <c r="DF6" s="644"/>
      <c r="DG6" s="644"/>
      <c r="DH6" s="644"/>
      <c r="DI6" s="644"/>
      <c r="DJ6" s="644"/>
      <c r="DK6" s="644"/>
      <c r="DL6" s="644"/>
      <c r="DM6" s="644"/>
      <c r="DN6" s="644"/>
      <c r="DO6" s="644"/>
      <c r="DP6" s="645"/>
      <c r="DQ6" s="649">
        <v>382137</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46338</v>
      </c>
      <c r="S7" s="644"/>
      <c r="T7" s="644"/>
      <c r="U7" s="644"/>
      <c r="V7" s="644"/>
      <c r="W7" s="644"/>
      <c r="X7" s="644"/>
      <c r="Y7" s="645"/>
      <c r="Z7" s="703">
        <v>0.1</v>
      </c>
      <c r="AA7" s="703"/>
      <c r="AB7" s="703"/>
      <c r="AC7" s="703"/>
      <c r="AD7" s="704">
        <v>46338</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17546479</v>
      </c>
      <c r="BH7" s="644"/>
      <c r="BI7" s="644"/>
      <c r="BJ7" s="644"/>
      <c r="BK7" s="644"/>
      <c r="BL7" s="644"/>
      <c r="BM7" s="644"/>
      <c r="BN7" s="645"/>
      <c r="BO7" s="703">
        <v>48.7</v>
      </c>
      <c r="BP7" s="703"/>
      <c r="BQ7" s="703"/>
      <c r="BR7" s="703"/>
      <c r="BS7" s="704">
        <v>173246</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7037083</v>
      </c>
      <c r="CS7" s="644"/>
      <c r="CT7" s="644"/>
      <c r="CU7" s="644"/>
      <c r="CV7" s="644"/>
      <c r="CW7" s="644"/>
      <c r="CX7" s="644"/>
      <c r="CY7" s="645"/>
      <c r="CZ7" s="703">
        <v>9.6</v>
      </c>
      <c r="DA7" s="703"/>
      <c r="DB7" s="703"/>
      <c r="DC7" s="703"/>
      <c r="DD7" s="649">
        <v>184297</v>
      </c>
      <c r="DE7" s="644"/>
      <c r="DF7" s="644"/>
      <c r="DG7" s="644"/>
      <c r="DH7" s="644"/>
      <c r="DI7" s="644"/>
      <c r="DJ7" s="644"/>
      <c r="DK7" s="644"/>
      <c r="DL7" s="644"/>
      <c r="DM7" s="644"/>
      <c r="DN7" s="644"/>
      <c r="DO7" s="644"/>
      <c r="DP7" s="645"/>
      <c r="DQ7" s="649">
        <v>6112719</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218101</v>
      </c>
      <c r="S8" s="644"/>
      <c r="T8" s="644"/>
      <c r="U8" s="644"/>
      <c r="V8" s="644"/>
      <c r="W8" s="644"/>
      <c r="X8" s="644"/>
      <c r="Y8" s="645"/>
      <c r="Z8" s="703">
        <v>0.3</v>
      </c>
      <c r="AA8" s="703"/>
      <c r="AB8" s="703"/>
      <c r="AC8" s="703"/>
      <c r="AD8" s="704">
        <v>218101</v>
      </c>
      <c r="AE8" s="704"/>
      <c r="AF8" s="704"/>
      <c r="AG8" s="704"/>
      <c r="AH8" s="704"/>
      <c r="AI8" s="704"/>
      <c r="AJ8" s="704"/>
      <c r="AK8" s="704"/>
      <c r="AL8" s="646">
        <v>0.5</v>
      </c>
      <c r="AM8" s="647"/>
      <c r="AN8" s="647"/>
      <c r="AO8" s="705"/>
      <c r="AP8" s="638" t="s">
        <v>231</v>
      </c>
      <c r="AQ8" s="639"/>
      <c r="AR8" s="639"/>
      <c r="AS8" s="639"/>
      <c r="AT8" s="639"/>
      <c r="AU8" s="639"/>
      <c r="AV8" s="639"/>
      <c r="AW8" s="639"/>
      <c r="AX8" s="639"/>
      <c r="AY8" s="639"/>
      <c r="AZ8" s="639"/>
      <c r="BA8" s="639"/>
      <c r="BB8" s="639"/>
      <c r="BC8" s="639"/>
      <c r="BD8" s="639"/>
      <c r="BE8" s="639"/>
      <c r="BF8" s="640"/>
      <c r="BG8" s="641">
        <v>417605</v>
      </c>
      <c r="BH8" s="644"/>
      <c r="BI8" s="644"/>
      <c r="BJ8" s="644"/>
      <c r="BK8" s="644"/>
      <c r="BL8" s="644"/>
      <c r="BM8" s="644"/>
      <c r="BN8" s="645"/>
      <c r="BO8" s="703">
        <v>1.2</v>
      </c>
      <c r="BP8" s="703"/>
      <c r="BQ8" s="703"/>
      <c r="BR8" s="703"/>
      <c r="BS8" s="649" t="s">
        <v>131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33595729</v>
      </c>
      <c r="CS8" s="644"/>
      <c r="CT8" s="644"/>
      <c r="CU8" s="644"/>
      <c r="CV8" s="644"/>
      <c r="CW8" s="644"/>
      <c r="CX8" s="644"/>
      <c r="CY8" s="645"/>
      <c r="CZ8" s="703">
        <v>45.9</v>
      </c>
      <c r="DA8" s="703"/>
      <c r="DB8" s="703"/>
      <c r="DC8" s="703"/>
      <c r="DD8" s="649">
        <v>394681</v>
      </c>
      <c r="DE8" s="644"/>
      <c r="DF8" s="644"/>
      <c r="DG8" s="644"/>
      <c r="DH8" s="644"/>
      <c r="DI8" s="644"/>
      <c r="DJ8" s="644"/>
      <c r="DK8" s="644"/>
      <c r="DL8" s="644"/>
      <c r="DM8" s="644"/>
      <c r="DN8" s="644"/>
      <c r="DO8" s="644"/>
      <c r="DP8" s="645"/>
      <c r="DQ8" s="649">
        <v>15894554</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235194</v>
      </c>
      <c r="S9" s="644"/>
      <c r="T9" s="644"/>
      <c r="U9" s="644"/>
      <c r="V9" s="644"/>
      <c r="W9" s="644"/>
      <c r="X9" s="644"/>
      <c r="Y9" s="645"/>
      <c r="Z9" s="703">
        <v>0.3</v>
      </c>
      <c r="AA9" s="703"/>
      <c r="AB9" s="703"/>
      <c r="AC9" s="703"/>
      <c r="AD9" s="704">
        <v>235194</v>
      </c>
      <c r="AE9" s="704"/>
      <c r="AF9" s="704"/>
      <c r="AG9" s="704"/>
      <c r="AH9" s="704"/>
      <c r="AI9" s="704"/>
      <c r="AJ9" s="704"/>
      <c r="AK9" s="704"/>
      <c r="AL9" s="646">
        <v>0.6</v>
      </c>
      <c r="AM9" s="647"/>
      <c r="AN9" s="647"/>
      <c r="AO9" s="705"/>
      <c r="AP9" s="638" t="s">
        <v>234</v>
      </c>
      <c r="AQ9" s="639"/>
      <c r="AR9" s="639"/>
      <c r="AS9" s="639"/>
      <c r="AT9" s="639"/>
      <c r="AU9" s="639"/>
      <c r="AV9" s="639"/>
      <c r="AW9" s="639"/>
      <c r="AX9" s="639"/>
      <c r="AY9" s="639"/>
      <c r="AZ9" s="639"/>
      <c r="BA9" s="639"/>
      <c r="BB9" s="639"/>
      <c r="BC9" s="639"/>
      <c r="BD9" s="639"/>
      <c r="BE9" s="639"/>
      <c r="BF9" s="640"/>
      <c r="BG9" s="641">
        <v>15164650</v>
      </c>
      <c r="BH9" s="644"/>
      <c r="BI9" s="644"/>
      <c r="BJ9" s="644"/>
      <c r="BK9" s="644"/>
      <c r="BL9" s="644"/>
      <c r="BM9" s="644"/>
      <c r="BN9" s="645"/>
      <c r="BO9" s="703">
        <v>42.1</v>
      </c>
      <c r="BP9" s="703"/>
      <c r="BQ9" s="703"/>
      <c r="BR9" s="703"/>
      <c r="BS9" s="649" t="s">
        <v>131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6873371</v>
      </c>
      <c r="CS9" s="644"/>
      <c r="CT9" s="644"/>
      <c r="CU9" s="644"/>
      <c r="CV9" s="644"/>
      <c r="CW9" s="644"/>
      <c r="CX9" s="644"/>
      <c r="CY9" s="645"/>
      <c r="CZ9" s="703">
        <v>9.4</v>
      </c>
      <c r="DA9" s="703"/>
      <c r="DB9" s="703"/>
      <c r="DC9" s="703"/>
      <c r="DD9" s="649">
        <v>410559</v>
      </c>
      <c r="DE9" s="644"/>
      <c r="DF9" s="644"/>
      <c r="DG9" s="644"/>
      <c r="DH9" s="644"/>
      <c r="DI9" s="644"/>
      <c r="DJ9" s="644"/>
      <c r="DK9" s="644"/>
      <c r="DL9" s="644"/>
      <c r="DM9" s="644"/>
      <c r="DN9" s="644"/>
      <c r="DO9" s="644"/>
      <c r="DP9" s="645"/>
      <c r="DQ9" s="649">
        <v>5536435</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172</v>
      </c>
      <c r="AA10" s="703"/>
      <c r="AB10" s="703"/>
      <c r="AC10" s="703"/>
      <c r="AD10" s="704" t="s">
        <v>172</v>
      </c>
      <c r="AE10" s="704"/>
      <c r="AF10" s="704"/>
      <c r="AG10" s="704"/>
      <c r="AH10" s="704"/>
      <c r="AI10" s="704"/>
      <c r="AJ10" s="704"/>
      <c r="AK10" s="704"/>
      <c r="AL10" s="646" t="s">
        <v>172</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611855</v>
      </c>
      <c r="BH10" s="644"/>
      <c r="BI10" s="644"/>
      <c r="BJ10" s="644"/>
      <c r="BK10" s="644"/>
      <c r="BL10" s="644"/>
      <c r="BM10" s="644"/>
      <c r="BN10" s="645"/>
      <c r="BO10" s="703">
        <v>1.7</v>
      </c>
      <c r="BP10" s="703"/>
      <c r="BQ10" s="703"/>
      <c r="BR10" s="703"/>
      <c r="BS10" s="649" t="s">
        <v>226</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247303</v>
      </c>
      <c r="CS10" s="644"/>
      <c r="CT10" s="644"/>
      <c r="CU10" s="644"/>
      <c r="CV10" s="644"/>
      <c r="CW10" s="644"/>
      <c r="CX10" s="644"/>
      <c r="CY10" s="645"/>
      <c r="CZ10" s="703">
        <v>0.3</v>
      </c>
      <c r="DA10" s="703"/>
      <c r="DB10" s="703"/>
      <c r="DC10" s="703"/>
      <c r="DD10" s="649">
        <v>11435</v>
      </c>
      <c r="DE10" s="644"/>
      <c r="DF10" s="644"/>
      <c r="DG10" s="644"/>
      <c r="DH10" s="644"/>
      <c r="DI10" s="644"/>
      <c r="DJ10" s="644"/>
      <c r="DK10" s="644"/>
      <c r="DL10" s="644"/>
      <c r="DM10" s="644"/>
      <c r="DN10" s="644"/>
      <c r="DO10" s="644"/>
      <c r="DP10" s="645"/>
      <c r="DQ10" s="649">
        <v>92845</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172</v>
      </c>
      <c r="S11" s="644"/>
      <c r="T11" s="644"/>
      <c r="U11" s="644"/>
      <c r="V11" s="644"/>
      <c r="W11" s="644"/>
      <c r="X11" s="644"/>
      <c r="Y11" s="645"/>
      <c r="Z11" s="703" t="s">
        <v>172</v>
      </c>
      <c r="AA11" s="703"/>
      <c r="AB11" s="703"/>
      <c r="AC11" s="703"/>
      <c r="AD11" s="704" t="s">
        <v>172</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1352369</v>
      </c>
      <c r="BH11" s="644"/>
      <c r="BI11" s="644"/>
      <c r="BJ11" s="644"/>
      <c r="BK11" s="644"/>
      <c r="BL11" s="644"/>
      <c r="BM11" s="644"/>
      <c r="BN11" s="645"/>
      <c r="BO11" s="703">
        <v>3.8</v>
      </c>
      <c r="BP11" s="703"/>
      <c r="BQ11" s="703"/>
      <c r="BR11" s="703"/>
      <c r="BS11" s="649">
        <v>173246</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111341</v>
      </c>
      <c r="CS11" s="644"/>
      <c r="CT11" s="644"/>
      <c r="CU11" s="644"/>
      <c r="CV11" s="644"/>
      <c r="CW11" s="644"/>
      <c r="CX11" s="644"/>
      <c r="CY11" s="645"/>
      <c r="CZ11" s="703">
        <v>0.2</v>
      </c>
      <c r="DA11" s="703"/>
      <c r="DB11" s="703"/>
      <c r="DC11" s="703"/>
      <c r="DD11" s="649" t="s">
        <v>172</v>
      </c>
      <c r="DE11" s="644"/>
      <c r="DF11" s="644"/>
      <c r="DG11" s="644"/>
      <c r="DH11" s="644"/>
      <c r="DI11" s="644"/>
      <c r="DJ11" s="644"/>
      <c r="DK11" s="644"/>
      <c r="DL11" s="644"/>
      <c r="DM11" s="644"/>
      <c r="DN11" s="644"/>
      <c r="DO11" s="644"/>
      <c r="DP11" s="645"/>
      <c r="DQ11" s="649">
        <v>109637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3725377</v>
      </c>
      <c r="S12" s="644"/>
      <c r="T12" s="644"/>
      <c r="U12" s="644"/>
      <c r="V12" s="644"/>
      <c r="W12" s="644"/>
      <c r="X12" s="644"/>
      <c r="Y12" s="645"/>
      <c r="Z12" s="703">
        <v>4.9000000000000004</v>
      </c>
      <c r="AA12" s="703"/>
      <c r="AB12" s="703"/>
      <c r="AC12" s="703"/>
      <c r="AD12" s="704">
        <v>3725377</v>
      </c>
      <c r="AE12" s="704"/>
      <c r="AF12" s="704"/>
      <c r="AG12" s="704"/>
      <c r="AH12" s="704"/>
      <c r="AI12" s="704"/>
      <c r="AJ12" s="704"/>
      <c r="AK12" s="704"/>
      <c r="AL12" s="646">
        <v>9.1999999999999993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14443849</v>
      </c>
      <c r="BH12" s="644"/>
      <c r="BI12" s="644"/>
      <c r="BJ12" s="644"/>
      <c r="BK12" s="644"/>
      <c r="BL12" s="644"/>
      <c r="BM12" s="644"/>
      <c r="BN12" s="645"/>
      <c r="BO12" s="703">
        <v>40.1</v>
      </c>
      <c r="BP12" s="703"/>
      <c r="BQ12" s="703"/>
      <c r="BR12" s="703"/>
      <c r="BS12" s="649" t="s">
        <v>172</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1273243</v>
      </c>
      <c r="CS12" s="644"/>
      <c r="CT12" s="644"/>
      <c r="CU12" s="644"/>
      <c r="CV12" s="644"/>
      <c r="CW12" s="644"/>
      <c r="CX12" s="644"/>
      <c r="CY12" s="645"/>
      <c r="CZ12" s="703">
        <v>1.7</v>
      </c>
      <c r="DA12" s="703"/>
      <c r="DB12" s="703"/>
      <c r="DC12" s="703"/>
      <c r="DD12" s="649" t="s">
        <v>172</v>
      </c>
      <c r="DE12" s="644"/>
      <c r="DF12" s="644"/>
      <c r="DG12" s="644"/>
      <c r="DH12" s="644"/>
      <c r="DI12" s="644"/>
      <c r="DJ12" s="644"/>
      <c r="DK12" s="644"/>
      <c r="DL12" s="644"/>
      <c r="DM12" s="644"/>
      <c r="DN12" s="644"/>
      <c r="DO12" s="644"/>
      <c r="DP12" s="645"/>
      <c r="DQ12" s="649">
        <v>217574</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11536</v>
      </c>
      <c r="S13" s="644"/>
      <c r="T13" s="644"/>
      <c r="U13" s="644"/>
      <c r="V13" s="644"/>
      <c r="W13" s="644"/>
      <c r="X13" s="644"/>
      <c r="Y13" s="645"/>
      <c r="Z13" s="703">
        <v>0</v>
      </c>
      <c r="AA13" s="703"/>
      <c r="AB13" s="703"/>
      <c r="AC13" s="703"/>
      <c r="AD13" s="704">
        <v>11536</v>
      </c>
      <c r="AE13" s="704"/>
      <c r="AF13" s="704"/>
      <c r="AG13" s="704"/>
      <c r="AH13" s="704"/>
      <c r="AI13" s="704"/>
      <c r="AJ13" s="704"/>
      <c r="AK13" s="704"/>
      <c r="AL13" s="646">
        <v>0</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14353847</v>
      </c>
      <c r="BH13" s="644"/>
      <c r="BI13" s="644"/>
      <c r="BJ13" s="644"/>
      <c r="BK13" s="644"/>
      <c r="BL13" s="644"/>
      <c r="BM13" s="644"/>
      <c r="BN13" s="645"/>
      <c r="BO13" s="703">
        <v>39.799999999999997</v>
      </c>
      <c r="BP13" s="703"/>
      <c r="BQ13" s="703"/>
      <c r="BR13" s="703"/>
      <c r="BS13" s="649" t="s">
        <v>172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6939074</v>
      </c>
      <c r="CS13" s="644"/>
      <c r="CT13" s="644"/>
      <c r="CU13" s="644"/>
      <c r="CV13" s="644"/>
      <c r="CW13" s="644"/>
      <c r="CX13" s="644"/>
      <c r="CY13" s="645"/>
      <c r="CZ13" s="703">
        <v>9.5</v>
      </c>
      <c r="DA13" s="703"/>
      <c r="DB13" s="703"/>
      <c r="DC13" s="703"/>
      <c r="DD13" s="649">
        <v>3452666</v>
      </c>
      <c r="DE13" s="644"/>
      <c r="DF13" s="644"/>
      <c r="DG13" s="644"/>
      <c r="DH13" s="644"/>
      <c r="DI13" s="644"/>
      <c r="DJ13" s="644"/>
      <c r="DK13" s="644"/>
      <c r="DL13" s="644"/>
      <c r="DM13" s="644"/>
      <c r="DN13" s="644"/>
      <c r="DO13" s="644"/>
      <c r="DP13" s="645"/>
      <c r="DQ13" s="649">
        <v>4063222</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172</v>
      </c>
      <c r="S14" s="644"/>
      <c r="T14" s="644"/>
      <c r="U14" s="644"/>
      <c r="V14" s="644"/>
      <c r="W14" s="644"/>
      <c r="X14" s="644"/>
      <c r="Y14" s="645"/>
      <c r="Z14" s="703" t="s">
        <v>226</v>
      </c>
      <c r="AA14" s="703"/>
      <c r="AB14" s="703"/>
      <c r="AC14" s="703"/>
      <c r="AD14" s="704" t="s">
        <v>226</v>
      </c>
      <c r="AE14" s="704"/>
      <c r="AF14" s="704"/>
      <c r="AG14" s="704"/>
      <c r="AH14" s="704"/>
      <c r="AI14" s="704"/>
      <c r="AJ14" s="704"/>
      <c r="AK14" s="704"/>
      <c r="AL14" s="646" t="s">
        <v>226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232806</v>
      </c>
      <c r="BH14" s="644"/>
      <c r="BI14" s="644"/>
      <c r="BJ14" s="644"/>
      <c r="BK14" s="644"/>
      <c r="BL14" s="644"/>
      <c r="BM14" s="644"/>
      <c r="BN14" s="645"/>
      <c r="BO14" s="703">
        <v>0.6</v>
      </c>
      <c r="BP14" s="703"/>
      <c r="BQ14" s="703"/>
      <c r="BR14" s="703"/>
      <c r="BS14" s="649" t="s">
        <v>172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2566932</v>
      </c>
      <c r="CS14" s="644"/>
      <c r="CT14" s="644"/>
      <c r="CU14" s="644"/>
      <c r="CV14" s="644"/>
      <c r="CW14" s="644"/>
      <c r="CX14" s="644"/>
      <c r="CY14" s="645"/>
      <c r="CZ14" s="703">
        <v>3.5</v>
      </c>
      <c r="DA14" s="703"/>
      <c r="DB14" s="703"/>
      <c r="DC14" s="703"/>
      <c r="DD14" s="649">
        <v>137323</v>
      </c>
      <c r="DE14" s="644"/>
      <c r="DF14" s="644"/>
      <c r="DG14" s="644"/>
      <c r="DH14" s="644"/>
      <c r="DI14" s="644"/>
      <c r="DJ14" s="644"/>
      <c r="DK14" s="644"/>
      <c r="DL14" s="644"/>
      <c r="DM14" s="644"/>
      <c r="DN14" s="644"/>
      <c r="DO14" s="644"/>
      <c r="DP14" s="645"/>
      <c r="DQ14" s="649">
        <v>2440956</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204162</v>
      </c>
      <c r="S15" s="644"/>
      <c r="T15" s="644"/>
      <c r="U15" s="644"/>
      <c r="V15" s="644"/>
      <c r="W15" s="644"/>
      <c r="X15" s="644"/>
      <c r="Y15" s="645"/>
      <c r="Z15" s="703">
        <v>0.3</v>
      </c>
      <c r="AA15" s="703"/>
      <c r="AB15" s="703"/>
      <c r="AC15" s="703"/>
      <c r="AD15" s="704">
        <v>204162</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1724123</v>
      </c>
      <c r="BH15" s="644"/>
      <c r="BI15" s="644"/>
      <c r="BJ15" s="644"/>
      <c r="BK15" s="644"/>
      <c r="BL15" s="644"/>
      <c r="BM15" s="644"/>
      <c r="BN15" s="645"/>
      <c r="BO15" s="703">
        <v>4.8</v>
      </c>
      <c r="BP15" s="703"/>
      <c r="BQ15" s="703"/>
      <c r="BR15" s="703"/>
      <c r="BS15" s="649" t="s">
        <v>172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9555547</v>
      </c>
      <c r="CS15" s="644"/>
      <c r="CT15" s="644"/>
      <c r="CU15" s="644"/>
      <c r="CV15" s="644"/>
      <c r="CW15" s="644"/>
      <c r="CX15" s="644"/>
      <c r="CY15" s="645"/>
      <c r="CZ15" s="703">
        <v>13.1</v>
      </c>
      <c r="DA15" s="703"/>
      <c r="DB15" s="703"/>
      <c r="DC15" s="703"/>
      <c r="DD15" s="649">
        <v>2785302</v>
      </c>
      <c r="DE15" s="644"/>
      <c r="DF15" s="644"/>
      <c r="DG15" s="644"/>
      <c r="DH15" s="644"/>
      <c r="DI15" s="644"/>
      <c r="DJ15" s="644"/>
      <c r="DK15" s="644"/>
      <c r="DL15" s="644"/>
      <c r="DM15" s="644"/>
      <c r="DN15" s="644"/>
      <c r="DO15" s="644"/>
      <c r="DP15" s="645"/>
      <c r="DQ15" s="649">
        <v>6975833</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226</v>
      </c>
      <c r="AE16" s="704"/>
      <c r="AF16" s="704"/>
      <c r="AG16" s="704"/>
      <c r="AH16" s="704"/>
      <c r="AI16" s="704"/>
      <c r="AJ16" s="704"/>
      <c r="AK16" s="704"/>
      <c r="AL16" s="646" t="s">
        <v>172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172</v>
      </c>
      <c r="BP16" s="703"/>
      <c r="BQ16" s="703"/>
      <c r="BR16" s="703"/>
      <c r="BS16" s="649" t="s">
        <v>131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1747</v>
      </c>
      <c r="CS16" s="644"/>
      <c r="CT16" s="644"/>
      <c r="CU16" s="644"/>
      <c r="CV16" s="644"/>
      <c r="CW16" s="644"/>
      <c r="CX16" s="644"/>
      <c r="CY16" s="645"/>
      <c r="CZ16" s="703">
        <v>0</v>
      </c>
      <c r="DA16" s="703"/>
      <c r="DB16" s="703"/>
      <c r="DC16" s="703"/>
      <c r="DD16" s="649" t="s">
        <v>131</v>
      </c>
      <c r="DE16" s="644"/>
      <c r="DF16" s="644"/>
      <c r="DG16" s="644"/>
      <c r="DH16" s="644"/>
      <c r="DI16" s="644"/>
      <c r="DJ16" s="644"/>
      <c r="DK16" s="644"/>
      <c r="DL16" s="644"/>
      <c r="DM16" s="644"/>
      <c r="DN16" s="644"/>
      <c r="DO16" s="644"/>
      <c r="DP16" s="645"/>
      <c r="DQ16" s="649">
        <v>1747</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204579</v>
      </c>
      <c r="S17" s="644"/>
      <c r="T17" s="644"/>
      <c r="U17" s="644"/>
      <c r="V17" s="644"/>
      <c r="W17" s="644"/>
      <c r="X17" s="644"/>
      <c r="Y17" s="645"/>
      <c r="Z17" s="703">
        <v>0.3</v>
      </c>
      <c r="AA17" s="703"/>
      <c r="AB17" s="703"/>
      <c r="AC17" s="703"/>
      <c r="AD17" s="704">
        <v>204579</v>
      </c>
      <c r="AE17" s="704"/>
      <c r="AF17" s="704"/>
      <c r="AG17" s="704"/>
      <c r="AH17" s="704"/>
      <c r="AI17" s="704"/>
      <c r="AJ17" s="704"/>
      <c r="AK17" s="704"/>
      <c r="AL17" s="646">
        <v>0.5</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172</v>
      </c>
      <c r="BH17" s="644"/>
      <c r="BI17" s="644"/>
      <c r="BJ17" s="644"/>
      <c r="BK17" s="644"/>
      <c r="BL17" s="644"/>
      <c r="BM17" s="644"/>
      <c r="BN17" s="645"/>
      <c r="BO17" s="703" t="s">
        <v>172</v>
      </c>
      <c r="BP17" s="703"/>
      <c r="BQ17" s="703"/>
      <c r="BR17" s="703"/>
      <c r="BS17" s="649" t="s">
        <v>131</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4588680</v>
      </c>
      <c r="CS17" s="644"/>
      <c r="CT17" s="644"/>
      <c r="CU17" s="644"/>
      <c r="CV17" s="644"/>
      <c r="CW17" s="644"/>
      <c r="CX17" s="644"/>
      <c r="CY17" s="645"/>
      <c r="CZ17" s="703">
        <v>6.3</v>
      </c>
      <c r="DA17" s="703"/>
      <c r="DB17" s="703"/>
      <c r="DC17" s="703"/>
      <c r="DD17" s="649" t="s">
        <v>172</v>
      </c>
      <c r="DE17" s="644"/>
      <c r="DF17" s="644"/>
      <c r="DG17" s="644"/>
      <c r="DH17" s="644"/>
      <c r="DI17" s="644"/>
      <c r="DJ17" s="644"/>
      <c r="DK17" s="644"/>
      <c r="DL17" s="644"/>
      <c r="DM17" s="644"/>
      <c r="DN17" s="644"/>
      <c r="DO17" s="644"/>
      <c r="DP17" s="645"/>
      <c r="DQ17" s="649">
        <v>4488145</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983168</v>
      </c>
      <c r="S18" s="644"/>
      <c r="T18" s="644"/>
      <c r="U18" s="644"/>
      <c r="V18" s="644"/>
      <c r="W18" s="644"/>
      <c r="X18" s="644"/>
      <c r="Y18" s="645"/>
      <c r="Z18" s="703">
        <v>1.3</v>
      </c>
      <c r="AA18" s="703"/>
      <c r="AB18" s="703"/>
      <c r="AC18" s="703"/>
      <c r="AD18" s="704">
        <v>781799</v>
      </c>
      <c r="AE18" s="704"/>
      <c r="AF18" s="704"/>
      <c r="AG18" s="704"/>
      <c r="AH18" s="704"/>
      <c r="AI18" s="704"/>
      <c r="AJ18" s="704"/>
      <c r="AK18" s="704"/>
      <c r="AL18" s="646">
        <v>1.9</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172</v>
      </c>
      <c r="BH18" s="644"/>
      <c r="BI18" s="644"/>
      <c r="BJ18" s="644"/>
      <c r="BK18" s="644"/>
      <c r="BL18" s="644"/>
      <c r="BM18" s="644"/>
      <c r="BN18" s="645"/>
      <c r="BO18" s="703" t="s">
        <v>226</v>
      </c>
      <c r="BP18" s="703"/>
      <c r="BQ18" s="703"/>
      <c r="BR18" s="703"/>
      <c r="BS18" s="649" t="s">
        <v>172</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172</v>
      </c>
      <c r="CS18" s="644"/>
      <c r="CT18" s="644"/>
      <c r="CU18" s="644"/>
      <c r="CV18" s="644"/>
      <c r="CW18" s="644"/>
      <c r="CX18" s="644"/>
      <c r="CY18" s="645"/>
      <c r="CZ18" s="703" t="s">
        <v>172</v>
      </c>
      <c r="DA18" s="703"/>
      <c r="DB18" s="703"/>
      <c r="DC18" s="703"/>
      <c r="DD18" s="649" t="s">
        <v>131</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781799</v>
      </c>
      <c r="S19" s="644"/>
      <c r="T19" s="644"/>
      <c r="U19" s="644"/>
      <c r="V19" s="644"/>
      <c r="W19" s="644"/>
      <c r="X19" s="644"/>
      <c r="Y19" s="645"/>
      <c r="Z19" s="703">
        <v>1</v>
      </c>
      <c r="AA19" s="703"/>
      <c r="AB19" s="703"/>
      <c r="AC19" s="703"/>
      <c r="AD19" s="704">
        <v>781799</v>
      </c>
      <c r="AE19" s="704"/>
      <c r="AF19" s="704"/>
      <c r="AG19" s="704"/>
      <c r="AH19" s="704"/>
      <c r="AI19" s="704"/>
      <c r="AJ19" s="704"/>
      <c r="AK19" s="704"/>
      <c r="AL19" s="646">
        <v>1.9</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2092969</v>
      </c>
      <c r="BH19" s="644"/>
      <c r="BI19" s="644"/>
      <c r="BJ19" s="644"/>
      <c r="BK19" s="644"/>
      <c r="BL19" s="644"/>
      <c r="BM19" s="644"/>
      <c r="BN19" s="645"/>
      <c r="BO19" s="703">
        <v>5.8</v>
      </c>
      <c r="BP19" s="703"/>
      <c r="BQ19" s="703"/>
      <c r="BR19" s="703"/>
      <c r="BS19" s="649" t="s">
        <v>172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172</v>
      </c>
      <c r="CS19" s="644"/>
      <c r="CT19" s="644"/>
      <c r="CU19" s="644"/>
      <c r="CV19" s="644"/>
      <c r="CW19" s="644"/>
      <c r="CX19" s="644"/>
      <c r="CY19" s="645"/>
      <c r="CZ19" s="703" t="s">
        <v>226</v>
      </c>
      <c r="DA19" s="703"/>
      <c r="DB19" s="703"/>
      <c r="DC19" s="703"/>
      <c r="DD19" s="649" t="s">
        <v>172</v>
      </c>
      <c r="DE19" s="644"/>
      <c r="DF19" s="644"/>
      <c r="DG19" s="644"/>
      <c r="DH19" s="644"/>
      <c r="DI19" s="644"/>
      <c r="DJ19" s="644"/>
      <c r="DK19" s="644"/>
      <c r="DL19" s="644"/>
      <c r="DM19" s="644"/>
      <c r="DN19" s="644"/>
      <c r="DO19" s="644"/>
      <c r="DP19" s="645"/>
      <c r="DQ19" s="649" t="s">
        <v>172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201369</v>
      </c>
      <c r="S20" s="644"/>
      <c r="T20" s="644"/>
      <c r="U20" s="644"/>
      <c r="V20" s="644"/>
      <c r="W20" s="644"/>
      <c r="X20" s="644"/>
      <c r="Y20" s="645"/>
      <c r="Z20" s="703">
        <v>0.3</v>
      </c>
      <c r="AA20" s="703"/>
      <c r="AB20" s="703"/>
      <c r="AC20" s="703"/>
      <c r="AD20" s="704" t="s">
        <v>172</v>
      </c>
      <c r="AE20" s="704"/>
      <c r="AF20" s="704"/>
      <c r="AG20" s="704"/>
      <c r="AH20" s="704"/>
      <c r="AI20" s="704"/>
      <c r="AJ20" s="704"/>
      <c r="AK20" s="704"/>
      <c r="AL20" s="646" t="s">
        <v>172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2092969</v>
      </c>
      <c r="BH20" s="644"/>
      <c r="BI20" s="644"/>
      <c r="BJ20" s="644"/>
      <c r="BK20" s="644"/>
      <c r="BL20" s="644"/>
      <c r="BM20" s="644"/>
      <c r="BN20" s="645"/>
      <c r="BO20" s="703">
        <v>5.8</v>
      </c>
      <c r="BP20" s="703"/>
      <c r="BQ20" s="703"/>
      <c r="BR20" s="703"/>
      <c r="BS20" s="649" t="s">
        <v>226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73172187</v>
      </c>
      <c r="CS20" s="644"/>
      <c r="CT20" s="644"/>
      <c r="CU20" s="644"/>
      <c r="CV20" s="644"/>
      <c r="CW20" s="644"/>
      <c r="CX20" s="644"/>
      <c r="CY20" s="645"/>
      <c r="CZ20" s="703">
        <v>100</v>
      </c>
      <c r="DA20" s="703"/>
      <c r="DB20" s="703"/>
      <c r="DC20" s="703"/>
      <c r="DD20" s="649">
        <v>7376263</v>
      </c>
      <c r="DE20" s="644"/>
      <c r="DF20" s="644"/>
      <c r="DG20" s="644"/>
      <c r="DH20" s="644"/>
      <c r="DI20" s="644"/>
      <c r="DJ20" s="644"/>
      <c r="DK20" s="644"/>
      <c r="DL20" s="644"/>
      <c r="DM20" s="644"/>
      <c r="DN20" s="644"/>
      <c r="DO20" s="644"/>
      <c r="DP20" s="645"/>
      <c r="DQ20" s="649">
        <v>46315804</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172</v>
      </c>
      <c r="AA21" s="703"/>
      <c r="AB21" s="703"/>
      <c r="AC21" s="703"/>
      <c r="AD21" s="704" t="s">
        <v>131</v>
      </c>
      <c r="AE21" s="704"/>
      <c r="AF21" s="704"/>
      <c r="AG21" s="704"/>
      <c r="AH21" s="704"/>
      <c r="AI21" s="704"/>
      <c r="AJ21" s="704"/>
      <c r="AK21" s="704"/>
      <c r="AL21" s="646" t="s">
        <v>226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172</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42046443</v>
      </c>
      <c r="S22" s="644"/>
      <c r="T22" s="644"/>
      <c r="U22" s="644"/>
      <c r="V22" s="644"/>
      <c r="W22" s="644"/>
      <c r="X22" s="644"/>
      <c r="Y22" s="645"/>
      <c r="Z22" s="703">
        <v>55.4</v>
      </c>
      <c r="AA22" s="703"/>
      <c r="AB22" s="703"/>
      <c r="AC22" s="703"/>
      <c r="AD22" s="704">
        <v>39752105</v>
      </c>
      <c r="AE22" s="704"/>
      <c r="AF22" s="704"/>
      <c r="AG22" s="704"/>
      <c r="AH22" s="704"/>
      <c r="AI22" s="704"/>
      <c r="AJ22" s="704"/>
      <c r="AK22" s="704"/>
      <c r="AL22" s="646">
        <v>98.4</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172</v>
      </c>
      <c r="BH22" s="644"/>
      <c r="BI22" s="644"/>
      <c r="BJ22" s="644"/>
      <c r="BK22" s="644"/>
      <c r="BL22" s="644"/>
      <c r="BM22" s="644"/>
      <c r="BN22" s="645"/>
      <c r="BO22" s="703" t="s">
        <v>172</v>
      </c>
      <c r="BP22" s="703"/>
      <c r="BQ22" s="703"/>
      <c r="BR22" s="703"/>
      <c r="BS22" s="649" t="s">
        <v>131</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30822</v>
      </c>
      <c r="S23" s="644"/>
      <c r="T23" s="644"/>
      <c r="U23" s="644"/>
      <c r="V23" s="644"/>
      <c r="W23" s="644"/>
      <c r="X23" s="644"/>
      <c r="Y23" s="645"/>
      <c r="Z23" s="703">
        <v>0</v>
      </c>
      <c r="AA23" s="703"/>
      <c r="AB23" s="703"/>
      <c r="AC23" s="703"/>
      <c r="AD23" s="704">
        <v>30822</v>
      </c>
      <c r="AE23" s="704"/>
      <c r="AF23" s="704"/>
      <c r="AG23" s="704"/>
      <c r="AH23" s="704"/>
      <c r="AI23" s="704"/>
      <c r="AJ23" s="704"/>
      <c r="AK23" s="704"/>
      <c r="AL23" s="646">
        <v>0.1</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v>2092969</v>
      </c>
      <c r="BH23" s="644"/>
      <c r="BI23" s="644"/>
      <c r="BJ23" s="644"/>
      <c r="BK23" s="644"/>
      <c r="BL23" s="644"/>
      <c r="BM23" s="644"/>
      <c r="BN23" s="645"/>
      <c r="BO23" s="703">
        <v>5.8</v>
      </c>
      <c r="BP23" s="703"/>
      <c r="BQ23" s="703"/>
      <c r="BR23" s="703"/>
      <c r="BS23" s="649" t="s">
        <v>226</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1014904</v>
      </c>
      <c r="S24" s="644"/>
      <c r="T24" s="644"/>
      <c r="U24" s="644"/>
      <c r="V24" s="644"/>
      <c r="W24" s="644"/>
      <c r="X24" s="644"/>
      <c r="Y24" s="645"/>
      <c r="Z24" s="703">
        <v>1.3</v>
      </c>
      <c r="AA24" s="703"/>
      <c r="AB24" s="703"/>
      <c r="AC24" s="703"/>
      <c r="AD24" s="704" t="s">
        <v>172</v>
      </c>
      <c r="AE24" s="704"/>
      <c r="AF24" s="704"/>
      <c r="AG24" s="704"/>
      <c r="AH24" s="704"/>
      <c r="AI24" s="704"/>
      <c r="AJ24" s="704"/>
      <c r="AK24" s="704"/>
      <c r="AL24" s="646" t="s">
        <v>172</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172</v>
      </c>
      <c r="BH24" s="644"/>
      <c r="BI24" s="644"/>
      <c r="BJ24" s="644"/>
      <c r="BK24" s="644"/>
      <c r="BL24" s="644"/>
      <c r="BM24" s="644"/>
      <c r="BN24" s="645"/>
      <c r="BO24" s="703" t="s">
        <v>131</v>
      </c>
      <c r="BP24" s="703"/>
      <c r="BQ24" s="703"/>
      <c r="BR24" s="703"/>
      <c r="BS24" s="649" t="s">
        <v>172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38967646</v>
      </c>
      <c r="CS24" s="707"/>
      <c r="CT24" s="707"/>
      <c r="CU24" s="707"/>
      <c r="CV24" s="707"/>
      <c r="CW24" s="707"/>
      <c r="CX24" s="707"/>
      <c r="CY24" s="753"/>
      <c r="CZ24" s="754">
        <v>53.3</v>
      </c>
      <c r="DA24" s="723"/>
      <c r="DB24" s="723"/>
      <c r="DC24" s="757"/>
      <c r="DD24" s="752">
        <v>22069568</v>
      </c>
      <c r="DE24" s="707"/>
      <c r="DF24" s="707"/>
      <c r="DG24" s="707"/>
      <c r="DH24" s="707"/>
      <c r="DI24" s="707"/>
      <c r="DJ24" s="707"/>
      <c r="DK24" s="753"/>
      <c r="DL24" s="752">
        <v>22053838</v>
      </c>
      <c r="DM24" s="707"/>
      <c r="DN24" s="707"/>
      <c r="DO24" s="707"/>
      <c r="DP24" s="707"/>
      <c r="DQ24" s="707"/>
      <c r="DR24" s="707"/>
      <c r="DS24" s="707"/>
      <c r="DT24" s="707"/>
      <c r="DU24" s="707"/>
      <c r="DV24" s="753"/>
      <c r="DW24" s="754">
        <v>52.4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740953</v>
      </c>
      <c r="S25" s="644"/>
      <c r="T25" s="644"/>
      <c r="U25" s="644"/>
      <c r="V25" s="644"/>
      <c r="W25" s="644"/>
      <c r="X25" s="644"/>
      <c r="Y25" s="645"/>
      <c r="Z25" s="703">
        <v>1</v>
      </c>
      <c r="AA25" s="703"/>
      <c r="AB25" s="703"/>
      <c r="AC25" s="703"/>
      <c r="AD25" s="704">
        <v>218061</v>
      </c>
      <c r="AE25" s="704"/>
      <c r="AF25" s="704"/>
      <c r="AG25" s="704"/>
      <c r="AH25" s="704"/>
      <c r="AI25" s="704"/>
      <c r="AJ25" s="704"/>
      <c r="AK25" s="704"/>
      <c r="AL25" s="646">
        <v>0.5</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131</v>
      </c>
      <c r="BH25" s="644"/>
      <c r="BI25" s="644"/>
      <c r="BJ25" s="644"/>
      <c r="BK25" s="644"/>
      <c r="BL25" s="644"/>
      <c r="BM25" s="644"/>
      <c r="BN25" s="645"/>
      <c r="BO25" s="703" t="s">
        <v>226</v>
      </c>
      <c r="BP25" s="703"/>
      <c r="BQ25" s="703"/>
      <c r="BR25" s="703"/>
      <c r="BS25" s="649" t="s">
        <v>131</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11695299</v>
      </c>
      <c r="CS25" s="642"/>
      <c r="CT25" s="642"/>
      <c r="CU25" s="642"/>
      <c r="CV25" s="642"/>
      <c r="CW25" s="642"/>
      <c r="CX25" s="642"/>
      <c r="CY25" s="643"/>
      <c r="CZ25" s="646">
        <v>16</v>
      </c>
      <c r="DA25" s="675"/>
      <c r="DB25" s="675"/>
      <c r="DC25" s="676"/>
      <c r="DD25" s="649">
        <v>10857228</v>
      </c>
      <c r="DE25" s="642"/>
      <c r="DF25" s="642"/>
      <c r="DG25" s="642"/>
      <c r="DH25" s="642"/>
      <c r="DI25" s="642"/>
      <c r="DJ25" s="642"/>
      <c r="DK25" s="643"/>
      <c r="DL25" s="649">
        <v>10842272</v>
      </c>
      <c r="DM25" s="642"/>
      <c r="DN25" s="642"/>
      <c r="DO25" s="642"/>
      <c r="DP25" s="642"/>
      <c r="DQ25" s="642"/>
      <c r="DR25" s="642"/>
      <c r="DS25" s="642"/>
      <c r="DT25" s="642"/>
      <c r="DU25" s="642"/>
      <c r="DV25" s="643"/>
      <c r="DW25" s="646">
        <v>25.8</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916831</v>
      </c>
      <c r="S26" s="644"/>
      <c r="T26" s="644"/>
      <c r="U26" s="644"/>
      <c r="V26" s="644"/>
      <c r="W26" s="644"/>
      <c r="X26" s="644"/>
      <c r="Y26" s="645"/>
      <c r="Z26" s="703">
        <v>1.2</v>
      </c>
      <c r="AA26" s="703"/>
      <c r="AB26" s="703"/>
      <c r="AC26" s="703"/>
      <c r="AD26" s="704" t="s">
        <v>172</v>
      </c>
      <c r="AE26" s="704"/>
      <c r="AF26" s="704"/>
      <c r="AG26" s="704"/>
      <c r="AH26" s="704"/>
      <c r="AI26" s="704"/>
      <c r="AJ26" s="704"/>
      <c r="AK26" s="704"/>
      <c r="AL26" s="646" t="s">
        <v>131</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131</v>
      </c>
      <c r="BH26" s="644"/>
      <c r="BI26" s="644"/>
      <c r="BJ26" s="644"/>
      <c r="BK26" s="644"/>
      <c r="BL26" s="644"/>
      <c r="BM26" s="644"/>
      <c r="BN26" s="645"/>
      <c r="BO26" s="703" t="s">
        <v>172</v>
      </c>
      <c r="BP26" s="703"/>
      <c r="BQ26" s="703"/>
      <c r="BR26" s="703"/>
      <c r="BS26" s="649" t="s">
        <v>226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8036480</v>
      </c>
      <c r="CS26" s="644"/>
      <c r="CT26" s="644"/>
      <c r="CU26" s="644"/>
      <c r="CV26" s="644"/>
      <c r="CW26" s="644"/>
      <c r="CX26" s="644"/>
      <c r="CY26" s="645"/>
      <c r="CZ26" s="646">
        <v>11</v>
      </c>
      <c r="DA26" s="675"/>
      <c r="DB26" s="675"/>
      <c r="DC26" s="676"/>
      <c r="DD26" s="649">
        <v>7375027</v>
      </c>
      <c r="DE26" s="644"/>
      <c r="DF26" s="644"/>
      <c r="DG26" s="644"/>
      <c r="DH26" s="644"/>
      <c r="DI26" s="644"/>
      <c r="DJ26" s="644"/>
      <c r="DK26" s="645"/>
      <c r="DL26" s="649" t="s">
        <v>226</v>
      </c>
      <c r="DM26" s="644"/>
      <c r="DN26" s="644"/>
      <c r="DO26" s="644"/>
      <c r="DP26" s="644"/>
      <c r="DQ26" s="644"/>
      <c r="DR26" s="644"/>
      <c r="DS26" s="644"/>
      <c r="DT26" s="644"/>
      <c r="DU26" s="644"/>
      <c r="DV26" s="645"/>
      <c r="DW26" s="646" t="s">
        <v>172</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15524829</v>
      </c>
      <c r="S27" s="644"/>
      <c r="T27" s="644"/>
      <c r="U27" s="644"/>
      <c r="V27" s="644"/>
      <c r="W27" s="644"/>
      <c r="X27" s="644"/>
      <c r="Y27" s="645"/>
      <c r="Z27" s="703">
        <v>20.5</v>
      </c>
      <c r="AA27" s="703"/>
      <c r="AB27" s="703"/>
      <c r="AC27" s="703"/>
      <c r="AD27" s="704" t="s">
        <v>172</v>
      </c>
      <c r="AE27" s="704"/>
      <c r="AF27" s="704"/>
      <c r="AG27" s="704"/>
      <c r="AH27" s="704"/>
      <c r="AI27" s="704"/>
      <c r="AJ27" s="704"/>
      <c r="AK27" s="704"/>
      <c r="AL27" s="646" t="s">
        <v>131</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36040226</v>
      </c>
      <c r="BH27" s="644"/>
      <c r="BI27" s="644"/>
      <c r="BJ27" s="644"/>
      <c r="BK27" s="644"/>
      <c r="BL27" s="644"/>
      <c r="BM27" s="644"/>
      <c r="BN27" s="645"/>
      <c r="BO27" s="703">
        <v>100</v>
      </c>
      <c r="BP27" s="703"/>
      <c r="BQ27" s="703"/>
      <c r="BR27" s="703"/>
      <c r="BS27" s="649">
        <v>173246</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22683787</v>
      </c>
      <c r="CS27" s="642"/>
      <c r="CT27" s="642"/>
      <c r="CU27" s="642"/>
      <c r="CV27" s="642"/>
      <c r="CW27" s="642"/>
      <c r="CX27" s="642"/>
      <c r="CY27" s="643"/>
      <c r="CZ27" s="646">
        <v>31</v>
      </c>
      <c r="DA27" s="675"/>
      <c r="DB27" s="675"/>
      <c r="DC27" s="676"/>
      <c r="DD27" s="649">
        <v>6724315</v>
      </c>
      <c r="DE27" s="642"/>
      <c r="DF27" s="642"/>
      <c r="DG27" s="642"/>
      <c r="DH27" s="642"/>
      <c r="DI27" s="642"/>
      <c r="DJ27" s="642"/>
      <c r="DK27" s="643"/>
      <c r="DL27" s="649">
        <v>6723541</v>
      </c>
      <c r="DM27" s="642"/>
      <c r="DN27" s="642"/>
      <c r="DO27" s="642"/>
      <c r="DP27" s="642"/>
      <c r="DQ27" s="642"/>
      <c r="DR27" s="642"/>
      <c r="DS27" s="642"/>
      <c r="DT27" s="642"/>
      <c r="DU27" s="642"/>
      <c r="DV27" s="643"/>
      <c r="DW27" s="646">
        <v>16</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v>353453</v>
      </c>
      <c r="S28" s="644"/>
      <c r="T28" s="644"/>
      <c r="U28" s="644"/>
      <c r="V28" s="644"/>
      <c r="W28" s="644"/>
      <c r="X28" s="644"/>
      <c r="Y28" s="645"/>
      <c r="Z28" s="703">
        <v>0.5</v>
      </c>
      <c r="AA28" s="703"/>
      <c r="AB28" s="703"/>
      <c r="AC28" s="703"/>
      <c r="AD28" s="704">
        <v>353453</v>
      </c>
      <c r="AE28" s="704"/>
      <c r="AF28" s="704"/>
      <c r="AG28" s="704"/>
      <c r="AH28" s="704"/>
      <c r="AI28" s="704"/>
      <c r="AJ28" s="704"/>
      <c r="AK28" s="704"/>
      <c r="AL28" s="646">
        <v>0.9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4588560</v>
      </c>
      <c r="CS28" s="644"/>
      <c r="CT28" s="644"/>
      <c r="CU28" s="644"/>
      <c r="CV28" s="644"/>
      <c r="CW28" s="644"/>
      <c r="CX28" s="644"/>
      <c r="CY28" s="645"/>
      <c r="CZ28" s="646">
        <v>6.3</v>
      </c>
      <c r="DA28" s="675"/>
      <c r="DB28" s="675"/>
      <c r="DC28" s="676"/>
      <c r="DD28" s="649">
        <v>4488025</v>
      </c>
      <c r="DE28" s="644"/>
      <c r="DF28" s="644"/>
      <c r="DG28" s="644"/>
      <c r="DH28" s="644"/>
      <c r="DI28" s="644"/>
      <c r="DJ28" s="644"/>
      <c r="DK28" s="645"/>
      <c r="DL28" s="649">
        <v>4488025</v>
      </c>
      <c r="DM28" s="644"/>
      <c r="DN28" s="644"/>
      <c r="DO28" s="644"/>
      <c r="DP28" s="644"/>
      <c r="DQ28" s="644"/>
      <c r="DR28" s="644"/>
      <c r="DS28" s="644"/>
      <c r="DT28" s="644"/>
      <c r="DU28" s="644"/>
      <c r="DV28" s="645"/>
      <c r="DW28" s="646">
        <v>10.7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4632663</v>
      </c>
      <c r="S29" s="644"/>
      <c r="T29" s="644"/>
      <c r="U29" s="644"/>
      <c r="V29" s="644"/>
      <c r="W29" s="644"/>
      <c r="X29" s="644"/>
      <c r="Y29" s="645"/>
      <c r="Z29" s="703">
        <v>6.1</v>
      </c>
      <c r="AA29" s="703"/>
      <c r="AB29" s="703"/>
      <c r="AC29" s="703"/>
      <c r="AD29" s="704" t="s">
        <v>172</v>
      </c>
      <c r="AE29" s="704"/>
      <c r="AF29" s="704"/>
      <c r="AG29" s="704"/>
      <c r="AH29" s="704"/>
      <c r="AI29" s="704"/>
      <c r="AJ29" s="704"/>
      <c r="AK29" s="704"/>
      <c r="AL29" s="646" t="s">
        <v>131</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64</v>
      </c>
      <c r="CG29" s="682"/>
      <c r="CH29" s="682"/>
      <c r="CI29" s="682"/>
      <c r="CJ29" s="682"/>
      <c r="CK29" s="682"/>
      <c r="CL29" s="682"/>
      <c r="CM29" s="682"/>
      <c r="CN29" s="682"/>
      <c r="CO29" s="682"/>
      <c r="CP29" s="682"/>
      <c r="CQ29" s="683"/>
      <c r="CR29" s="641">
        <v>4588425</v>
      </c>
      <c r="CS29" s="642"/>
      <c r="CT29" s="642"/>
      <c r="CU29" s="642"/>
      <c r="CV29" s="642"/>
      <c r="CW29" s="642"/>
      <c r="CX29" s="642"/>
      <c r="CY29" s="643"/>
      <c r="CZ29" s="646">
        <v>6.3</v>
      </c>
      <c r="DA29" s="675"/>
      <c r="DB29" s="675"/>
      <c r="DC29" s="676"/>
      <c r="DD29" s="649">
        <v>4487890</v>
      </c>
      <c r="DE29" s="642"/>
      <c r="DF29" s="642"/>
      <c r="DG29" s="642"/>
      <c r="DH29" s="642"/>
      <c r="DI29" s="642"/>
      <c r="DJ29" s="642"/>
      <c r="DK29" s="643"/>
      <c r="DL29" s="649">
        <v>4487890</v>
      </c>
      <c r="DM29" s="642"/>
      <c r="DN29" s="642"/>
      <c r="DO29" s="642"/>
      <c r="DP29" s="642"/>
      <c r="DQ29" s="642"/>
      <c r="DR29" s="642"/>
      <c r="DS29" s="642"/>
      <c r="DT29" s="642"/>
      <c r="DU29" s="642"/>
      <c r="DV29" s="643"/>
      <c r="DW29" s="646">
        <v>10.7</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368784</v>
      </c>
      <c r="S30" s="644"/>
      <c r="T30" s="644"/>
      <c r="U30" s="644"/>
      <c r="V30" s="644"/>
      <c r="W30" s="644"/>
      <c r="X30" s="644"/>
      <c r="Y30" s="645"/>
      <c r="Z30" s="703">
        <v>0.5</v>
      </c>
      <c r="AA30" s="703"/>
      <c r="AB30" s="703"/>
      <c r="AC30" s="703"/>
      <c r="AD30" s="704">
        <v>46805</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180</v>
      </c>
      <c r="AY30" s="741"/>
      <c r="AZ30" s="741"/>
      <c r="BA30" s="741"/>
      <c r="BB30" s="741"/>
      <c r="BC30" s="741"/>
      <c r="BD30" s="741"/>
      <c r="BE30" s="741"/>
      <c r="BF30" s="742"/>
      <c r="BG30" s="721">
        <v>98.9</v>
      </c>
      <c r="BH30" s="722"/>
      <c r="BI30" s="722"/>
      <c r="BJ30" s="722"/>
      <c r="BK30" s="722"/>
      <c r="BL30" s="722"/>
      <c r="BM30" s="723">
        <v>96</v>
      </c>
      <c r="BN30" s="722"/>
      <c r="BO30" s="722"/>
      <c r="BP30" s="722"/>
      <c r="BQ30" s="724"/>
      <c r="BR30" s="721">
        <v>98.9</v>
      </c>
      <c r="BS30" s="722"/>
      <c r="BT30" s="722"/>
      <c r="BU30" s="722"/>
      <c r="BV30" s="722"/>
      <c r="BW30" s="722"/>
      <c r="BX30" s="723">
        <v>95.8</v>
      </c>
      <c r="BY30" s="722"/>
      <c r="BZ30" s="722"/>
      <c r="CA30" s="722"/>
      <c r="CB30" s="724"/>
      <c r="CD30" s="727"/>
      <c r="CE30" s="728"/>
      <c r="CF30" s="685" t="s">
        <v>302</v>
      </c>
      <c r="CG30" s="682"/>
      <c r="CH30" s="682"/>
      <c r="CI30" s="682"/>
      <c r="CJ30" s="682"/>
      <c r="CK30" s="682"/>
      <c r="CL30" s="682"/>
      <c r="CM30" s="682"/>
      <c r="CN30" s="682"/>
      <c r="CO30" s="682"/>
      <c r="CP30" s="682"/>
      <c r="CQ30" s="683"/>
      <c r="CR30" s="641">
        <v>4157446</v>
      </c>
      <c r="CS30" s="644"/>
      <c r="CT30" s="644"/>
      <c r="CU30" s="644"/>
      <c r="CV30" s="644"/>
      <c r="CW30" s="644"/>
      <c r="CX30" s="644"/>
      <c r="CY30" s="645"/>
      <c r="CZ30" s="646">
        <v>5.7</v>
      </c>
      <c r="DA30" s="675"/>
      <c r="DB30" s="675"/>
      <c r="DC30" s="676"/>
      <c r="DD30" s="649">
        <v>4071935</v>
      </c>
      <c r="DE30" s="644"/>
      <c r="DF30" s="644"/>
      <c r="DG30" s="644"/>
      <c r="DH30" s="644"/>
      <c r="DI30" s="644"/>
      <c r="DJ30" s="644"/>
      <c r="DK30" s="645"/>
      <c r="DL30" s="649">
        <v>4071935</v>
      </c>
      <c r="DM30" s="644"/>
      <c r="DN30" s="644"/>
      <c r="DO30" s="644"/>
      <c r="DP30" s="644"/>
      <c r="DQ30" s="644"/>
      <c r="DR30" s="644"/>
      <c r="DS30" s="644"/>
      <c r="DT30" s="644"/>
      <c r="DU30" s="644"/>
      <c r="DV30" s="645"/>
      <c r="DW30" s="646">
        <v>9.6999999999999993</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13243</v>
      </c>
      <c r="S31" s="644"/>
      <c r="T31" s="644"/>
      <c r="U31" s="644"/>
      <c r="V31" s="644"/>
      <c r="W31" s="644"/>
      <c r="X31" s="644"/>
      <c r="Y31" s="645"/>
      <c r="Z31" s="703">
        <v>0</v>
      </c>
      <c r="AA31" s="703"/>
      <c r="AB31" s="703"/>
      <c r="AC31" s="703"/>
      <c r="AD31" s="704" t="s">
        <v>172</v>
      </c>
      <c r="AE31" s="704"/>
      <c r="AF31" s="704"/>
      <c r="AG31" s="704"/>
      <c r="AH31" s="704"/>
      <c r="AI31" s="704"/>
      <c r="AJ31" s="704"/>
      <c r="AK31" s="704"/>
      <c r="AL31" s="646" t="s">
        <v>172</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98.4</v>
      </c>
      <c r="BH31" s="642"/>
      <c r="BI31" s="642"/>
      <c r="BJ31" s="642"/>
      <c r="BK31" s="642"/>
      <c r="BL31" s="642"/>
      <c r="BM31" s="647">
        <v>94.1</v>
      </c>
      <c r="BN31" s="720"/>
      <c r="BO31" s="720"/>
      <c r="BP31" s="720"/>
      <c r="BQ31" s="681"/>
      <c r="BR31" s="719">
        <v>98.5</v>
      </c>
      <c r="BS31" s="642"/>
      <c r="BT31" s="642"/>
      <c r="BU31" s="642"/>
      <c r="BV31" s="642"/>
      <c r="BW31" s="642"/>
      <c r="BX31" s="647">
        <v>93.7</v>
      </c>
      <c r="BY31" s="720"/>
      <c r="BZ31" s="720"/>
      <c r="CA31" s="720"/>
      <c r="CB31" s="681"/>
      <c r="CD31" s="727"/>
      <c r="CE31" s="728"/>
      <c r="CF31" s="685" t="s">
        <v>306</v>
      </c>
      <c r="CG31" s="682"/>
      <c r="CH31" s="682"/>
      <c r="CI31" s="682"/>
      <c r="CJ31" s="682"/>
      <c r="CK31" s="682"/>
      <c r="CL31" s="682"/>
      <c r="CM31" s="682"/>
      <c r="CN31" s="682"/>
      <c r="CO31" s="682"/>
      <c r="CP31" s="682"/>
      <c r="CQ31" s="683"/>
      <c r="CR31" s="641">
        <v>430979</v>
      </c>
      <c r="CS31" s="642"/>
      <c r="CT31" s="642"/>
      <c r="CU31" s="642"/>
      <c r="CV31" s="642"/>
      <c r="CW31" s="642"/>
      <c r="CX31" s="642"/>
      <c r="CY31" s="643"/>
      <c r="CZ31" s="646">
        <v>0.6</v>
      </c>
      <c r="DA31" s="675"/>
      <c r="DB31" s="675"/>
      <c r="DC31" s="676"/>
      <c r="DD31" s="649">
        <v>415955</v>
      </c>
      <c r="DE31" s="642"/>
      <c r="DF31" s="642"/>
      <c r="DG31" s="642"/>
      <c r="DH31" s="642"/>
      <c r="DI31" s="642"/>
      <c r="DJ31" s="642"/>
      <c r="DK31" s="643"/>
      <c r="DL31" s="649">
        <v>415955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1578122</v>
      </c>
      <c r="S32" s="644"/>
      <c r="T32" s="644"/>
      <c r="U32" s="644"/>
      <c r="V32" s="644"/>
      <c r="W32" s="644"/>
      <c r="X32" s="644"/>
      <c r="Y32" s="645"/>
      <c r="Z32" s="703">
        <v>2.1</v>
      </c>
      <c r="AA32" s="703"/>
      <c r="AB32" s="703"/>
      <c r="AC32" s="703"/>
      <c r="AD32" s="704" t="s">
        <v>131</v>
      </c>
      <c r="AE32" s="704"/>
      <c r="AF32" s="704"/>
      <c r="AG32" s="704"/>
      <c r="AH32" s="704"/>
      <c r="AI32" s="704"/>
      <c r="AJ32" s="704"/>
      <c r="AK32" s="704"/>
      <c r="AL32" s="646" t="s">
        <v>172</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99.3</v>
      </c>
      <c r="BH32" s="657"/>
      <c r="BI32" s="657"/>
      <c r="BJ32" s="657"/>
      <c r="BK32" s="657"/>
      <c r="BL32" s="657"/>
      <c r="BM32" s="701">
        <v>97.8</v>
      </c>
      <c r="BN32" s="657"/>
      <c r="BO32" s="657"/>
      <c r="BP32" s="657"/>
      <c r="BQ32" s="694"/>
      <c r="BR32" s="718">
        <v>99.4</v>
      </c>
      <c r="BS32" s="657"/>
      <c r="BT32" s="657"/>
      <c r="BU32" s="657"/>
      <c r="BV32" s="657"/>
      <c r="BW32" s="657"/>
      <c r="BX32" s="701">
        <v>97.7</v>
      </c>
      <c r="BY32" s="657"/>
      <c r="BZ32" s="657"/>
      <c r="CA32" s="657"/>
      <c r="CB32" s="694"/>
      <c r="CD32" s="729"/>
      <c r="CE32" s="730"/>
      <c r="CF32" s="685" t="s">
        <v>309</v>
      </c>
      <c r="CG32" s="682"/>
      <c r="CH32" s="682"/>
      <c r="CI32" s="682"/>
      <c r="CJ32" s="682"/>
      <c r="CK32" s="682"/>
      <c r="CL32" s="682"/>
      <c r="CM32" s="682"/>
      <c r="CN32" s="682"/>
      <c r="CO32" s="682"/>
      <c r="CP32" s="682"/>
      <c r="CQ32" s="683"/>
      <c r="CR32" s="641">
        <v>135</v>
      </c>
      <c r="CS32" s="644"/>
      <c r="CT32" s="644"/>
      <c r="CU32" s="644"/>
      <c r="CV32" s="644"/>
      <c r="CW32" s="644"/>
      <c r="CX32" s="644"/>
      <c r="CY32" s="645"/>
      <c r="CZ32" s="646">
        <v>0</v>
      </c>
      <c r="DA32" s="675"/>
      <c r="DB32" s="675"/>
      <c r="DC32" s="676"/>
      <c r="DD32" s="649">
        <v>135</v>
      </c>
      <c r="DE32" s="644"/>
      <c r="DF32" s="644"/>
      <c r="DG32" s="644"/>
      <c r="DH32" s="644"/>
      <c r="DI32" s="644"/>
      <c r="DJ32" s="644"/>
      <c r="DK32" s="645"/>
      <c r="DL32" s="649">
        <v>135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1629809</v>
      </c>
      <c r="S33" s="644"/>
      <c r="T33" s="644"/>
      <c r="U33" s="644"/>
      <c r="V33" s="644"/>
      <c r="W33" s="644"/>
      <c r="X33" s="644"/>
      <c r="Y33" s="645"/>
      <c r="Z33" s="703">
        <v>2.1</v>
      </c>
      <c r="AA33" s="703"/>
      <c r="AB33" s="703"/>
      <c r="AC33" s="703"/>
      <c r="AD33" s="704" t="s">
        <v>131</v>
      </c>
      <c r="AE33" s="704"/>
      <c r="AF33" s="704"/>
      <c r="AG33" s="704"/>
      <c r="AH33" s="704"/>
      <c r="AI33" s="704"/>
      <c r="AJ33" s="704"/>
      <c r="AK33" s="704"/>
      <c r="AL33" s="646" t="s">
        <v>172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26826531</v>
      </c>
      <c r="CS33" s="642"/>
      <c r="CT33" s="642"/>
      <c r="CU33" s="642"/>
      <c r="CV33" s="642"/>
      <c r="CW33" s="642"/>
      <c r="CX33" s="642"/>
      <c r="CY33" s="643"/>
      <c r="CZ33" s="646">
        <v>36.700000000000003</v>
      </c>
      <c r="DA33" s="675"/>
      <c r="DB33" s="675"/>
      <c r="DC33" s="676"/>
      <c r="DD33" s="649">
        <v>22469121</v>
      </c>
      <c r="DE33" s="642"/>
      <c r="DF33" s="642"/>
      <c r="DG33" s="642"/>
      <c r="DH33" s="642"/>
      <c r="DI33" s="642"/>
      <c r="DJ33" s="642"/>
      <c r="DK33" s="643"/>
      <c r="DL33" s="649">
        <v>18948723</v>
      </c>
      <c r="DM33" s="642"/>
      <c r="DN33" s="642"/>
      <c r="DO33" s="642"/>
      <c r="DP33" s="642"/>
      <c r="DQ33" s="642"/>
      <c r="DR33" s="642"/>
      <c r="DS33" s="642"/>
      <c r="DT33" s="642"/>
      <c r="DU33" s="642"/>
      <c r="DV33" s="643"/>
      <c r="DW33" s="646">
        <v>45</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1763009</v>
      </c>
      <c r="S34" s="644"/>
      <c r="T34" s="644"/>
      <c r="U34" s="644"/>
      <c r="V34" s="644"/>
      <c r="W34" s="644"/>
      <c r="X34" s="644"/>
      <c r="Y34" s="645"/>
      <c r="Z34" s="703">
        <v>2.2999999999999998</v>
      </c>
      <c r="AA34" s="703"/>
      <c r="AB34" s="703"/>
      <c r="AC34" s="703"/>
      <c r="AD34" s="704">
        <v>6639</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12161435</v>
      </c>
      <c r="CS34" s="644"/>
      <c r="CT34" s="644"/>
      <c r="CU34" s="644"/>
      <c r="CV34" s="644"/>
      <c r="CW34" s="644"/>
      <c r="CX34" s="644"/>
      <c r="CY34" s="645"/>
      <c r="CZ34" s="646">
        <v>16.600000000000001</v>
      </c>
      <c r="DA34" s="675"/>
      <c r="DB34" s="675"/>
      <c r="DC34" s="676"/>
      <c r="DD34" s="649">
        <v>10469489</v>
      </c>
      <c r="DE34" s="644"/>
      <c r="DF34" s="644"/>
      <c r="DG34" s="644"/>
      <c r="DH34" s="644"/>
      <c r="DI34" s="644"/>
      <c r="DJ34" s="644"/>
      <c r="DK34" s="645"/>
      <c r="DL34" s="649">
        <v>9879789</v>
      </c>
      <c r="DM34" s="644"/>
      <c r="DN34" s="644"/>
      <c r="DO34" s="644"/>
      <c r="DP34" s="644"/>
      <c r="DQ34" s="644"/>
      <c r="DR34" s="644"/>
      <c r="DS34" s="644"/>
      <c r="DT34" s="644"/>
      <c r="DU34" s="644"/>
      <c r="DV34" s="645"/>
      <c r="DW34" s="646">
        <v>23.5</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5229300</v>
      </c>
      <c r="S35" s="644"/>
      <c r="T35" s="644"/>
      <c r="U35" s="644"/>
      <c r="V35" s="644"/>
      <c r="W35" s="644"/>
      <c r="X35" s="644"/>
      <c r="Y35" s="645"/>
      <c r="Z35" s="703">
        <v>6.9</v>
      </c>
      <c r="AA35" s="703"/>
      <c r="AB35" s="703"/>
      <c r="AC35" s="703"/>
      <c r="AD35" s="704" t="s">
        <v>172</v>
      </c>
      <c r="AE35" s="704"/>
      <c r="AF35" s="704"/>
      <c r="AG35" s="704"/>
      <c r="AH35" s="704"/>
      <c r="AI35" s="704"/>
      <c r="AJ35" s="704"/>
      <c r="AK35" s="704"/>
      <c r="AL35" s="646" t="s">
        <v>172</v>
      </c>
      <c r="AM35" s="647"/>
      <c r="AN35" s="647"/>
      <c r="AO35" s="705"/>
      <c r="AP35" s="214"/>
      <c r="AQ35" s="709" t="s">
        <v>317</v>
      </c>
      <c r="AR35" s="710"/>
      <c r="AS35" s="710"/>
      <c r="AT35" s="710"/>
      <c r="AU35" s="710"/>
      <c r="AV35" s="710"/>
      <c r="AW35" s="710"/>
      <c r="AX35" s="710"/>
      <c r="AY35" s="711"/>
      <c r="AZ35" s="706">
        <v>9644045</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1013217</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503006</v>
      </c>
      <c r="CS35" s="642"/>
      <c r="CT35" s="642"/>
      <c r="CU35" s="642"/>
      <c r="CV35" s="642"/>
      <c r="CW35" s="642"/>
      <c r="CX35" s="642"/>
      <c r="CY35" s="643"/>
      <c r="CZ35" s="646">
        <v>0.7</v>
      </c>
      <c r="DA35" s="675"/>
      <c r="DB35" s="675"/>
      <c r="DC35" s="676"/>
      <c r="DD35" s="649">
        <v>468908</v>
      </c>
      <c r="DE35" s="642"/>
      <c r="DF35" s="642"/>
      <c r="DG35" s="642"/>
      <c r="DH35" s="642"/>
      <c r="DI35" s="642"/>
      <c r="DJ35" s="642"/>
      <c r="DK35" s="643"/>
      <c r="DL35" s="649">
        <v>468908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172</v>
      </c>
      <c r="S36" s="644"/>
      <c r="T36" s="644"/>
      <c r="U36" s="644"/>
      <c r="V36" s="644"/>
      <c r="W36" s="644"/>
      <c r="X36" s="644"/>
      <c r="Y36" s="645"/>
      <c r="Z36" s="703" t="s">
        <v>172</v>
      </c>
      <c r="AA36" s="703"/>
      <c r="AB36" s="703"/>
      <c r="AC36" s="703"/>
      <c r="AD36" s="704" t="s">
        <v>226</v>
      </c>
      <c r="AE36" s="704"/>
      <c r="AF36" s="704"/>
      <c r="AG36" s="704"/>
      <c r="AH36" s="704"/>
      <c r="AI36" s="704"/>
      <c r="AJ36" s="704"/>
      <c r="AK36" s="704"/>
      <c r="AL36" s="646" t="s">
        <v>226</v>
      </c>
      <c r="AM36" s="647"/>
      <c r="AN36" s="647"/>
      <c r="AO36" s="705"/>
      <c r="AQ36" s="678" t="s">
        <v>321</v>
      </c>
      <c r="AR36" s="679"/>
      <c r="AS36" s="679"/>
      <c r="AT36" s="679"/>
      <c r="AU36" s="679"/>
      <c r="AV36" s="679"/>
      <c r="AW36" s="679"/>
      <c r="AX36" s="679"/>
      <c r="AY36" s="680"/>
      <c r="AZ36" s="641">
        <v>1716810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-376432</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4641263</v>
      </c>
      <c r="CS36" s="644"/>
      <c r="CT36" s="644"/>
      <c r="CU36" s="644"/>
      <c r="CV36" s="644"/>
      <c r="CW36" s="644"/>
      <c r="CX36" s="644"/>
      <c r="CY36" s="645"/>
      <c r="CZ36" s="646">
        <v>6.3</v>
      </c>
      <c r="DA36" s="675"/>
      <c r="DB36" s="675"/>
      <c r="DC36" s="676"/>
      <c r="DD36" s="649">
        <v>4228513</v>
      </c>
      <c r="DE36" s="644"/>
      <c r="DF36" s="644"/>
      <c r="DG36" s="644"/>
      <c r="DH36" s="644"/>
      <c r="DI36" s="644"/>
      <c r="DJ36" s="644"/>
      <c r="DK36" s="645"/>
      <c r="DL36" s="649">
        <v>3314125</v>
      </c>
      <c r="DM36" s="644"/>
      <c r="DN36" s="644"/>
      <c r="DO36" s="644"/>
      <c r="DP36" s="644"/>
      <c r="DQ36" s="644"/>
      <c r="DR36" s="644"/>
      <c r="DS36" s="644"/>
      <c r="DT36" s="644"/>
      <c r="DU36" s="644"/>
      <c r="DV36" s="645"/>
      <c r="DW36" s="646">
        <v>7.9</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1680000</v>
      </c>
      <c r="S37" s="644"/>
      <c r="T37" s="644"/>
      <c r="U37" s="644"/>
      <c r="V37" s="644"/>
      <c r="W37" s="644"/>
      <c r="X37" s="644"/>
      <c r="Y37" s="645"/>
      <c r="Z37" s="703">
        <v>2.2000000000000002</v>
      </c>
      <c r="AA37" s="703"/>
      <c r="AB37" s="703"/>
      <c r="AC37" s="703"/>
      <c r="AD37" s="704" t="s">
        <v>172</v>
      </c>
      <c r="AE37" s="704"/>
      <c r="AF37" s="704"/>
      <c r="AG37" s="704"/>
      <c r="AH37" s="704"/>
      <c r="AI37" s="704"/>
      <c r="AJ37" s="704"/>
      <c r="AK37" s="704"/>
      <c r="AL37" s="646" t="s">
        <v>226</v>
      </c>
      <c r="AM37" s="647"/>
      <c r="AN37" s="647"/>
      <c r="AO37" s="705"/>
      <c r="AQ37" s="678" t="s">
        <v>325</v>
      </c>
      <c r="AR37" s="679"/>
      <c r="AS37" s="679"/>
      <c r="AT37" s="679"/>
      <c r="AU37" s="679"/>
      <c r="AV37" s="679"/>
      <c r="AW37" s="679"/>
      <c r="AX37" s="679"/>
      <c r="AY37" s="680"/>
      <c r="AZ37" s="641">
        <v>1357942</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34428</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83592</v>
      </c>
      <c r="CS37" s="642"/>
      <c r="CT37" s="642"/>
      <c r="CU37" s="642"/>
      <c r="CV37" s="642"/>
      <c r="CW37" s="642"/>
      <c r="CX37" s="642"/>
      <c r="CY37" s="643"/>
      <c r="CZ37" s="646">
        <v>0.1</v>
      </c>
      <c r="DA37" s="675"/>
      <c r="DB37" s="675"/>
      <c r="DC37" s="676"/>
      <c r="DD37" s="649">
        <v>83592</v>
      </c>
      <c r="DE37" s="642"/>
      <c r="DF37" s="642"/>
      <c r="DG37" s="642"/>
      <c r="DH37" s="642"/>
      <c r="DI37" s="642"/>
      <c r="DJ37" s="642"/>
      <c r="DK37" s="643"/>
      <c r="DL37" s="649">
        <v>83592</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75843165</v>
      </c>
      <c r="S38" s="693"/>
      <c r="T38" s="693"/>
      <c r="U38" s="693"/>
      <c r="V38" s="693"/>
      <c r="W38" s="693"/>
      <c r="X38" s="693"/>
      <c r="Y38" s="698"/>
      <c r="Z38" s="699">
        <v>100</v>
      </c>
      <c r="AA38" s="699"/>
      <c r="AB38" s="699"/>
      <c r="AC38" s="699"/>
      <c r="AD38" s="700">
        <v>40407885</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11437</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53551</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8286103</v>
      </c>
      <c r="CS38" s="644"/>
      <c r="CT38" s="644"/>
      <c r="CU38" s="644"/>
      <c r="CV38" s="644"/>
      <c r="CW38" s="644"/>
      <c r="CX38" s="644"/>
      <c r="CY38" s="645"/>
      <c r="CZ38" s="646">
        <v>11.3</v>
      </c>
      <c r="DA38" s="675"/>
      <c r="DB38" s="675"/>
      <c r="DC38" s="676"/>
      <c r="DD38" s="649">
        <v>7302033</v>
      </c>
      <c r="DE38" s="644"/>
      <c r="DF38" s="644"/>
      <c r="DG38" s="644"/>
      <c r="DH38" s="644"/>
      <c r="DI38" s="644"/>
      <c r="DJ38" s="644"/>
      <c r="DK38" s="645"/>
      <c r="DL38" s="649">
        <v>5285901</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226</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98</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14724</v>
      </c>
      <c r="CS39" s="642"/>
      <c r="CT39" s="642"/>
      <c r="CU39" s="642"/>
      <c r="CV39" s="642"/>
      <c r="CW39" s="642"/>
      <c r="CX39" s="642"/>
      <c r="CY39" s="643"/>
      <c r="CZ39" s="646">
        <v>0</v>
      </c>
      <c r="DA39" s="675"/>
      <c r="DB39" s="675"/>
      <c r="DC39" s="676"/>
      <c r="DD39" s="649">
        <v>178</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2528979</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93</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1220000</v>
      </c>
      <c r="CS40" s="644"/>
      <c r="CT40" s="644"/>
      <c r="CU40" s="644"/>
      <c r="CV40" s="644"/>
      <c r="CW40" s="644"/>
      <c r="CX40" s="644"/>
      <c r="CY40" s="645"/>
      <c r="CZ40" s="646">
        <v>1.7</v>
      </c>
      <c r="DA40" s="675"/>
      <c r="DB40" s="675"/>
      <c r="DC40" s="676"/>
      <c r="DD40" s="649" t="s">
        <v>226</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4028877</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285</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172</v>
      </c>
      <c r="CS41" s="642"/>
      <c r="CT41" s="642"/>
      <c r="CU41" s="642"/>
      <c r="CV41" s="642"/>
      <c r="CW41" s="642"/>
      <c r="CX41" s="642"/>
      <c r="CY41" s="643"/>
      <c r="CZ41" s="646" t="s">
        <v>226</v>
      </c>
      <c r="DA41" s="675"/>
      <c r="DB41" s="675"/>
      <c r="DC41" s="676"/>
      <c r="DD41" s="649" t="s">
        <v>172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7378010</v>
      </c>
      <c r="CS42" s="644"/>
      <c r="CT42" s="644"/>
      <c r="CU42" s="644"/>
      <c r="CV42" s="644"/>
      <c r="CW42" s="644"/>
      <c r="CX42" s="644"/>
      <c r="CY42" s="645"/>
      <c r="CZ42" s="646">
        <v>10.1</v>
      </c>
      <c r="DA42" s="647"/>
      <c r="DB42" s="647"/>
      <c r="DC42" s="648"/>
      <c r="DD42" s="649">
        <v>1777115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292628</v>
      </c>
      <c r="CS43" s="642"/>
      <c r="CT43" s="642"/>
      <c r="CU43" s="642"/>
      <c r="CV43" s="642"/>
      <c r="CW43" s="642"/>
      <c r="CX43" s="642"/>
      <c r="CY43" s="643"/>
      <c r="CZ43" s="646">
        <v>0.4</v>
      </c>
      <c r="DA43" s="675"/>
      <c r="DB43" s="675"/>
      <c r="DC43" s="676"/>
      <c r="DD43" s="649">
        <v>290238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298</v>
      </c>
      <c r="CE44" s="670"/>
      <c r="CF44" s="638" t="s">
        <v>347</v>
      </c>
      <c r="CG44" s="639"/>
      <c r="CH44" s="639"/>
      <c r="CI44" s="639"/>
      <c r="CJ44" s="639"/>
      <c r="CK44" s="639"/>
      <c r="CL44" s="639"/>
      <c r="CM44" s="639"/>
      <c r="CN44" s="639"/>
      <c r="CO44" s="639"/>
      <c r="CP44" s="639"/>
      <c r="CQ44" s="640"/>
      <c r="CR44" s="641">
        <v>7376263</v>
      </c>
      <c r="CS44" s="644"/>
      <c r="CT44" s="644"/>
      <c r="CU44" s="644"/>
      <c r="CV44" s="644"/>
      <c r="CW44" s="644"/>
      <c r="CX44" s="644"/>
      <c r="CY44" s="645"/>
      <c r="CZ44" s="646">
        <v>10.1</v>
      </c>
      <c r="DA44" s="647"/>
      <c r="DB44" s="647"/>
      <c r="DC44" s="648"/>
      <c r="DD44" s="649">
        <v>1775368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3564142</v>
      </c>
      <c r="CS45" s="642"/>
      <c r="CT45" s="642"/>
      <c r="CU45" s="642"/>
      <c r="CV45" s="642"/>
      <c r="CW45" s="642"/>
      <c r="CX45" s="642"/>
      <c r="CY45" s="643"/>
      <c r="CZ45" s="646">
        <v>4.9000000000000004</v>
      </c>
      <c r="DA45" s="675"/>
      <c r="DB45" s="675"/>
      <c r="DC45" s="676"/>
      <c r="DD45" s="649">
        <v>497783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3782556</v>
      </c>
      <c r="CS46" s="644"/>
      <c r="CT46" s="644"/>
      <c r="CU46" s="644"/>
      <c r="CV46" s="644"/>
      <c r="CW46" s="644"/>
      <c r="CX46" s="644"/>
      <c r="CY46" s="645"/>
      <c r="CZ46" s="646">
        <v>5.2</v>
      </c>
      <c r="DA46" s="647"/>
      <c r="DB46" s="647"/>
      <c r="DC46" s="648"/>
      <c r="DD46" s="649">
        <v>1275887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1747</v>
      </c>
      <c r="CS47" s="642"/>
      <c r="CT47" s="642"/>
      <c r="CU47" s="642"/>
      <c r="CV47" s="642"/>
      <c r="CW47" s="642"/>
      <c r="CX47" s="642"/>
      <c r="CY47" s="643"/>
      <c r="CZ47" s="646">
        <v>0</v>
      </c>
      <c r="DA47" s="675"/>
      <c r="DB47" s="675"/>
      <c r="DC47" s="676"/>
      <c r="DD47" s="649">
        <v>1747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226</v>
      </c>
      <c r="CS48" s="644"/>
      <c r="CT48" s="644"/>
      <c r="CU48" s="644"/>
      <c r="CV48" s="644"/>
      <c r="CW48" s="644"/>
      <c r="CX48" s="644"/>
      <c r="CY48" s="645"/>
      <c r="CZ48" s="646" t="s">
        <v>172</v>
      </c>
      <c r="DA48" s="647"/>
      <c r="DB48" s="647"/>
      <c r="DC48" s="648"/>
      <c r="DD48" s="649" t="s">
        <v>172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73172187</v>
      </c>
      <c r="CS49" s="657"/>
      <c r="CT49" s="657"/>
      <c r="CU49" s="657"/>
      <c r="CV49" s="657"/>
      <c r="CW49" s="657"/>
      <c r="CX49" s="657"/>
      <c r="CY49" s="658"/>
      <c r="CZ49" s="659">
        <v>100</v>
      </c>
      <c r="DA49" s="660"/>
      <c r="DB49" s="660"/>
      <c r="DC49" s="661"/>
      <c r="DD49" s="662">
        <v>46315804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fMiUY3R1O3arlzbfUT0GWw7BbzDW5zXtAF1z72jBjkzz0t7ZKXECo8a9ukw4bAnwCX9tcIUrdmP9J2YID931g==" saltValue="FJVW8uT0GNjzYN0G0WP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73">
        <v>75872</v>
      </c>
      <c r="R7" s="1174"/>
      <c r="S7" s="1174"/>
      <c r="T7" s="1174"/>
      <c r="U7" s="1174"/>
      <c r="V7" s="1174">
        <v>73239</v>
      </c>
      <c r="W7" s="1174"/>
      <c r="X7" s="1174"/>
      <c r="Y7" s="1174"/>
      <c r="Z7" s="1174"/>
      <c r="AA7" s="1174">
        <v>2634</v>
      </c>
      <c r="AB7" s="1174"/>
      <c r="AC7" s="1174"/>
      <c r="AD7" s="1174"/>
      <c r="AE7" s="1175"/>
      <c r="AF7" s="1176">
        <v>2423</v>
      </c>
      <c r="AG7" s="1177"/>
      <c r="AH7" s="1177"/>
      <c r="AI7" s="1177"/>
      <c r="AJ7" s="1178"/>
      <c r="AK7" s="1160">
        <v>1578</v>
      </c>
      <c r="AL7" s="1161"/>
      <c r="AM7" s="1161"/>
      <c r="AN7" s="1161"/>
      <c r="AO7" s="1161"/>
      <c r="AP7" s="1161">
        <v>45488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565</v>
      </c>
      <c r="BS7" s="1164" t="s">
        <v>566</v>
      </c>
      <c r="BT7" s="1165"/>
      <c r="BU7" s="1165"/>
      <c r="BV7" s="1165"/>
      <c r="BW7" s="1165"/>
      <c r="BX7" s="1165"/>
      <c r="BY7" s="1165"/>
      <c r="BZ7" s="1165"/>
      <c r="CA7" s="1165"/>
      <c r="CB7" s="1165"/>
      <c r="CC7" s="1165"/>
      <c r="CD7" s="1165"/>
      <c r="CE7" s="1165"/>
      <c r="CF7" s="1165"/>
      <c r="CG7" s="1166"/>
      <c r="CH7" s="1157">
        <v>0</v>
      </c>
      <c r="CI7" s="1158"/>
      <c r="CJ7" s="1158"/>
      <c r="CK7" s="1158"/>
      <c r="CL7" s="1159"/>
      <c r="CM7" s="1157">
        <v>6</v>
      </c>
      <c r="CN7" s="1158"/>
      <c r="CO7" s="1158"/>
      <c r="CP7" s="1158"/>
      <c r="CQ7" s="1159"/>
      <c r="CR7" s="1157">
        <v>5</v>
      </c>
      <c r="CS7" s="1158"/>
      <c r="CT7" s="1158"/>
      <c r="CU7" s="1158"/>
      <c r="CV7" s="1159"/>
      <c r="CW7" s="1157" t="s">
        <v>561</v>
      </c>
      <c r="CX7" s="1158"/>
      <c r="CY7" s="1158"/>
      <c r="CZ7" s="1158"/>
      <c r="DA7" s="1159"/>
      <c r="DB7" s="1157" t="s">
        <v>561</v>
      </c>
      <c r="DC7" s="1158"/>
      <c r="DD7" s="1158"/>
      <c r="DE7" s="1158"/>
      <c r="DF7" s="1159"/>
      <c r="DG7" s="1157" t="s">
        <v>561</v>
      </c>
      <c r="DH7" s="1158"/>
      <c r="DI7" s="1158"/>
      <c r="DJ7" s="1158"/>
      <c r="DK7" s="1159"/>
      <c r="DL7" s="1157" t="s">
        <v>561</v>
      </c>
      <c r="DM7" s="1158"/>
      <c r="DN7" s="1158"/>
      <c r="DO7" s="1158"/>
      <c r="DP7" s="1159"/>
      <c r="DQ7" s="1157" t="s">
        <v>567</v>
      </c>
      <c r="DR7" s="1158"/>
      <c r="DS7" s="1158"/>
      <c r="DT7" s="1158"/>
      <c r="DU7" s="1159"/>
      <c r="DV7" s="1184"/>
      <c r="DW7" s="1185"/>
      <c r="DX7" s="1185"/>
      <c r="DY7" s="1185"/>
      <c r="DZ7" s="1186"/>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1477</v>
      </c>
      <c r="R8" s="1113"/>
      <c r="S8" s="1113"/>
      <c r="T8" s="1113"/>
      <c r="U8" s="1113"/>
      <c r="V8" s="1113">
        <v>1440</v>
      </c>
      <c r="W8" s="1113"/>
      <c r="X8" s="1113"/>
      <c r="Y8" s="1113"/>
      <c r="Z8" s="1113"/>
      <c r="AA8" s="1113">
        <v>37</v>
      </c>
      <c r="AB8" s="1113"/>
      <c r="AC8" s="1113"/>
      <c r="AD8" s="1113"/>
      <c r="AE8" s="1114"/>
      <c r="AF8" s="1088">
        <v>37</v>
      </c>
      <c r="AG8" s="1089"/>
      <c r="AH8" s="1089"/>
      <c r="AI8" s="1089"/>
      <c r="AJ8" s="1090"/>
      <c r="AK8" s="1155">
        <v>1347</v>
      </c>
      <c r="AL8" s="1156"/>
      <c r="AM8" s="1156"/>
      <c r="AN8" s="1156"/>
      <c r="AO8" s="1156"/>
      <c r="AP8" s="1156">
        <v>8446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568</v>
      </c>
      <c r="BT8" s="1084"/>
      <c r="BU8" s="1084"/>
      <c r="BV8" s="1084"/>
      <c r="BW8" s="1084"/>
      <c r="BX8" s="1084"/>
      <c r="BY8" s="1084"/>
      <c r="BZ8" s="1084"/>
      <c r="CA8" s="1084"/>
      <c r="CB8" s="1084"/>
      <c r="CC8" s="1084"/>
      <c r="CD8" s="1084"/>
      <c r="CE8" s="1084"/>
      <c r="CF8" s="1084"/>
      <c r="CG8" s="1085"/>
      <c r="CH8" s="1058">
        <v>-12</v>
      </c>
      <c r="CI8" s="1059"/>
      <c r="CJ8" s="1059"/>
      <c r="CK8" s="1059"/>
      <c r="CL8" s="1060"/>
      <c r="CM8" s="1058">
        <v>655</v>
      </c>
      <c r="CN8" s="1059"/>
      <c r="CO8" s="1059"/>
      <c r="CP8" s="1059"/>
      <c r="CQ8" s="1060"/>
      <c r="CR8" s="1058">
        <v>410</v>
      </c>
      <c r="CS8" s="1059"/>
      <c r="CT8" s="1059"/>
      <c r="CU8" s="1059"/>
      <c r="CV8" s="1060"/>
      <c r="CW8" s="1058">
        <v>139</v>
      </c>
      <c r="CX8" s="1059"/>
      <c r="CY8" s="1059"/>
      <c r="CZ8" s="1059"/>
      <c r="DA8" s="1060"/>
      <c r="DB8" s="1058" t="s">
        <v>570</v>
      </c>
      <c r="DC8" s="1059"/>
      <c r="DD8" s="1059"/>
      <c r="DE8" s="1059"/>
      <c r="DF8" s="1060"/>
      <c r="DG8" s="1058" t="s">
        <v>571</v>
      </c>
      <c r="DH8" s="1059"/>
      <c r="DI8" s="1059"/>
      <c r="DJ8" s="1059"/>
      <c r="DK8" s="1060"/>
      <c r="DL8" s="1058" t="s">
        <v>571</v>
      </c>
      <c r="DM8" s="1059"/>
      <c r="DN8" s="1059"/>
      <c r="DO8" s="1059"/>
      <c r="DP8" s="1060"/>
      <c r="DQ8" s="1058" t="s">
        <v>561</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569</v>
      </c>
      <c r="BT9" s="1084"/>
      <c r="BU9" s="1084"/>
      <c r="BV9" s="1084"/>
      <c r="BW9" s="1084"/>
      <c r="BX9" s="1084"/>
      <c r="BY9" s="1084"/>
      <c r="BZ9" s="1084"/>
      <c r="CA9" s="1084"/>
      <c r="CB9" s="1084"/>
      <c r="CC9" s="1084"/>
      <c r="CD9" s="1084"/>
      <c r="CE9" s="1084"/>
      <c r="CF9" s="1084"/>
      <c r="CG9" s="1085"/>
      <c r="CH9" s="1058">
        <v>1</v>
      </c>
      <c r="CI9" s="1059"/>
      <c r="CJ9" s="1059"/>
      <c r="CK9" s="1059"/>
      <c r="CL9" s="1060"/>
      <c r="CM9" s="1058">
        <v>210</v>
      </c>
      <c r="CN9" s="1059"/>
      <c r="CO9" s="1059"/>
      <c r="CP9" s="1059"/>
      <c r="CQ9" s="1060"/>
      <c r="CR9" s="1058">
        <v>200</v>
      </c>
      <c r="CS9" s="1059"/>
      <c r="CT9" s="1059"/>
      <c r="CU9" s="1059"/>
      <c r="CV9" s="1060"/>
      <c r="CW9" s="1058">
        <v>34</v>
      </c>
      <c r="CX9" s="1059"/>
      <c r="CY9" s="1059"/>
      <c r="CZ9" s="1059"/>
      <c r="DA9" s="1060"/>
      <c r="DB9" s="1058" t="s">
        <v>561</v>
      </c>
      <c r="DC9" s="1059"/>
      <c r="DD9" s="1059"/>
      <c r="DE9" s="1059"/>
      <c r="DF9" s="1060"/>
      <c r="DG9" s="1058" t="s">
        <v>572</v>
      </c>
      <c r="DH9" s="1059"/>
      <c r="DI9" s="1059"/>
      <c r="DJ9" s="1059"/>
      <c r="DK9" s="1060"/>
      <c r="DL9" s="1058" t="s">
        <v>572</v>
      </c>
      <c r="DM9" s="1059"/>
      <c r="DN9" s="1059"/>
      <c r="DO9" s="1059"/>
      <c r="DP9" s="1060"/>
      <c r="DQ9" s="1058" t="s">
        <v>561</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76003</v>
      </c>
      <c r="R23" s="1138"/>
      <c r="S23" s="1138"/>
      <c r="T23" s="1138"/>
      <c r="U23" s="1138"/>
      <c r="V23" s="1138">
        <v>73332</v>
      </c>
      <c r="W23" s="1138"/>
      <c r="X23" s="1138"/>
      <c r="Y23" s="1138"/>
      <c r="Z23" s="1138"/>
      <c r="AA23" s="1138">
        <v>2671</v>
      </c>
      <c r="AB23" s="1138"/>
      <c r="AC23" s="1138"/>
      <c r="AD23" s="1138"/>
      <c r="AE23" s="1139"/>
      <c r="AF23" s="1140">
        <v>2460</v>
      </c>
      <c r="AG23" s="1138"/>
      <c r="AH23" s="1138"/>
      <c r="AI23" s="1138"/>
      <c r="AJ23" s="1141"/>
      <c r="AK23" s="1142"/>
      <c r="AL23" s="1143"/>
      <c r="AM23" s="1143"/>
      <c r="AN23" s="1143"/>
      <c r="AO23" s="1143"/>
      <c r="AP23" s="1138">
        <v>53934</v>
      </c>
      <c r="AQ23" s="1138"/>
      <c r="AR23" s="1138"/>
      <c r="AS23" s="1138"/>
      <c r="AT23" s="1138"/>
      <c r="AU23" s="1144"/>
      <c r="AV23" s="1144"/>
      <c r="AW23" s="1144"/>
      <c r="AX23" s="1144"/>
      <c r="AY23" s="1145"/>
      <c r="AZ23" s="1134" t="s">
        <v>172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27077</v>
      </c>
      <c r="R28" s="1123"/>
      <c r="S28" s="1123"/>
      <c r="T28" s="1123"/>
      <c r="U28" s="1123"/>
      <c r="V28" s="1123">
        <v>26064</v>
      </c>
      <c r="W28" s="1123"/>
      <c r="X28" s="1123"/>
      <c r="Y28" s="1123"/>
      <c r="Z28" s="1123"/>
      <c r="AA28" s="1123">
        <v>1013</v>
      </c>
      <c r="AB28" s="1123"/>
      <c r="AC28" s="1123"/>
      <c r="AD28" s="1123"/>
      <c r="AE28" s="1124"/>
      <c r="AF28" s="1125">
        <v>1013</v>
      </c>
      <c r="AG28" s="1123"/>
      <c r="AH28" s="1123"/>
      <c r="AI28" s="1123"/>
      <c r="AJ28" s="1126"/>
      <c r="AK28" s="1127">
        <v>2529</v>
      </c>
      <c r="AL28" s="1115"/>
      <c r="AM28" s="1115"/>
      <c r="AN28" s="1115"/>
      <c r="AO28" s="1115"/>
      <c r="AP28" s="1115" t="s">
        <v>573</v>
      </c>
      <c r="AQ28" s="1115"/>
      <c r="AR28" s="1115"/>
      <c r="AS28" s="1115"/>
      <c r="AT28" s="1115"/>
      <c r="AU28" s="1115" t="s">
        <v>561</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14471</v>
      </c>
      <c r="R29" s="1113"/>
      <c r="S29" s="1113"/>
      <c r="T29" s="1113"/>
      <c r="U29" s="1113"/>
      <c r="V29" s="1113">
        <v>14187</v>
      </c>
      <c r="W29" s="1113"/>
      <c r="X29" s="1113"/>
      <c r="Y29" s="1113"/>
      <c r="Z29" s="1113"/>
      <c r="AA29" s="1113">
        <v>284</v>
      </c>
      <c r="AB29" s="1113"/>
      <c r="AC29" s="1113"/>
      <c r="AD29" s="1113"/>
      <c r="AE29" s="1114"/>
      <c r="AF29" s="1088">
        <v>284</v>
      </c>
      <c r="AG29" s="1089"/>
      <c r="AH29" s="1089"/>
      <c r="AI29" s="1089"/>
      <c r="AJ29" s="1090"/>
      <c r="AK29" s="1049">
        <v>2177</v>
      </c>
      <c r="AL29" s="1040"/>
      <c r="AM29" s="1040"/>
      <c r="AN29" s="1040"/>
      <c r="AO29" s="1040"/>
      <c r="AP29" s="1040" t="s">
        <v>574</v>
      </c>
      <c r="AQ29" s="1040"/>
      <c r="AR29" s="1040"/>
      <c r="AS29" s="1040"/>
      <c r="AT29" s="1040"/>
      <c r="AU29" s="1040" t="s">
        <v>561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2685</v>
      </c>
      <c r="R30" s="1113"/>
      <c r="S30" s="1113"/>
      <c r="T30" s="1113"/>
      <c r="U30" s="1113"/>
      <c r="V30" s="1113">
        <v>2601</v>
      </c>
      <c r="W30" s="1113"/>
      <c r="X30" s="1113"/>
      <c r="Y30" s="1113"/>
      <c r="Z30" s="1113"/>
      <c r="AA30" s="1113">
        <v>84</v>
      </c>
      <c r="AB30" s="1113"/>
      <c r="AC30" s="1113"/>
      <c r="AD30" s="1113"/>
      <c r="AE30" s="1114"/>
      <c r="AF30" s="1088">
        <v>84</v>
      </c>
      <c r="AG30" s="1089"/>
      <c r="AH30" s="1089"/>
      <c r="AI30" s="1089"/>
      <c r="AJ30" s="1090"/>
      <c r="AK30" s="1049">
        <v>1849</v>
      </c>
      <c r="AL30" s="1040"/>
      <c r="AM30" s="1040"/>
      <c r="AN30" s="1040"/>
      <c r="AO30" s="1040"/>
      <c r="AP30" s="1040" t="s">
        <v>575</v>
      </c>
      <c r="AQ30" s="1040"/>
      <c r="AR30" s="1040"/>
      <c r="AS30" s="1040"/>
      <c r="AT30" s="1040"/>
      <c r="AU30" s="1040" t="s">
        <v>561</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11162</v>
      </c>
      <c r="R31" s="1113"/>
      <c r="S31" s="1113"/>
      <c r="T31" s="1113"/>
      <c r="U31" s="1113"/>
      <c r="V31" s="1113">
        <v>11766</v>
      </c>
      <c r="W31" s="1113"/>
      <c r="X31" s="1113"/>
      <c r="Y31" s="1113"/>
      <c r="Z31" s="1113"/>
      <c r="AA31" s="1113">
        <v>-604</v>
      </c>
      <c r="AB31" s="1113"/>
      <c r="AC31" s="1113"/>
      <c r="AD31" s="1113"/>
      <c r="AE31" s="1114"/>
      <c r="AF31" s="1088">
        <v>996</v>
      </c>
      <c r="AG31" s="1089"/>
      <c r="AH31" s="1089"/>
      <c r="AI31" s="1089"/>
      <c r="AJ31" s="1090"/>
      <c r="AK31" s="1049">
        <v>1372</v>
      </c>
      <c r="AL31" s="1040"/>
      <c r="AM31" s="1040"/>
      <c r="AN31" s="1040"/>
      <c r="AO31" s="1040"/>
      <c r="AP31" s="1040">
        <v>4120</v>
      </c>
      <c r="AQ31" s="1040"/>
      <c r="AR31" s="1040"/>
      <c r="AS31" s="1040"/>
      <c r="AT31" s="1040"/>
      <c r="AU31" s="1040">
        <v>2694</v>
      </c>
      <c r="AV31" s="1040"/>
      <c r="AW31" s="1040"/>
      <c r="AX31" s="1040"/>
      <c r="AY31" s="1040"/>
      <c r="AZ31" s="1111" t="s">
        <v>561</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8070</v>
      </c>
      <c r="R32" s="1113"/>
      <c r="S32" s="1113"/>
      <c r="T32" s="1113"/>
      <c r="U32" s="1113"/>
      <c r="V32" s="1113">
        <v>7865</v>
      </c>
      <c r="W32" s="1113"/>
      <c r="X32" s="1113"/>
      <c r="Y32" s="1113"/>
      <c r="Z32" s="1113"/>
      <c r="AA32" s="1113">
        <v>204</v>
      </c>
      <c r="AB32" s="1113"/>
      <c r="AC32" s="1113"/>
      <c r="AD32" s="1113"/>
      <c r="AE32" s="1114"/>
      <c r="AF32" s="1088">
        <v>204</v>
      </c>
      <c r="AG32" s="1089"/>
      <c r="AH32" s="1089"/>
      <c r="AI32" s="1089"/>
      <c r="AJ32" s="1090"/>
      <c r="AK32" s="1049">
        <v>1717</v>
      </c>
      <c r="AL32" s="1040"/>
      <c r="AM32" s="1040"/>
      <c r="AN32" s="1040"/>
      <c r="AO32" s="1040"/>
      <c r="AP32" s="1040">
        <v>29656</v>
      </c>
      <c r="AQ32" s="1040"/>
      <c r="AR32" s="1040"/>
      <c r="AS32" s="1040"/>
      <c r="AT32" s="1040"/>
      <c r="AU32" s="1040">
        <v>15125</v>
      </c>
      <c r="AV32" s="1040"/>
      <c r="AW32" s="1040"/>
      <c r="AX32" s="1040"/>
      <c r="AY32" s="1040"/>
      <c r="AZ32" s="1111" t="s">
        <v>561</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2581</v>
      </c>
      <c r="AG63" s="1028"/>
      <c r="AH63" s="1028"/>
      <c r="AI63" s="1028"/>
      <c r="AJ63" s="1099"/>
      <c r="AK63" s="1100"/>
      <c r="AL63" s="1032"/>
      <c r="AM63" s="1032"/>
      <c r="AN63" s="1032"/>
      <c r="AO63" s="1032"/>
      <c r="AP63" s="1028">
        <v>33776</v>
      </c>
      <c r="AQ63" s="1028"/>
      <c r="AR63" s="1028"/>
      <c r="AS63" s="1028"/>
      <c r="AT63" s="1028"/>
      <c r="AU63" s="1028">
        <v>17819</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384</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497</v>
      </c>
      <c r="R68" s="1051"/>
      <c r="S68" s="1051"/>
      <c r="T68" s="1051"/>
      <c r="U68" s="1051"/>
      <c r="V68" s="1051">
        <v>463</v>
      </c>
      <c r="W68" s="1051"/>
      <c r="X68" s="1051"/>
      <c r="Y68" s="1051"/>
      <c r="Z68" s="1051"/>
      <c r="AA68" s="1051">
        <v>34</v>
      </c>
      <c r="AB68" s="1051"/>
      <c r="AC68" s="1051"/>
      <c r="AD68" s="1051"/>
      <c r="AE68" s="1051"/>
      <c r="AF68" s="1051">
        <v>34</v>
      </c>
      <c r="AG68" s="1051"/>
      <c r="AH68" s="1051"/>
      <c r="AI68" s="1051"/>
      <c r="AJ68" s="1051"/>
      <c r="AK68" s="1051" t="s">
        <v>561</v>
      </c>
      <c r="AL68" s="1051"/>
      <c r="AM68" s="1051"/>
      <c r="AN68" s="1051"/>
      <c r="AO68" s="1051"/>
      <c r="AP68" s="1051">
        <v>93</v>
      </c>
      <c r="AQ68" s="1051"/>
      <c r="AR68" s="1051"/>
      <c r="AS68" s="1051"/>
      <c r="AT68" s="1051"/>
      <c r="AU68" s="1051">
        <v>33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3570</v>
      </c>
      <c r="R69" s="1040"/>
      <c r="S69" s="1040"/>
      <c r="T69" s="1040"/>
      <c r="U69" s="1040"/>
      <c r="V69" s="1040">
        <v>3100</v>
      </c>
      <c r="W69" s="1040"/>
      <c r="X69" s="1040"/>
      <c r="Y69" s="1040"/>
      <c r="Z69" s="1040"/>
      <c r="AA69" s="1040">
        <v>470</v>
      </c>
      <c r="AB69" s="1040"/>
      <c r="AC69" s="1040"/>
      <c r="AD69" s="1040"/>
      <c r="AE69" s="1040"/>
      <c r="AF69" s="1040">
        <v>470</v>
      </c>
      <c r="AG69" s="1040"/>
      <c r="AH69" s="1040"/>
      <c r="AI69" s="1040"/>
      <c r="AJ69" s="1040"/>
      <c r="AK69" s="1040">
        <v>63</v>
      </c>
      <c r="AL69" s="1040"/>
      <c r="AM69" s="1040"/>
      <c r="AN69" s="1040"/>
      <c r="AO69" s="1040"/>
      <c r="AP69" s="1040" t="s">
        <v>561</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883572</v>
      </c>
      <c r="R70" s="1040"/>
      <c r="S70" s="1040"/>
      <c r="T70" s="1040"/>
      <c r="U70" s="1040"/>
      <c r="V70" s="1040">
        <v>863176</v>
      </c>
      <c r="W70" s="1040"/>
      <c r="X70" s="1040"/>
      <c r="Y70" s="1040"/>
      <c r="Z70" s="1040"/>
      <c r="AA70" s="1040">
        <v>20396</v>
      </c>
      <c r="AB70" s="1040"/>
      <c r="AC70" s="1040"/>
      <c r="AD70" s="1040"/>
      <c r="AE70" s="1040"/>
      <c r="AF70" s="1040">
        <v>20396</v>
      </c>
      <c r="AG70" s="1040"/>
      <c r="AH70" s="1040"/>
      <c r="AI70" s="1040"/>
      <c r="AJ70" s="1040"/>
      <c r="AK70" s="1040">
        <v>5429</v>
      </c>
      <c r="AL70" s="1040"/>
      <c r="AM70" s="1040"/>
      <c r="AN70" s="1040"/>
      <c r="AO70" s="1040"/>
      <c r="AP70" s="1040" t="s">
        <v>571</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20900</v>
      </c>
      <c r="AG88" s="1028"/>
      <c r="AH88" s="1028"/>
      <c r="AI88" s="1028"/>
      <c r="AJ88" s="1028"/>
      <c r="AK88" s="1032"/>
      <c r="AL88" s="1032"/>
      <c r="AM88" s="1032"/>
      <c r="AN88" s="1032"/>
      <c r="AO88" s="1032"/>
      <c r="AP88" s="1028">
        <v>93</v>
      </c>
      <c r="AQ88" s="1028"/>
      <c r="AR88" s="1028"/>
      <c r="AS88" s="1028"/>
      <c r="AT88" s="1028"/>
      <c r="AU88" s="1028">
        <v>33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615</v>
      </c>
      <c r="CS102" s="1020"/>
      <c r="CT102" s="1020"/>
      <c r="CU102" s="1020"/>
      <c r="CV102" s="1021"/>
      <c r="CW102" s="1019">
        <v>173</v>
      </c>
      <c r="CX102" s="1020"/>
      <c r="CY102" s="1020"/>
      <c r="CZ102" s="1020"/>
      <c r="DA102" s="1021"/>
      <c r="DB102" s="1019" t="s">
        <v>576</v>
      </c>
      <c r="DC102" s="1020"/>
      <c r="DD102" s="1020"/>
      <c r="DE102" s="1020"/>
      <c r="DF102" s="1021"/>
      <c r="DG102" s="1019" t="s">
        <v>561</v>
      </c>
      <c r="DH102" s="1020"/>
      <c r="DI102" s="1020"/>
      <c r="DJ102" s="1020"/>
      <c r="DK102" s="1021"/>
      <c r="DL102" s="1019" t="s">
        <v>573</v>
      </c>
      <c r="DM102" s="1020"/>
      <c r="DN102" s="1020"/>
      <c r="DO102" s="1020"/>
      <c r="DP102" s="1021"/>
      <c r="DQ102" s="1019" t="s">
        <v>567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297</v>
      </c>
      <c r="AG109" s="963"/>
      <c r="AH109" s="963"/>
      <c r="AI109" s="963"/>
      <c r="AJ109" s="964"/>
      <c r="AK109" s="965" t="s">
        <v>296</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297</v>
      </c>
      <c r="BW109" s="963"/>
      <c r="BX109" s="963"/>
      <c r="BY109" s="963"/>
      <c r="BZ109" s="964"/>
      <c r="CA109" s="965" t="s">
        <v>296</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297</v>
      </c>
      <c r="DM109" s="963"/>
      <c r="DN109" s="963"/>
      <c r="DO109" s="963"/>
      <c r="DP109" s="964"/>
      <c r="DQ109" s="965" t="s">
        <v>296</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4196846</v>
      </c>
      <c r="AB110" s="956"/>
      <c r="AC110" s="956"/>
      <c r="AD110" s="956"/>
      <c r="AE110" s="957"/>
      <c r="AF110" s="958">
        <v>4211309</v>
      </c>
      <c r="AG110" s="956"/>
      <c r="AH110" s="956"/>
      <c r="AI110" s="956"/>
      <c r="AJ110" s="957"/>
      <c r="AK110" s="958">
        <v>4527794</v>
      </c>
      <c r="AL110" s="956"/>
      <c r="AM110" s="956"/>
      <c r="AN110" s="956"/>
      <c r="AO110" s="957"/>
      <c r="AP110" s="959">
        <v>12.2</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52186863</v>
      </c>
      <c r="BR110" s="903"/>
      <c r="BS110" s="903"/>
      <c r="BT110" s="903"/>
      <c r="BU110" s="903"/>
      <c r="BV110" s="903">
        <v>52860634</v>
      </c>
      <c r="BW110" s="903"/>
      <c r="BX110" s="903"/>
      <c r="BY110" s="903"/>
      <c r="BZ110" s="903"/>
      <c r="CA110" s="903">
        <v>53933834</v>
      </c>
      <c r="CB110" s="903"/>
      <c r="CC110" s="903"/>
      <c r="CD110" s="903"/>
      <c r="CE110" s="903"/>
      <c r="CF110" s="927">
        <v>145.5</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424</v>
      </c>
      <c r="DM110" s="903"/>
      <c r="DN110" s="903"/>
      <c r="DO110" s="903"/>
      <c r="DP110" s="903"/>
      <c r="DQ110" s="903" t="s">
        <v>424</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424</v>
      </c>
      <c r="AG111" s="984"/>
      <c r="AH111" s="984"/>
      <c r="AI111" s="984"/>
      <c r="AJ111" s="985"/>
      <c r="AK111" s="986" t="s">
        <v>426</v>
      </c>
      <c r="AL111" s="984"/>
      <c r="AM111" s="984"/>
      <c r="AN111" s="984"/>
      <c r="AO111" s="985"/>
      <c r="AP111" s="987" t="s">
        <v>424</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v>1402093</v>
      </c>
      <c r="BR111" s="875"/>
      <c r="BS111" s="875"/>
      <c r="BT111" s="875"/>
      <c r="BU111" s="875"/>
      <c r="BV111" s="875">
        <v>1367108</v>
      </c>
      <c r="BW111" s="875"/>
      <c r="BX111" s="875"/>
      <c r="BY111" s="875"/>
      <c r="BZ111" s="875"/>
      <c r="CA111" s="875">
        <v>1354172</v>
      </c>
      <c r="CB111" s="875"/>
      <c r="CC111" s="875"/>
      <c r="CD111" s="875"/>
      <c r="CE111" s="875"/>
      <c r="CF111" s="936">
        <v>3.7</v>
      </c>
      <c r="CG111" s="937"/>
      <c r="CH111" s="937"/>
      <c r="CI111" s="937"/>
      <c r="CJ111" s="937"/>
      <c r="CK111" s="992"/>
      <c r="CL111" s="879"/>
      <c r="CM111" s="882" t="s">
        <v>428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424</v>
      </c>
      <c r="DH111" s="875"/>
      <c r="DI111" s="875"/>
      <c r="DJ111" s="875"/>
      <c r="DK111" s="875"/>
      <c r="DL111" s="875" t="s">
        <v>424</v>
      </c>
      <c r="DM111" s="875"/>
      <c r="DN111" s="875"/>
      <c r="DO111" s="875"/>
      <c r="DP111" s="875"/>
      <c r="DQ111" s="875" t="s">
        <v>424</v>
      </c>
      <c r="DR111" s="875"/>
      <c r="DS111" s="875"/>
      <c r="DT111" s="875"/>
      <c r="DU111" s="875"/>
      <c r="DV111" s="852" t="s">
        <v>424</v>
      </c>
      <c r="DW111" s="852"/>
      <c r="DX111" s="852"/>
      <c r="DY111" s="852"/>
      <c r="DZ111" s="853"/>
    </row>
    <row r="112" spans="1:131" s="226" customFormat="1" ht="26.25" customHeight="1" x14ac:dyDescent="0.15">
      <c r="A112" s="977" t="s">
        <v>429</v>
      </c>
      <c r="B112" s="978"/>
      <c r="C112" s="808" t="s">
        <v>430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53333</v>
      </c>
      <c r="AB112" s="838"/>
      <c r="AC112" s="838"/>
      <c r="AD112" s="838"/>
      <c r="AE112" s="839"/>
      <c r="AF112" s="840">
        <v>57333</v>
      </c>
      <c r="AG112" s="838"/>
      <c r="AH112" s="838"/>
      <c r="AI112" s="838"/>
      <c r="AJ112" s="839"/>
      <c r="AK112" s="840">
        <v>56000</v>
      </c>
      <c r="AL112" s="838"/>
      <c r="AM112" s="838"/>
      <c r="AN112" s="838"/>
      <c r="AO112" s="839"/>
      <c r="AP112" s="885">
        <v>0.2</v>
      </c>
      <c r="AQ112" s="886"/>
      <c r="AR112" s="886"/>
      <c r="AS112" s="886"/>
      <c r="AT112" s="887"/>
      <c r="AU112" s="997"/>
      <c r="AV112" s="998"/>
      <c r="AW112" s="998"/>
      <c r="AX112" s="998"/>
      <c r="AY112" s="998"/>
      <c r="AZ112" s="873" t="s">
        <v>431</v>
      </c>
      <c r="BA112" s="808"/>
      <c r="BB112" s="808"/>
      <c r="BC112" s="808"/>
      <c r="BD112" s="808"/>
      <c r="BE112" s="808"/>
      <c r="BF112" s="808"/>
      <c r="BG112" s="808"/>
      <c r="BH112" s="808"/>
      <c r="BI112" s="808"/>
      <c r="BJ112" s="808"/>
      <c r="BK112" s="808"/>
      <c r="BL112" s="808"/>
      <c r="BM112" s="808"/>
      <c r="BN112" s="808"/>
      <c r="BO112" s="808"/>
      <c r="BP112" s="809"/>
      <c r="BQ112" s="874">
        <v>18960421</v>
      </c>
      <c r="BR112" s="875"/>
      <c r="BS112" s="875"/>
      <c r="BT112" s="875"/>
      <c r="BU112" s="875"/>
      <c r="BV112" s="875">
        <v>18352480</v>
      </c>
      <c r="BW112" s="875"/>
      <c r="BX112" s="875"/>
      <c r="BY112" s="875"/>
      <c r="BZ112" s="875"/>
      <c r="CA112" s="875">
        <v>17819007</v>
      </c>
      <c r="CB112" s="875"/>
      <c r="CC112" s="875"/>
      <c r="CD112" s="875"/>
      <c r="CE112" s="875"/>
      <c r="CF112" s="936">
        <v>48.1</v>
      </c>
      <c r="CG112" s="937"/>
      <c r="CH112" s="937"/>
      <c r="CI112" s="937"/>
      <c r="CJ112" s="937"/>
      <c r="CK112" s="992"/>
      <c r="CL112" s="879"/>
      <c r="CM112" s="882" t="s">
        <v>432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172</v>
      </c>
      <c r="DH112" s="875"/>
      <c r="DI112" s="875"/>
      <c r="DJ112" s="875"/>
      <c r="DK112" s="875"/>
      <c r="DL112" s="875" t="s">
        <v>172</v>
      </c>
      <c r="DM112" s="875"/>
      <c r="DN112" s="875"/>
      <c r="DO112" s="875"/>
      <c r="DP112" s="875"/>
      <c r="DQ112" s="875" t="s">
        <v>424</v>
      </c>
      <c r="DR112" s="875"/>
      <c r="DS112" s="875"/>
      <c r="DT112" s="875"/>
      <c r="DU112" s="875"/>
      <c r="DV112" s="852" t="s">
        <v>433</v>
      </c>
      <c r="DW112" s="852"/>
      <c r="DX112" s="852"/>
      <c r="DY112" s="852"/>
      <c r="DZ112" s="853"/>
    </row>
    <row r="113" spans="1:130" s="226" customFormat="1" ht="26.25" customHeight="1" x14ac:dyDescent="0.15">
      <c r="A113" s="979"/>
      <c r="B113" s="980"/>
      <c r="C113" s="808" t="s">
        <v>434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2005999</v>
      </c>
      <c r="AB113" s="984"/>
      <c r="AC113" s="984"/>
      <c r="AD113" s="984"/>
      <c r="AE113" s="985"/>
      <c r="AF113" s="986">
        <v>1849971</v>
      </c>
      <c r="AG113" s="984"/>
      <c r="AH113" s="984"/>
      <c r="AI113" s="984"/>
      <c r="AJ113" s="985"/>
      <c r="AK113" s="986">
        <v>1777687</v>
      </c>
      <c r="AL113" s="984"/>
      <c r="AM113" s="984"/>
      <c r="AN113" s="984"/>
      <c r="AO113" s="985"/>
      <c r="AP113" s="987">
        <v>4.8</v>
      </c>
      <c r="AQ113" s="988"/>
      <c r="AR113" s="988"/>
      <c r="AS113" s="988"/>
      <c r="AT113" s="989"/>
      <c r="AU113" s="997"/>
      <c r="AV113" s="998"/>
      <c r="AW113" s="998"/>
      <c r="AX113" s="998"/>
      <c r="AY113" s="998"/>
      <c r="AZ113" s="873" t="s">
        <v>435</v>
      </c>
      <c r="BA113" s="808"/>
      <c r="BB113" s="808"/>
      <c r="BC113" s="808"/>
      <c r="BD113" s="808"/>
      <c r="BE113" s="808"/>
      <c r="BF113" s="808"/>
      <c r="BG113" s="808"/>
      <c r="BH113" s="808"/>
      <c r="BI113" s="808"/>
      <c r="BJ113" s="808"/>
      <c r="BK113" s="808"/>
      <c r="BL113" s="808"/>
      <c r="BM113" s="808"/>
      <c r="BN113" s="808"/>
      <c r="BO113" s="808"/>
      <c r="BP113" s="809"/>
      <c r="BQ113" s="874" t="s">
        <v>424</v>
      </c>
      <c r="BR113" s="875"/>
      <c r="BS113" s="875"/>
      <c r="BT113" s="875"/>
      <c r="BU113" s="875"/>
      <c r="BV113" s="875" t="s">
        <v>426</v>
      </c>
      <c r="BW113" s="875"/>
      <c r="BX113" s="875"/>
      <c r="BY113" s="875"/>
      <c r="BZ113" s="875"/>
      <c r="CA113" s="875">
        <v>33220</v>
      </c>
      <c r="CB113" s="875"/>
      <c r="CC113" s="875"/>
      <c r="CD113" s="875"/>
      <c r="CE113" s="875"/>
      <c r="CF113" s="936">
        <v>0.1</v>
      </c>
      <c r="CG113" s="937"/>
      <c r="CH113" s="937"/>
      <c r="CI113" s="937"/>
      <c r="CJ113" s="937"/>
      <c r="CK113" s="992"/>
      <c r="CL113" s="879"/>
      <c r="CM113" s="882" t="s">
        <v>436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424</v>
      </c>
      <c r="DH113" s="838"/>
      <c r="DI113" s="838"/>
      <c r="DJ113" s="838"/>
      <c r="DK113" s="839"/>
      <c r="DL113" s="840" t="s">
        <v>424</v>
      </c>
      <c r="DM113" s="838"/>
      <c r="DN113" s="838"/>
      <c r="DO113" s="838"/>
      <c r="DP113" s="839"/>
      <c r="DQ113" s="840" t="s">
        <v>172</v>
      </c>
      <c r="DR113" s="838"/>
      <c r="DS113" s="838"/>
      <c r="DT113" s="838"/>
      <c r="DU113" s="839"/>
      <c r="DV113" s="885" t="s">
        <v>424</v>
      </c>
      <c r="DW113" s="886"/>
      <c r="DX113" s="886"/>
      <c r="DY113" s="886"/>
      <c r="DZ113" s="887"/>
    </row>
    <row r="114" spans="1:130" s="226" customFormat="1" ht="26.25" customHeight="1" x14ac:dyDescent="0.15">
      <c r="A114" s="979"/>
      <c r="B114" s="980"/>
      <c r="C114" s="808" t="s">
        <v>437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424</v>
      </c>
      <c r="AB114" s="838"/>
      <c r="AC114" s="838"/>
      <c r="AD114" s="838"/>
      <c r="AE114" s="839"/>
      <c r="AF114" s="840" t="s">
        <v>424</v>
      </c>
      <c r="AG114" s="838"/>
      <c r="AH114" s="838"/>
      <c r="AI114" s="838"/>
      <c r="AJ114" s="839"/>
      <c r="AK114" s="840" t="s">
        <v>424</v>
      </c>
      <c r="AL114" s="838"/>
      <c r="AM114" s="838"/>
      <c r="AN114" s="838"/>
      <c r="AO114" s="839"/>
      <c r="AP114" s="885" t="s">
        <v>424</v>
      </c>
      <c r="AQ114" s="886"/>
      <c r="AR114" s="886"/>
      <c r="AS114" s="886"/>
      <c r="AT114" s="887"/>
      <c r="AU114" s="997"/>
      <c r="AV114" s="998"/>
      <c r="AW114" s="998"/>
      <c r="AX114" s="998"/>
      <c r="AY114" s="998"/>
      <c r="AZ114" s="873" t="s">
        <v>438</v>
      </c>
      <c r="BA114" s="808"/>
      <c r="BB114" s="808"/>
      <c r="BC114" s="808"/>
      <c r="BD114" s="808"/>
      <c r="BE114" s="808"/>
      <c r="BF114" s="808"/>
      <c r="BG114" s="808"/>
      <c r="BH114" s="808"/>
      <c r="BI114" s="808"/>
      <c r="BJ114" s="808"/>
      <c r="BK114" s="808"/>
      <c r="BL114" s="808"/>
      <c r="BM114" s="808"/>
      <c r="BN114" s="808"/>
      <c r="BO114" s="808"/>
      <c r="BP114" s="809"/>
      <c r="BQ114" s="874">
        <v>9014845</v>
      </c>
      <c r="BR114" s="875"/>
      <c r="BS114" s="875"/>
      <c r="BT114" s="875"/>
      <c r="BU114" s="875"/>
      <c r="BV114" s="875">
        <v>9416198</v>
      </c>
      <c r="BW114" s="875"/>
      <c r="BX114" s="875"/>
      <c r="BY114" s="875"/>
      <c r="BZ114" s="875"/>
      <c r="CA114" s="875">
        <v>8634552</v>
      </c>
      <c r="CB114" s="875"/>
      <c r="CC114" s="875"/>
      <c r="CD114" s="875"/>
      <c r="CE114" s="875"/>
      <c r="CF114" s="936">
        <v>23.3</v>
      </c>
      <c r="CG114" s="937"/>
      <c r="CH114" s="937"/>
      <c r="CI114" s="937"/>
      <c r="CJ114" s="937"/>
      <c r="CK114" s="992"/>
      <c r="CL114" s="879"/>
      <c r="CM114" s="882" t="s">
        <v>439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426</v>
      </c>
      <c r="DH114" s="838"/>
      <c r="DI114" s="838"/>
      <c r="DJ114" s="838"/>
      <c r="DK114" s="839"/>
      <c r="DL114" s="840" t="s">
        <v>172</v>
      </c>
      <c r="DM114" s="838"/>
      <c r="DN114" s="838"/>
      <c r="DO114" s="838"/>
      <c r="DP114" s="839"/>
      <c r="DQ114" s="840" t="s">
        <v>172</v>
      </c>
      <c r="DR114" s="838"/>
      <c r="DS114" s="838"/>
      <c r="DT114" s="838"/>
      <c r="DU114" s="839"/>
      <c r="DV114" s="885" t="s">
        <v>172</v>
      </c>
      <c r="DW114" s="886"/>
      <c r="DX114" s="886"/>
      <c r="DY114" s="886"/>
      <c r="DZ114" s="887"/>
    </row>
    <row r="115" spans="1:130" s="226" customFormat="1" ht="26.25" customHeight="1" x14ac:dyDescent="0.15">
      <c r="A115" s="979"/>
      <c r="B115" s="980"/>
      <c r="C115" s="808" t="s">
        <v>440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73415</v>
      </c>
      <c r="AB115" s="984"/>
      <c r="AC115" s="984"/>
      <c r="AD115" s="984"/>
      <c r="AE115" s="985"/>
      <c r="AF115" s="986">
        <v>73415</v>
      </c>
      <c r="AG115" s="984"/>
      <c r="AH115" s="984"/>
      <c r="AI115" s="984"/>
      <c r="AJ115" s="985"/>
      <c r="AK115" s="986">
        <v>73415</v>
      </c>
      <c r="AL115" s="984"/>
      <c r="AM115" s="984"/>
      <c r="AN115" s="984"/>
      <c r="AO115" s="985"/>
      <c r="AP115" s="987">
        <v>0.2</v>
      </c>
      <c r="AQ115" s="988"/>
      <c r="AR115" s="988"/>
      <c r="AS115" s="988"/>
      <c r="AT115" s="989"/>
      <c r="AU115" s="997"/>
      <c r="AV115" s="998"/>
      <c r="AW115" s="998"/>
      <c r="AX115" s="998"/>
      <c r="AY115" s="998"/>
      <c r="AZ115" s="873" t="s">
        <v>441</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424</v>
      </c>
      <c r="BW115" s="875"/>
      <c r="BX115" s="875"/>
      <c r="BY115" s="875"/>
      <c r="BZ115" s="875"/>
      <c r="CA115" s="875" t="s">
        <v>424</v>
      </c>
      <c r="CB115" s="875"/>
      <c r="CC115" s="875"/>
      <c r="CD115" s="875"/>
      <c r="CE115" s="875"/>
      <c r="CF115" s="936" t="s">
        <v>172</v>
      </c>
      <c r="CG115" s="937"/>
      <c r="CH115" s="937"/>
      <c r="CI115" s="937"/>
      <c r="CJ115" s="937"/>
      <c r="CK115" s="992"/>
      <c r="CL115" s="879"/>
      <c r="CM115" s="873" t="s">
        <v>442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426</v>
      </c>
      <c r="DH115" s="838"/>
      <c r="DI115" s="838"/>
      <c r="DJ115" s="838"/>
      <c r="DK115" s="839"/>
      <c r="DL115" s="840" t="s">
        <v>424</v>
      </c>
      <c r="DM115" s="838"/>
      <c r="DN115" s="838"/>
      <c r="DO115" s="838"/>
      <c r="DP115" s="839"/>
      <c r="DQ115" s="840" t="s">
        <v>424</v>
      </c>
      <c r="DR115" s="838"/>
      <c r="DS115" s="838"/>
      <c r="DT115" s="838"/>
      <c r="DU115" s="839"/>
      <c r="DV115" s="885" t="s">
        <v>426</v>
      </c>
      <c r="DW115" s="886"/>
      <c r="DX115" s="886"/>
      <c r="DY115" s="886"/>
      <c r="DZ115" s="887"/>
    </row>
    <row r="116" spans="1:130" s="226" customFormat="1" ht="26.25" customHeight="1" x14ac:dyDescent="0.15">
      <c r="A116" s="981"/>
      <c r="B116" s="982"/>
      <c r="C116" s="941" t="s">
        <v>443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424</v>
      </c>
      <c r="AB116" s="838"/>
      <c r="AC116" s="838"/>
      <c r="AD116" s="838"/>
      <c r="AE116" s="839"/>
      <c r="AF116" s="840" t="s">
        <v>172</v>
      </c>
      <c r="AG116" s="838"/>
      <c r="AH116" s="838"/>
      <c r="AI116" s="838"/>
      <c r="AJ116" s="839"/>
      <c r="AK116" s="840" t="s">
        <v>172</v>
      </c>
      <c r="AL116" s="838"/>
      <c r="AM116" s="838"/>
      <c r="AN116" s="838"/>
      <c r="AO116" s="839"/>
      <c r="AP116" s="885" t="s">
        <v>424</v>
      </c>
      <c r="AQ116" s="886"/>
      <c r="AR116" s="886"/>
      <c r="AS116" s="886"/>
      <c r="AT116" s="887"/>
      <c r="AU116" s="997"/>
      <c r="AV116" s="998"/>
      <c r="AW116" s="998"/>
      <c r="AX116" s="998"/>
      <c r="AY116" s="998"/>
      <c r="AZ116" s="924" t="s">
        <v>444</v>
      </c>
      <c r="BA116" s="925"/>
      <c r="BB116" s="925"/>
      <c r="BC116" s="925"/>
      <c r="BD116" s="925"/>
      <c r="BE116" s="925"/>
      <c r="BF116" s="925"/>
      <c r="BG116" s="925"/>
      <c r="BH116" s="925"/>
      <c r="BI116" s="925"/>
      <c r="BJ116" s="925"/>
      <c r="BK116" s="925"/>
      <c r="BL116" s="925"/>
      <c r="BM116" s="925"/>
      <c r="BN116" s="925"/>
      <c r="BO116" s="925"/>
      <c r="BP116" s="926"/>
      <c r="BQ116" s="874" t="s">
        <v>172</v>
      </c>
      <c r="BR116" s="875"/>
      <c r="BS116" s="875"/>
      <c r="BT116" s="875"/>
      <c r="BU116" s="875"/>
      <c r="BV116" s="875" t="s">
        <v>424</v>
      </c>
      <c r="BW116" s="875"/>
      <c r="BX116" s="875"/>
      <c r="BY116" s="875"/>
      <c r="BZ116" s="875"/>
      <c r="CA116" s="875" t="s">
        <v>424</v>
      </c>
      <c r="CB116" s="875"/>
      <c r="CC116" s="875"/>
      <c r="CD116" s="875"/>
      <c r="CE116" s="875"/>
      <c r="CF116" s="936" t="s">
        <v>424</v>
      </c>
      <c r="CG116" s="937"/>
      <c r="CH116" s="937"/>
      <c r="CI116" s="937"/>
      <c r="CJ116" s="937"/>
      <c r="CK116" s="992"/>
      <c r="CL116" s="879"/>
      <c r="CM116" s="882" t="s">
        <v>445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172</v>
      </c>
      <c r="DH116" s="838"/>
      <c r="DI116" s="838"/>
      <c r="DJ116" s="838"/>
      <c r="DK116" s="839"/>
      <c r="DL116" s="840" t="s">
        <v>424</v>
      </c>
      <c r="DM116" s="838"/>
      <c r="DN116" s="838"/>
      <c r="DO116" s="838"/>
      <c r="DP116" s="839"/>
      <c r="DQ116" s="840" t="s">
        <v>424</v>
      </c>
      <c r="DR116" s="838"/>
      <c r="DS116" s="838"/>
      <c r="DT116" s="838"/>
      <c r="DU116" s="839"/>
      <c r="DV116" s="885" t="s">
        <v>172</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446</v>
      </c>
      <c r="Z117" s="964"/>
      <c r="AA117" s="969">
        <v>6329593</v>
      </c>
      <c r="AB117" s="970"/>
      <c r="AC117" s="970"/>
      <c r="AD117" s="970"/>
      <c r="AE117" s="971"/>
      <c r="AF117" s="972">
        <v>6192028</v>
      </c>
      <c r="AG117" s="970"/>
      <c r="AH117" s="970"/>
      <c r="AI117" s="970"/>
      <c r="AJ117" s="971"/>
      <c r="AK117" s="972">
        <v>6434896</v>
      </c>
      <c r="AL117" s="970"/>
      <c r="AM117" s="970"/>
      <c r="AN117" s="970"/>
      <c r="AO117" s="971"/>
      <c r="AP117" s="973"/>
      <c r="AQ117" s="974"/>
      <c r="AR117" s="974"/>
      <c r="AS117" s="974"/>
      <c r="AT117" s="975"/>
      <c r="AU117" s="997"/>
      <c r="AV117" s="998"/>
      <c r="AW117" s="998"/>
      <c r="AX117" s="998"/>
      <c r="AY117" s="998"/>
      <c r="AZ117" s="924" t="s">
        <v>447</v>
      </c>
      <c r="BA117" s="925"/>
      <c r="BB117" s="925"/>
      <c r="BC117" s="925"/>
      <c r="BD117" s="925"/>
      <c r="BE117" s="925"/>
      <c r="BF117" s="925"/>
      <c r="BG117" s="925"/>
      <c r="BH117" s="925"/>
      <c r="BI117" s="925"/>
      <c r="BJ117" s="925"/>
      <c r="BK117" s="925"/>
      <c r="BL117" s="925"/>
      <c r="BM117" s="925"/>
      <c r="BN117" s="925"/>
      <c r="BO117" s="925"/>
      <c r="BP117" s="926"/>
      <c r="BQ117" s="874" t="s">
        <v>172</v>
      </c>
      <c r="BR117" s="875"/>
      <c r="BS117" s="875"/>
      <c r="BT117" s="875"/>
      <c r="BU117" s="875"/>
      <c r="BV117" s="875" t="s">
        <v>172</v>
      </c>
      <c r="BW117" s="875"/>
      <c r="BX117" s="875"/>
      <c r="BY117" s="875"/>
      <c r="BZ117" s="875"/>
      <c r="CA117" s="875" t="s">
        <v>424</v>
      </c>
      <c r="CB117" s="875"/>
      <c r="CC117" s="875"/>
      <c r="CD117" s="875"/>
      <c r="CE117" s="875"/>
      <c r="CF117" s="936" t="s">
        <v>424</v>
      </c>
      <c r="CG117" s="937"/>
      <c r="CH117" s="937"/>
      <c r="CI117" s="937"/>
      <c r="CJ117" s="937"/>
      <c r="CK117" s="992"/>
      <c r="CL117" s="879"/>
      <c r="CM117" s="882" t="s">
        <v>448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172</v>
      </c>
      <c r="DM117" s="838"/>
      <c r="DN117" s="838"/>
      <c r="DO117" s="838"/>
      <c r="DP117" s="839"/>
      <c r="DQ117" s="840" t="s">
        <v>424</v>
      </c>
      <c r="DR117" s="838"/>
      <c r="DS117" s="838"/>
      <c r="DT117" s="838"/>
      <c r="DU117" s="839"/>
      <c r="DV117" s="885" t="s">
        <v>424</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297</v>
      </c>
      <c r="AG118" s="963"/>
      <c r="AH118" s="963"/>
      <c r="AI118" s="963"/>
      <c r="AJ118" s="964"/>
      <c r="AK118" s="965" t="s">
        <v>296</v>
      </c>
      <c r="AL118" s="963"/>
      <c r="AM118" s="963"/>
      <c r="AN118" s="963"/>
      <c r="AO118" s="964"/>
      <c r="AP118" s="966" t="s">
        <v>418</v>
      </c>
      <c r="AQ118" s="967"/>
      <c r="AR118" s="967"/>
      <c r="AS118" s="967"/>
      <c r="AT118" s="968"/>
      <c r="AU118" s="997"/>
      <c r="AV118" s="998"/>
      <c r="AW118" s="998"/>
      <c r="AX118" s="998"/>
      <c r="AY118" s="998"/>
      <c r="AZ118" s="940" t="s">
        <v>449</v>
      </c>
      <c r="BA118" s="941"/>
      <c r="BB118" s="941"/>
      <c r="BC118" s="941"/>
      <c r="BD118" s="941"/>
      <c r="BE118" s="941"/>
      <c r="BF118" s="941"/>
      <c r="BG118" s="941"/>
      <c r="BH118" s="941"/>
      <c r="BI118" s="941"/>
      <c r="BJ118" s="941"/>
      <c r="BK118" s="941"/>
      <c r="BL118" s="941"/>
      <c r="BM118" s="941"/>
      <c r="BN118" s="941"/>
      <c r="BO118" s="941"/>
      <c r="BP118" s="942"/>
      <c r="BQ118" s="943" t="s">
        <v>172</v>
      </c>
      <c r="BR118" s="906"/>
      <c r="BS118" s="906"/>
      <c r="BT118" s="906"/>
      <c r="BU118" s="906"/>
      <c r="BV118" s="906" t="s">
        <v>172</v>
      </c>
      <c r="BW118" s="906"/>
      <c r="BX118" s="906"/>
      <c r="BY118" s="906"/>
      <c r="BZ118" s="906"/>
      <c r="CA118" s="906" t="s">
        <v>172</v>
      </c>
      <c r="CB118" s="906"/>
      <c r="CC118" s="906"/>
      <c r="CD118" s="906"/>
      <c r="CE118" s="906"/>
      <c r="CF118" s="936" t="s">
        <v>172</v>
      </c>
      <c r="CG118" s="937"/>
      <c r="CH118" s="937"/>
      <c r="CI118" s="937"/>
      <c r="CJ118" s="937"/>
      <c r="CK118" s="992"/>
      <c r="CL118" s="879"/>
      <c r="CM118" s="882" t="s">
        <v>450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172</v>
      </c>
      <c r="DH118" s="838"/>
      <c r="DI118" s="838"/>
      <c r="DJ118" s="838"/>
      <c r="DK118" s="839"/>
      <c r="DL118" s="840" t="s">
        <v>172</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172</v>
      </c>
      <c r="AB119" s="956"/>
      <c r="AC119" s="956"/>
      <c r="AD119" s="956"/>
      <c r="AE119" s="957"/>
      <c r="AF119" s="958" t="s">
        <v>172</v>
      </c>
      <c r="AG119" s="956"/>
      <c r="AH119" s="956"/>
      <c r="AI119" s="956"/>
      <c r="AJ119" s="957"/>
      <c r="AK119" s="958" t="s">
        <v>424</v>
      </c>
      <c r="AL119" s="956"/>
      <c r="AM119" s="956"/>
      <c r="AN119" s="956"/>
      <c r="AO119" s="957"/>
      <c r="AP119" s="959" t="s">
        <v>172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451</v>
      </c>
      <c r="BP119" s="939"/>
      <c r="BQ119" s="943">
        <v>81564222</v>
      </c>
      <c r="BR119" s="906"/>
      <c r="BS119" s="906"/>
      <c r="BT119" s="906"/>
      <c r="BU119" s="906"/>
      <c r="BV119" s="906">
        <v>81996420</v>
      </c>
      <c r="BW119" s="906"/>
      <c r="BX119" s="906"/>
      <c r="BY119" s="906"/>
      <c r="BZ119" s="906"/>
      <c r="CA119" s="906">
        <v>81774785</v>
      </c>
      <c r="CB119" s="906"/>
      <c r="CC119" s="906"/>
      <c r="CD119" s="906"/>
      <c r="CE119" s="906"/>
      <c r="CF119" s="804"/>
      <c r="CG119" s="805"/>
      <c r="CH119" s="805"/>
      <c r="CI119" s="805"/>
      <c r="CJ119" s="895"/>
      <c r="CK119" s="993"/>
      <c r="CL119" s="881"/>
      <c r="CM119" s="899" t="s">
        <v>452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1402093</v>
      </c>
      <c r="DH119" s="821"/>
      <c r="DI119" s="821"/>
      <c r="DJ119" s="821"/>
      <c r="DK119" s="822"/>
      <c r="DL119" s="823">
        <v>1367108</v>
      </c>
      <c r="DM119" s="821"/>
      <c r="DN119" s="821"/>
      <c r="DO119" s="821"/>
      <c r="DP119" s="822"/>
      <c r="DQ119" s="823">
        <v>1354172</v>
      </c>
      <c r="DR119" s="821"/>
      <c r="DS119" s="821"/>
      <c r="DT119" s="821"/>
      <c r="DU119" s="822"/>
      <c r="DV119" s="909">
        <v>3.7</v>
      </c>
      <c r="DW119" s="910"/>
      <c r="DX119" s="910"/>
      <c r="DY119" s="910"/>
      <c r="DZ119" s="911"/>
    </row>
    <row r="120" spans="1:130" s="226" customFormat="1" ht="26.25" customHeight="1" x14ac:dyDescent="0.15">
      <c r="A120" s="878"/>
      <c r="B120" s="879"/>
      <c r="C120" s="882" t="s">
        <v>428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172</v>
      </c>
      <c r="AB120" s="838"/>
      <c r="AC120" s="838"/>
      <c r="AD120" s="838"/>
      <c r="AE120" s="839"/>
      <c r="AF120" s="840" t="s">
        <v>172</v>
      </c>
      <c r="AG120" s="838"/>
      <c r="AH120" s="838"/>
      <c r="AI120" s="838"/>
      <c r="AJ120" s="839"/>
      <c r="AK120" s="840" t="s">
        <v>172</v>
      </c>
      <c r="AL120" s="838"/>
      <c r="AM120" s="838"/>
      <c r="AN120" s="838"/>
      <c r="AO120" s="839"/>
      <c r="AP120" s="885" t="s">
        <v>172</v>
      </c>
      <c r="AQ120" s="886"/>
      <c r="AR120" s="886"/>
      <c r="AS120" s="886"/>
      <c r="AT120" s="887"/>
      <c r="AU120" s="944" t="s">
        <v>453</v>
      </c>
      <c r="AV120" s="945"/>
      <c r="AW120" s="945"/>
      <c r="AX120" s="945"/>
      <c r="AY120" s="946"/>
      <c r="AZ120" s="921" t="s">
        <v>454</v>
      </c>
      <c r="BA120" s="866"/>
      <c r="BB120" s="866"/>
      <c r="BC120" s="866"/>
      <c r="BD120" s="866"/>
      <c r="BE120" s="866"/>
      <c r="BF120" s="866"/>
      <c r="BG120" s="866"/>
      <c r="BH120" s="866"/>
      <c r="BI120" s="866"/>
      <c r="BJ120" s="866"/>
      <c r="BK120" s="866"/>
      <c r="BL120" s="866"/>
      <c r="BM120" s="866"/>
      <c r="BN120" s="866"/>
      <c r="BO120" s="866"/>
      <c r="BP120" s="867"/>
      <c r="BQ120" s="922">
        <v>10505736</v>
      </c>
      <c r="BR120" s="903"/>
      <c r="BS120" s="903"/>
      <c r="BT120" s="903"/>
      <c r="BU120" s="903"/>
      <c r="BV120" s="903">
        <v>10202550</v>
      </c>
      <c r="BW120" s="903"/>
      <c r="BX120" s="903"/>
      <c r="BY120" s="903"/>
      <c r="BZ120" s="903"/>
      <c r="CA120" s="903">
        <v>10582718</v>
      </c>
      <c r="CB120" s="903"/>
      <c r="CC120" s="903"/>
      <c r="CD120" s="903"/>
      <c r="CE120" s="903"/>
      <c r="CF120" s="927">
        <v>28.5</v>
      </c>
      <c r="CG120" s="928"/>
      <c r="CH120" s="928"/>
      <c r="CI120" s="928"/>
      <c r="CJ120" s="928"/>
      <c r="CK120" s="929" t="s">
        <v>455</v>
      </c>
      <c r="CL120" s="913"/>
      <c r="CM120" s="913"/>
      <c r="CN120" s="913"/>
      <c r="CO120" s="914"/>
      <c r="CP120" s="933" t="s">
        <v>456</v>
      </c>
      <c r="CQ120" s="934"/>
      <c r="CR120" s="934"/>
      <c r="CS120" s="934"/>
      <c r="CT120" s="934"/>
      <c r="CU120" s="934"/>
      <c r="CV120" s="934"/>
      <c r="CW120" s="934"/>
      <c r="CX120" s="934"/>
      <c r="CY120" s="934"/>
      <c r="CZ120" s="934"/>
      <c r="DA120" s="934"/>
      <c r="DB120" s="934"/>
      <c r="DC120" s="934"/>
      <c r="DD120" s="934"/>
      <c r="DE120" s="934"/>
      <c r="DF120" s="935"/>
      <c r="DG120" s="922">
        <v>15865999</v>
      </c>
      <c r="DH120" s="903"/>
      <c r="DI120" s="903"/>
      <c r="DJ120" s="903"/>
      <c r="DK120" s="903"/>
      <c r="DL120" s="903">
        <v>15371940</v>
      </c>
      <c r="DM120" s="903"/>
      <c r="DN120" s="903"/>
      <c r="DO120" s="903"/>
      <c r="DP120" s="903"/>
      <c r="DQ120" s="903">
        <v>15124806</v>
      </c>
      <c r="DR120" s="903"/>
      <c r="DS120" s="903"/>
      <c r="DT120" s="903"/>
      <c r="DU120" s="903"/>
      <c r="DV120" s="904">
        <v>40.799999999999997</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172</v>
      </c>
      <c r="AG121" s="838"/>
      <c r="AH121" s="838"/>
      <c r="AI121" s="838"/>
      <c r="AJ121" s="839"/>
      <c r="AK121" s="840" t="s">
        <v>172</v>
      </c>
      <c r="AL121" s="838"/>
      <c r="AM121" s="838"/>
      <c r="AN121" s="838"/>
      <c r="AO121" s="839"/>
      <c r="AP121" s="885" t="s">
        <v>172</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v>16886263</v>
      </c>
      <c r="BR121" s="875"/>
      <c r="BS121" s="875"/>
      <c r="BT121" s="875"/>
      <c r="BU121" s="875"/>
      <c r="BV121" s="875">
        <v>17059879</v>
      </c>
      <c r="BW121" s="875"/>
      <c r="BX121" s="875"/>
      <c r="BY121" s="875"/>
      <c r="BZ121" s="875"/>
      <c r="CA121" s="875">
        <v>17834902</v>
      </c>
      <c r="CB121" s="875"/>
      <c r="CC121" s="875"/>
      <c r="CD121" s="875"/>
      <c r="CE121" s="875"/>
      <c r="CF121" s="936">
        <v>48.1</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v>3094422</v>
      </c>
      <c r="DH121" s="875"/>
      <c r="DI121" s="875"/>
      <c r="DJ121" s="875"/>
      <c r="DK121" s="875"/>
      <c r="DL121" s="875">
        <v>2980540</v>
      </c>
      <c r="DM121" s="875"/>
      <c r="DN121" s="875"/>
      <c r="DO121" s="875"/>
      <c r="DP121" s="875"/>
      <c r="DQ121" s="875">
        <v>2694201</v>
      </c>
      <c r="DR121" s="875"/>
      <c r="DS121" s="875"/>
      <c r="DT121" s="875"/>
      <c r="DU121" s="875"/>
      <c r="DV121" s="852">
        <v>7.3</v>
      </c>
      <c r="DW121" s="852"/>
      <c r="DX121" s="852"/>
      <c r="DY121" s="852"/>
      <c r="DZ121" s="853"/>
    </row>
    <row r="122" spans="1:130" s="226" customFormat="1" ht="26.25" customHeight="1" x14ac:dyDescent="0.15">
      <c r="A122" s="878"/>
      <c r="B122" s="879"/>
      <c r="C122" s="882" t="s">
        <v>439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172</v>
      </c>
      <c r="AB122" s="838"/>
      <c r="AC122" s="838"/>
      <c r="AD122" s="838"/>
      <c r="AE122" s="839"/>
      <c r="AF122" s="840" t="s">
        <v>172</v>
      </c>
      <c r="AG122" s="838"/>
      <c r="AH122" s="838"/>
      <c r="AI122" s="838"/>
      <c r="AJ122" s="839"/>
      <c r="AK122" s="840" t="s">
        <v>172</v>
      </c>
      <c r="AL122" s="838"/>
      <c r="AM122" s="838"/>
      <c r="AN122" s="838"/>
      <c r="AO122" s="839"/>
      <c r="AP122" s="885" t="s">
        <v>172</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45092070</v>
      </c>
      <c r="BR122" s="906"/>
      <c r="BS122" s="906"/>
      <c r="BT122" s="906"/>
      <c r="BU122" s="906"/>
      <c r="BV122" s="906">
        <v>44103505</v>
      </c>
      <c r="BW122" s="906"/>
      <c r="BX122" s="906"/>
      <c r="BY122" s="906"/>
      <c r="BZ122" s="906"/>
      <c r="CA122" s="906">
        <v>42816263</v>
      </c>
      <c r="CB122" s="906"/>
      <c r="CC122" s="906"/>
      <c r="CD122" s="906"/>
      <c r="CE122" s="906"/>
      <c r="CF122" s="907">
        <v>115.5</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399</v>
      </c>
      <c r="DH122" s="875"/>
      <c r="DI122" s="875"/>
      <c r="DJ122" s="875"/>
      <c r="DK122" s="875"/>
      <c r="DL122" s="875" t="s">
        <v>399</v>
      </c>
      <c r="DM122" s="875"/>
      <c r="DN122" s="875"/>
      <c r="DO122" s="875"/>
      <c r="DP122" s="875"/>
      <c r="DQ122" s="875" t="s">
        <v>172</v>
      </c>
      <c r="DR122" s="875"/>
      <c r="DS122" s="875"/>
      <c r="DT122" s="875"/>
      <c r="DU122" s="875"/>
      <c r="DV122" s="852" t="s">
        <v>460</v>
      </c>
      <c r="DW122" s="852"/>
      <c r="DX122" s="852"/>
      <c r="DY122" s="852"/>
      <c r="DZ122" s="853"/>
    </row>
    <row r="123" spans="1:130" s="226" customFormat="1" ht="26.25" customHeight="1" x14ac:dyDescent="0.15">
      <c r="A123" s="878"/>
      <c r="B123" s="879"/>
      <c r="C123" s="882" t="s">
        <v>445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172</v>
      </c>
      <c r="AB123" s="838"/>
      <c r="AC123" s="838"/>
      <c r="AD123" s="838"/>
      <c r="AE123" s="839"/>
      <c r="AF123" s="840" t="s">
        <v>172</v>
      </c>
      <c r="AG123" s="838"/>
      <c r="AH123" s="838"/>
      <c r="AI123" s="838"/>
      <c r="AJ123" s="839"/>
      <c r="AK123" s="840" t="s">
        <v>399</v>
      </c>
      <c r="AL123" s="838"/>
      <c r="AM123" s="838"/>
      <c r="AN123" s="838"/>
      <c r="AO123" s="839"/>
      <c r="AP123" s="885" t="s">
        <v>172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461</v>
      </c>
      <c r="BP123" s="939"/>
      <c r="BQ123" s="893">
        <v>72484069</v>
      </c>
      <c r="BR123" s="894"/>
      <c r="BS123" s="894"/>
      <c r="BT123" s="894"/>
      <c r="BU123" s="894"/>
      <c r="BV123" s="894">
        <v>71365934</v>
      </c>
      <c r="BW123" s="894"/>
      <c r="BX123" s="894"/>
      <c r="BY123" s="894"/>
      <c r="BZ123" s="894"/>
      <c r="CA123" s="894">
        <v>71233883</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172</v>
      </c>
      <c r="DH123" s="838"/>
      <c r="DI123" s="838"/>
      <c r="DJ123" s="838"/>
      <c r="DK123" s="839"/>
      <c r="DL123" s="840" t="s">
        <v>399</v>
      </c>
      <c r="DM123" s="838"/>
      <c r="DN123" s="838"/>
      <c r="DO123" s="838"/>
      <c r="DP123" s="839"/>
      <c r="DQ123" s="840" t="s">
        <v>462</v>
      </c>
      <c r="DR123" s="838"/>
      <c r="DS123" s="838"/>
      <c r="DT123" s="838"/>
      <c r="DU123" s="839"/>
      <c r="DV123" s="885" t="s">
        <v>399</v>
      </c>
      <c r="DW123" s="886"/>
      <c r="DX123" s="886"/>
      <c r="DY123" s="886"/>
      <c r="DZ123" s="887"/>
    </row>
    <row r="124" spans="1:130" s="226" customFormat="1" ht="26.25" customHeight="1" thickBot="1" x14ac:dyDescent="0.2">
      <c r="A124" s="878"/>
      <c r="B124" s="879"/>
      <c r="C124" s="882" t="s">
        <v>448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172</v>
      </c>
      <c r="AB124" s="838"/>
      <c r="AC124" s="838"/>
      <c r="AD124" s="838"/>
      <c r="AE124" s="839"/>
      <c r="AF124" s="840" t="s">
        <v>172</v>
      </c>
      <c r="AG124" s="838"/>
      <c r="AH124" s="838"/>
      <c r="AI124" s="838"/>
      <c r="AJ124" s="839"/>
      <c r="AK124" s="840" t="s">
        <v>460</v>
      </c>
      <c r="AL124" s="838"/>
      <c r="AM124" s="838"/>
      <c r="AN124" s="838"/>
      <c r="AO124" s="839"/>
      <c r="AP124" s="885" t="s">
        <v>172</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25.1</v>
      </c>
      <c r="BR124" s="892"/>
      <c r="BS124" s="892"/>
      <c r="BT124" s="892"/>
      <c r="BU124" s="892"/>
      <c r="BV124" s="892">
        <v>28.9</v>
      </c>
      <c r="BW124" s="892"/>
      <c r="BX124" s="892"/>
      <c r="BY124" s="892"/>
      <c r="BZ124" s="892"/>
      <c r="CA124" s="892">
        <v>28.4</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172</v>
      </c>
      <c r="DH124" s="821"/>
      <c r="DI124" s="821"/>
      <c r="DJ124" s="821"/>
      <c r="DK124" s="822"/>
      <c r="DL124" s="823" t="s">
        <v>172</v>
      </c>
      <c r="DM124" s="821"/>
      <c r="DN124" s="821"/>
      <c r="DO124" s="821"/>
      <c r="DP124" s="822"/>
      <c r="DQ124" s="823" t="s">
        <v>172</v>
      </c>
      <c r="DR124" s="821"/>
      <c r="DS124" s="821"/>
      <c r="DT124" s="821"/>
      <c r="DU124" s="822"/>
      <c r="DV124" s="909" t="s">
        <v>172</v>
      </c>
      <c r="DW124" s="910"/>
      <c r="DX124" s="910"/>
      <c r="DY124" s="910"/>
      <c r="DZ124" s="911"/>
    </row>
    <row r="125" spans="1:130" s="226" customFormat="1" ht="26.25" customHeight="1" x14ac:dyDescent="0.15">
      <c r="A125" s="878"/>
      <c r="B125" s="879"/>
      <c r="C125" s="882" t="s">
        <v>450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172</v>
      </c>
      <c r="AB125" s="838"/>
      <c r="AC125" s="838"/>
      <c r="AD125" s="838"/>
      <c r="AE125" s="839"/>
      <c r="AF125" s="840" t="s">
        <v>172</v>
      </c>
      <c r="AG125" s="838"/>
      <c r="AH125" s="838"/>
      <c r="AI125" s="838"/>
      <c r="AJ125" s="839"/>
      <c r="AK125" s="840" t="s">
        <v>172</v>
      </c>
      <c r="AL125" s="838"/>
      <c r="AM125" s="838"/>
      <c r="AN125" s="838"/>
      <c r="AO125" s="839"/>
      <c r="AP125" s="885" t="s">
        <v>399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465</v>
      </c>
      <c r="CL125" s="913"/>
      <c r="CM125" s="913"/>
      <c r="CN125" s="913"/>
      <c r="CO125" s="914"/>
      <c r="CP125" s="921" t="s">
        <v>466</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399</v>
      </c>
      <c r="DM125" s="903"/>
      <c r="DN125" s="903"/>
      <c r="DO125" s="903"/>
      <c r="DP125" s="903"/>
      <c r="DQ125" s="903" t="s">
        <v>172</v>
      </c>
      <c r="DR125" s="903"/>
      <c r="DS125" s="903"/>
      <c r="DT125" s="903"/>
      <c r="DU125" s="903"/>
      <c r="DV125" s="904" t="s">
        <v>399</v>
      </c>
      <c r="DW125" s="904"/>
      <c r="DX125" s="904"/>
      <c r="DY125" s="904"/>
      <c r="DZ125" s="905"/>
    </row>
    <row r="126" spans="1:130" s="226" customFormat="1" ht="26.25" customHeight="1" thickBot="1" x14ac:dyDescent="0.2">
      <c r="A126" s="878"/>
      <c r="B126" s="879"/>
      <c r="C126" s="882" t="s">
        <v>452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73415</v>
      </c>
      <c r="AB126" s="838"/>
      <c r="AC126" s="838"/>
      <c r="AD126" s="838"/>
      <c r="AE126" s="839"/>
      <c r="AF126" s="840">
        <v>73415</v>
      </c>
      <c r="AG126" s="838"/>
      <c r="AH126" s="838"/>
      <c r="AI126" s="838"/>
      <c r="AJ126" s="839"/>
      <c r="AK126" s="840">
        <v>73415</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467</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172</v>
      </c>
      <c r="DM126" s="875"/>
      <c r="DN126" s="875"/>
      <c r="DO126" s="875"/>
      <c r="DP126" s="875"/>
      <c r="DQ126" s="875" t="s">
        <v>172</v>
      </c>
      <c r="DR126" s="875"/>
      <c r="DS126" s="875"/>
      <c r="DT126" s="875"/>
      <c r="DU126" s="875"/>
      <c r="DV126" s="852" t="s">
        <v>172</v>
      </c>
      <c r="DW126" s="852"/>
      <c r="DX126" s="852"/>
      <c r="DY126" s="852"/>
      <c r="DZ126" s="853"/>
    </row>
    <row r="127" spans="1:130" s="226" customFormat="1" ht="26.25" customHeight="1" x14ac:dyDescent="0.15">
      <c r="A127" s="880"/>
      <c r="B127" s="881"/>
      <c r="C127" s="899" t="s">
        <v>468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172</v>
      </c>
      <c r="AB127" s="838"/>
      <c r="AC127" s="838"/>
      <c r="AD127" s="838"/>
      <c r="AE127" s="839"/>
      <c r="AF127" s="840" t="s">
        <v>172</v>
      </c>
      <c r="AG127" s="838"/>
      <c r="AH127" s="838"/>
      <c r="AI127" s="838"/>
      <c r="AJ127" s="839"/>
      <c r="AK127" s="840" t="s">
        <v>172</v>
      </c>
      <c r="AL127" s="838"/>
      <c r="AM127" s="838"/>
      <c r="AN127" s="838"/>
      <c r="AO127" s="839"/>
      <c r="AP127" s="885" t="s">
        <v>399</v>
      </c>
      <c r="AQ127" s="886"/>
      <c r="AR127" s="886"/>
      <c r="AS127" s="886"/>
      <c r="AT127" s="887"/>
      <c r="AU127" s="262"/>
      <c r="AV127" s="262"/>
      <c r="AW127" s="262"/>
      <c r="AX127" s="902" t="s">
        <v>469</v>
      </c>
      <c r="AY127" s="870"/>
      <c r="AZ127" s="870"/>
      <c r="BA127" s="870"/>
      <c r="BB127" s="870"/>
      <c r="BC127" s="870"/>
      <c r="BD127" s="870"/>
      <c r="BE127" s="871"/>
      <c r="BF127" s="869" t="s">
        <v>470</v>
      </c>
      <c r="BG127" s="870"/>
      <c r="BH127" s="870"/>
      <c r="BI127" s="870"/>
      <c r="BJ127" s="870"/>
      <c r="BK127" s="870"/>
      <c r="BL127" s="871"/>
      <c r="BM127" s="869" t="s">
        <v>471</v>
      </c>
      <c r="BN127" s="870"/>
      <c r="BO127" s="870"/>
      <c r="BP127" s="870"/>
      <c r="BQ127" s="870"/>
      <c r="BR127" s="870"/>
      <c r="BS127" s="871"/>
      <c r="BT127" s="869" t="s">
        <v>472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473</v>
      </c>
      <c r="CQ127" s="808"/>
      <c r="CR127" s="808"/>
      <c r="CS127" s="808"/>
      <c r="CT127" s="808"/>
      <c r="CU127" s="808"/>
      <c r="CV127" s="808"/>
      <c r="CW127" s="808"/>
      <c r="CX127" s="808"/>
      <c r="CY127" s="808"/>
      <c r="CZ127" s="808"/>
      <c r="DA127" s="808"/>
      <c r="DB127" s="808"/>
      <c r="DC127" s="808"/>
      <c r="DD127" s="808"/>
      <c r="DE127" s="808"/>
      <c r="DF127" s="809"/>
      <c r="DG127" s="874" t="s">
        <v>172</v>
      </c>
      <c r="DH127" s="875"/>
      <c r="DI127" s="875"/>
      <c r="DJ127" s="875"/>
      <c r="DK127" s="875"/>
      <c r="DL127" s="875" t="s">
        <v>399</v>
      </c>
      <c r="DM127" s="875"/>
      <c r="DN127" s="875"/>
      <c r="DO127" s="875"/>
      <c r="DP127" s="875"/>
      <c r="DQ127" s="875" t="s">
        <v>399</v>
      </c>
      <c r="DR127" s="875"/>
      <c r="DS127" s="875"/>
      <c r="DT127" s="875"/>
      <c r="DU127" s="875"/>
      <c r="DV127" s="852" t="s">
        <v>172</v>
      </c>
      <c r="DW127" s="852"/>
      <c r="DX127" s="852"/>
      <c r="DY127" s="852"/>
      <c r="DZ127" s="853"/>
    </row>
    <row r="128" spans="1:130" s="226" customFormat="1" ht="26.25" customHeight="1" thickBot="1" x14ac:dyDescent="0.2">
      <c r="A128" s="854" t="s">
        <v>474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475</v>
      </c>
      <c r="X128" s="856"/>
      <c r="Y128" s="856"/>
      <c r="Z128" s="857"/>
      <c r="AA128" s="858">
        <v>1733230</v>
      </c>
      <c r="AB128" s="859"/>
      <c r="AC128" s="859"/>
      <c r="AD128" s="859"/>
      <c r="AE128" s="860"/>
      <c r="AF128" s="861">
        <v>1780612</v>
      </c>
      <c r="AG128" s="859"/>
      <c r="AH128" s="859"/>
      <c r="AI128" s="859"/>
      <c r="AJ128" s="860"/>
      <c r="AK128" s="861">
        <v>1846694</v>
      </c>
      <c r="AL128" s="859"/>
      <c r="AM128" s="859"/>
      <c r="AN128" s="859"/>
      <c r="AO128" s="860"/>
      <c r="AP128" s="862"/>
      <c r="AQ128" s="863"/>
      <c r="AR128" s="863"/>
      <c r="AS128" s="863"/>
      <c r="AT128" s="864"/>
      <c r="AU128" s="262"/>
      <c r="AV128" s="262"/>
      <c r="AW128" s="262"/>
      <c r="AX128" s="865" t="s">
        <v>476</v>
      </c>
      <c r="AY128" s="866"/>
      <c r="AZ128" s="866"/>
      <c r="BA128" s="866"/>
      <c r="BB128" s="866"/>
      <c r="BC128" s="866"/>
      <c r="BD128" s="866"/>
      <c r="BE128" s="867"/>
      <c r="BF128" s="844" t="s">
        <v>172</v>
      </c>
      <c r="BG128" s="845"/>
      <c r="BH128" s="845"/>
      <c r="BI128" s="845"/>
      <c r="BJ128" s="845"/>
      <c r="BK128" s="845"/>
      <c r="BL128" s="868"/>
      <c r="BM128" s="844">
        <v>11.42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477</v>
      </c>
      <c r="CQ128" s="786"/>
      <c r="CR128" s="786"/>
      <c r="CS128" s="786"/>
      <c r="CT128" s="786"/>
      <c r="CU128" s="786"/>
      <c r="CV128" s="786"/>
      <c r="CW128" s="786"/>
      <c r="CX128" s="786"/>
      <c r="CY128" s="786"/>
      <c r="CZ128" s="786"/>
      <c r="DA128" s="786"/>
      <c r="DB128" s="786"/>
      <c r="DC128" s="786"/>
      <c r="DD128" s="786"/>
      <c r="DE128" s="786"/>
      <c r="DF128" s="787"/>
      <c r="DG128" s="848" t="s">
        <v>399</v>
      </c>
      <c r="DH128" s="849"/>
      <c r="DI128" s="849"/>
      <c r="DJ128" s="849"/>
      <c r="DK128" s="849"/>
      <c r="DL128" s="849" t="s">
        <v>399</v>
      </c>
      <c r="DM128" s="849"/>
      <c r="DN128" s="849"/>
      <c r="DO128" s="849"/>
      <c r="DP128" s="849"/>
      <c r="DQ128" s="849" t="s">
        <v>462</v>
      </c>
      <c r="DR128" s="849"/>
      <c r="DS128" s="849"/>
      <c r="DT128" s="849"/>
      <c r="DU128" s="849"/>
      <c r="DV128" s="850" t="s">
        <v>399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478</v>
      </c>
      <c r="X129" s="835"/>
      <c r="Y129" s="835"/>
      <c r="Z129" s="836"/>
      <c r="AA129" s="837">
        <v>40356281</v>
      </c>
      <c r="AB129" s="838"/>
      <c r="AC129" s="838"/>
      <c r="AD129" s="838"/>
      <c r="AE129" s="839"/>
      <c r="AF129" s="840">
        <v>40984423</v>
      </c>
      <c r="AG129" s="838"/>
      <c r="AH129" s="838"/>
      <c r="AI129" s="838"/>
      <c r="AJ129" s="839"/>
      <c r="AK129" s="840">
        <v>41345457</v>
      </c>
      <c r="AL129" s="838"/>
      <c r="AM129" s="838"/>
      <c r="AN129" s="838"/>
      <c r="AO129" s="839"/>
      <c r="AP129" s="841"/>
      <c r="AQ129" s="842"/>
      <c r="AR129" s="842"/>
      <c r="AS129" s="842"/>
      <c r="AT129" s="843"/>
      <c r="AU129" s="264"/>
      <c r="AV129" s="264"/>
      <c r="AW129" s="264"/>
      <c r="AX129" s="807" t="s">
        <v>479</v>
      </c>
      <c r="AY129" s="808"/>
      <c r="AZ129" s="808"/>
      <c r="BA129" s="808"/>
      <c r="BB129" s="808"/>
      <c r="BC129" s="808"/>
      <c r="BD129" s="808"/>
      <c r="BE129" s="809"/>
      <c r="BF129" s="827" t="s">
        <v>172</v>
      </c>
      <c r="BG129" s="828"/>
      <c r="BH129" s="828"/>
      <c r="BI129" s="828"/>
      <c r="BJ129" s="828"/>
      <c r="BK129" s="828"/>
      <c r="BL129" s="829"/>
      <c r="BM129" s="827">
        <v>16.420000000000002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481</v>
      </c>
      <c r="X130" s="835"/>
      <c r="Y130" s="835"/>
      <c r="Z130" s="836"/>
      <c r="AA130" s="837">
        <v>4223933</v>
      </c>
      <c r="AB130" s="838"/>
      <c r="AC130" s="838"/>
      <c r="AD130" s="838"/>
      <c r="AE130" s="839"/>
      <c r="AF130" s="840">
        <v>4228534</v>
      </c>
      <c r="AG130" s="838"/>
      <c r="AH130" s="838"/>
      <c r="AI130" s="838"/>
      <c r="AJ130" s="839"/>
      <c r="AK130" s="840">
        <v>4270463</v>
      </c>
      <c r="AL130" s="838"/>
      <c r="AM130" s="838"/>
      <c r="AN130" s="838"/>
      <c r="AO130" s="839"/>
      <c r="AP130" s="841"/>
      <c r="AQ130" s="842"/>
      <c r="AR130" s="842"/>
      <c r="AS130" s="842"/>
      <c r="AT130" s="843"/>
      <c r="AU130" s="264"/>
      <c r="AV130" s="264"/>
      <c r="AW130" s="264"/>
      <c r="AX130" s="807" t="s">
        <v>482</v>
      </c>
      <c r="AY130" s="808"/>
      <c r="AZ130" s="808"/>
      <c r="BA130" s="808"/>
      <c r="BB130" s="808"/>
      <c r="BC130" s="808"/>
      <c r="BD130" s="808"/>
      <c r="BE130" s="809"/>
      <c r="BF130" s="810">
        <v>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483</v>
      </c>
      <c r="X131" s="818"/>
      <c r="Y131" s="818"/>
      <c r="Z131" s="819"/>
      <c r="AA131" s="820">
        <v>36132348</v>
      </c>
      <c r="AB131" s="821"/>
      <c r="AC131" s="821"/>
      <c r="AD131" s="821"/>
      <c r="AE131" s="822"/>
      <c r="AF131" s="823">
        <v>36755889</v>
      </c>
      <c r="AG131" s="821"/>
      <c r="AH131" s="821"/>
      <c r="AI131" s="821"/>
      <c r="AJ131" s="822"/>
      <c r="AK131" s="823">
        <v>37074994</v>
      </c>
      <c r="AL131" s="821"/>
      <c r="AM131" s="821"/>
      <c r="AN131" s="821"/>
      <c r="AO131" s="822"/>
      <c r="AP131" s="824"/>
      <c r="AQ131" s="825"/>
      <c r="AR131" s="825"/>
      <c r="AS131" s="825"/>
      <c r="AT131" s="826"/>
      <c r="AU131" s="264"/>
      <c r="AV131" s="264"/>
      <c r="AW131" s="264"/>
      <c r="AX131" s="785" t="s">
        <v>484</v>
      </c>
      <c r="AY131" s="786"/>
      <c r="AZ131" s="786"/>
      <c r="BA131" s="786"/>
      <c r="BB131" s="786"/>
      <c r="BC131" s="786"/>
      <c r="BD131" s="786"/>
      <c r="BE131" s="787"/>
      <c r="BF131" s="788">
        <v>28.4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1.0307382110000001</v>
      </c>
      <c r="AB132" s="801"/>
      <c r="AC132" s="801"/>
      <c r="AD132" s="801"/>
      <c r="AE132" s="802"/>
      <c r="AF132" s="803">
        <v>0.49755912000000002</v>
      </c>
      <c r="AG132" s="801"/>
      <c r="AH132" s="801"/>
      <c r="AI132" s="801"/>
      <c r="AJ132" s="802"/>
      <c r="AK132" s="803">
        <v>0.85701699600000003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1.3</v>
      </c>
      <c r="AB133" s="780"/>
      <c r="AC133" s="780"/>
      <c r="AD133" s="780"/>
      <c r="AE133" s="781"/>
      <c r="AF133" s="779">
        <v>0.7</v>
      </c>
      <c r="AG133" s="780"/>
      <c r="AH133" s="780"/>
      <c r="AI133" s="780"/>
      <c r="AJ133" s="781"/>
      <c r="AK133" s="779">
        <v>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YNVisGeUu7LTC23+KFl3aOCDZt0TbLaw7yuuyZS4seczO1nDFW0FNhextAdEWWso24OQJk45af7MWdf+5Paog==" saltValue="dkXSe2gCL/BNuNfKzYpG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XYzYeIfz5OCUugtbQSGDHXkKBidPXUep7iJf6rN/dDG3QJGHXuOaXBzxstkVe0ZtsgjPGhm3anc29loj9icKg==" saltValue="fy0cdhxDWssC+TOWAc/fi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I/hOx21wx0clFUIF8OcjF5l7DqdR1TpfNXYo1yvsjVVRMy8FdSesCtuORLByef7jW48xkTwmRUv78r5kPY1eQ==" saltValue="oeMENqwBm+MTweeU1/PjY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11695299</v>
      </c>
      <c r="AP9" s="292">
        <v>49415</v>
      </c>
      <c r="AQ9" s="293">
        <v>56080</v>
      </c>
      <c r="AR9" s="294">
        <v>-11.9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545869</v>
      </c>
      <c r="AP10" s="295">
        <v>2306</v>
      </c>
      <c r="AQ10" s="296">
        <v>3754</v>
      </c>
      <c r="AR10" s="297">
        <v>-38.6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15187</v>
      </c>
      <c r="AP11" s="295">
        <v>64</v>
      </c>
      <c r="AQ11" s="296">
        <v>2189</v>
      </c>
      <c r="AR11" s="297">
        <v>-97.1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v>969868</v>
      </c>
      <c r="AP12" s="295">
        <v>4098</v>
      </c>
      <c r="AQ12" s="296">
        <v>1449</v>
      </c>
      <c r="AR12" s="297">
        <v>182.8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500</v>
      </c>
      <c r="AL13" s="1207"/>
      <c r="AM13" s="1207"/>
      <c r="AN13" s="1208"/>
      <c r="AO13" s="295" t="s">
        <v>501</v>
      </c>
      <c r="AP13" s="295" t="s">
        <v>501</v>
      </c>
      <c r="AQ13" s="296">
        <v>54</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458596</v>
      </c>
      <c r="AP14" s="295">
        <v>1938</v>
      </c>
      <c r="AQ14" s="296">
        <v>1875</v>
      </c>
      <c r="AR14" s="297">
        <v>3.4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292628</v>
      </c>
      <c r="AP15" s="295">
        <v>1236</v>
      </c>
      <c r="AQ15" s="296">
        <v>1160</v>
      </c>
      <c r="AR15" s="297">
        <v>6.6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-992621</v>
      </c>
      <c r="AP16" s="295">
        <v>-4194</v>
      </c>
      <c r="AQ16" s="296">
        <v>-3977</v>
      </c>
      <c r="AR16" s="297">
        <v>5.5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12984826</v>
      </c>
      <c r="AP17" s="295">
        <v>54864</v>
      </c>
      <c r="AQ17" s="296">
        <v>62584</v>
      </c>
      <c r="AR17" s="297">
        <v>-12.3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5.26</v>
      </c>
      <c r="AP21" s="308">
        <v>6.17</v>
      </c>
      <c r="AQ21" s="309">
        <v>-0.91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99.1</v>
      </c>
      <c r="AP22" s="313">
        <v>100.1</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4527794</v>
      </c>
      <c r="AP32" s="322">
        <v>19131</v>
      </c>
      <c r="AQ32" s="323">
        <v>31427</v>
      </c>
      <c r="AR32" s="324">
        <v>-39.1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501</v>
      </c>
      <c r="AP33" s="322" t="s">
        <v>501</v>
      </c>
      <c r="AQ33" s="323">
        <v>3</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v>56000</v>
      </c>
      <c r="AP34" s="322">
        <v>237</v>
      </c>
      <c r="AQ34" s="323">
        <v>30</v>
      </c>
      <c r="AR34" s="324">
        <v>690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1777687</v>
      </c>
      <c r="AP35" s="322">
        <v>7511</v>
      </c>
      <c r="AQ35" s="323">
        <v>10730</v>
      </c>
      <c r="AR35" s="324">
        <v>-30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t="s">
        <v>501</v>
      </c>
      <c r="AP36" s="322" t="s">
        <v>501</v>
      </c>
      <c r="AQ36" s="323">
        <v>463</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v>73415</v>
      </c>
      <c r="AP37" s="322">
        <v>310</v>
      </c>
      <c r="AQ37" s="323">
        <v>1052</v>
      </c>
      <c r="AR37" s="324">
        <v>-70.5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v>-1846694</v>
      </c>
      <c r="AP39" s="322">
        <v>-7803</v>
      </c>
      <c r="AQ39" s="323">
        <v>-7904</v>
      </c>
      <c r="AR39" s="324">
        <v>-1.3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-4270463</v>
      </c>
      <c r="AP40" s="322">
        <v>-18044</v>
      </c>
      <c r="AQ40" s="323">
        <v>-27308</v>
      </c>
      <c r="AR40" s="324">
        <v>-33.9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291</v>
      </c>
      <c r="AL41" s="1201"/>
      <c r="AM41" s="1201"/>
      <c r="AN41" s="1202"/>
      <c r="AO41" s="322">
        <v>317739</v>
      </c>
      <c r="AP41" s="322">
        <v>1343</v>
      </c>
      <c r="AQ41" s="323">
        <v>8493</v>
      </c>
      <c r="AR41" s="324">
        <v>-84.2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6951076</v>
      </c>
      <c r="AN51" s="344">
        <v>29831</v>
      </c>
      <c r="AO51" s="345">
        <v>45.3</v>
      </c>
      <c r="AP51" s="346">
        <v>41235</v>
      </c>
      <c r="AQ51" s="347">
        <v>5.6</v>
      </c>
      <c r="AR51" s="348">
        <v>39.700000000000003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2666775</v>
      </c>
      <c r="AN52" s="352">
        <v>11445</v>
      </c>
      <c r="AO52" s="353">
        <v>26</v>
      </c>
      <c r="AP52" s="354">
        <v>22086</v>
      </c>
      <c r="AQ52" s="355">
        <v>4.2</v>
      </c>
      <c r="AR52" s="356">
        <v>21.8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14305324</v>
      </c>
      <c r="AN53" s="344">
        <v>61242</v>
      </c>
      <c r="AO53" s="345">
        <v>105.3</v>
      </c>
      <c r="AP53" s="346">
        <v>41862</v>
      </c>
      <c r="AQ53" s="347">
        <v>1.5</v>
      </c>
      <c r="AR53" s="348">
        <v>103.8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3704705</v>
      </c>
      <c r="AN54" s="352">
        <v>15860</v>
      </c>
      <c r="AO54" s="353">
        <v>38.6</v>
      </c>
      <c r="AP54" s="354">
        <v>23710</v>
      </c>
      <c r="AQ54" s="355">
        <v>7.4</v>
      </c>
      <c r="AR54" s="356">
        <v>31.2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14203231</v>
      </c>
      <c r="AN55" s="344">
        <v>60535</v>
      </c>
      <c r="AO55" s="345">
        <v>-1.2</v>
      </c>
      <c r="AP55" s="346">
        <v>43554</v>
      </c>
      <c r="AQ55" s="347">
        <v>4</v>
      </c>
      <c r="AR55" s="348">
        <v>-5.2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7538199</v>
      </c>
      <c r="AN56" s="352">
        <v>32128</v>
      </c>
      <c r="AO56" s="353">
        <v>102.6</v>
      </c>
      <c r="AP56" s="354">
        <v>24811</v>
      </c>
      <c r="AQ56" s="355">
        <v>4.5999999999999996</v>
      </c>
      <c r="AR56" s="356">
        <v>98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7410651</v>
      </c>
      <c r="AN57" s="344">
        <v>31477</v>
      </c>
      <c r="AO57" s="345">
        <v>-48</v>
      </c>
      <c r="AP57" s="346">
        <v>42581</v>
      </c>
      <c r="AQ57" s="347">
        <v>-2.2000000000000002</v>
      </c>
      <c r="AR57" s="348">
        <v>-45.8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3343822</v>
      </c>
      <c r="AN58" s="352">
        <v>14203</v>
      </c>
      <c r="AO58" s="353">
        <v>-55.8</v>
      </c>
      <c r="AP58" s="354">
        <v>24354</v>
      </c>
      <c r="AQ58" s="355">
        <v>-1.8</v>
      </c>
      <c r="AR58" s="356">
        <v>-54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7376263</v>
      </c>
      <c r="AN59" s="344">
        <v>31166</v>
      </c>
      <c r="AO59" s="345">
        <v>-1</v>
      </c>
      <c r="AP59" s="346">
        <v>45426</v>
      </c>
      <c r="AQ59" s="347">
        <v>6.7</v>
      </c>
      <c r="AR59" s="348">
        <v>-7.7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3782556</v>
      </c>
      <c r="AN60" s="352">
        <v>15982</v>
      </c>
      <c r="AO60" s="353">
        <v>12.5</v>
      </c>
      <c r="AP60" s="354">
        <v>24508</v>
      </c>
      <c r="AQ60" s="355">
        <v>0.6</v>
      </c>
      <c r="AR60" s="356">
        <v>11.9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10049309</v>
      </c>
      <c r="AN61" s="359">
        <v>42850</v>
      </c>
      <c r="AO61" s="360">
        <v>20.100000000000001</v>
      </c>
      <c r="AP61" s="361">
        <v>42932</v>
      </c>
      <c r="AQ61" s="362">
        <v>3.1</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4207211</v>
      </c>
      <c r="AN62" s="352">
        <v>17924</v>
      </c>
      <c r="AO62" s="353">
        <v>24.8</v>
      </c>
      <c r="AP62" s="354">
        <v>23894</v>
      </c>
      <c r="AQ62" s="355">
        <v>3</v>
      </c>
      <c r="AR62" s="356">
        <v>21.8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EcUa/zW1ZqwOqyz/OxwBLPxJwH0moLhCGYbLvVPBHMENoXpwlAD0rBBTakIMbBmjvFF4IaaMNhPn/GNN2UOpw==" saltValue="ZoTmgDRBi3jZhA0sqaTV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yHRFobzCEvM89/hbKr5jt2gRtMmsQAiy95Rckbo/6D21tyh243H3Jzzjubt3Lv4bQ5Dw2BNtfFsOeXfKekmwA==" saltValue="0BFAdo24pqsVR1kVsnwIM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E31sux83RMVpr81YigtMPYaUDR+7vjpr291RwFlVUaBGPYYqAzPAiumyDpLaM/5ZM47rUHghI6Az8/dOKNC8w==" saltValue="EWkdk7LkefafTEMLBJ6fQ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16.79</v>
      </c>
      <c r="G47" s="12">
        <v>14.73</v>
      </c>
      <c r="H47" s="12">
        <v>14.6</v>
      </c>
      <c r="I47" s="12">
        <v>14.35</v>
      </c>
      <c r="J47" s="13">
        <v>13.82</v>
      </c>
    </row>
    <row r="48" spans="2:10" ht="57.75" customHeight="1" x14ac:dyDescent="0.15">
      <c r="B48" s="14"/>
      <c r="C48" s="1214" t="s">
        <v>4</v>
      </c>
      <c r="D48" s="1214"/>
      <c r="E48" s="1215"/>
      <c r="F48" s="15">
        <v>5.24</v>
      </c>
      <c r="G48" s="16">
        <v>8.07</v>
      </c>
      <c r="H48" s="16">
        <v>7.26</v>
      </c>
      <c r="I48" s="16">
        <v>7</v>
      </c>
      <c r="J48" s="17">
        <v>5.95</v>
      </c>
    </row>
    <row r="49" spans="2:10" ht="57.75" customHeight="1" thickBot="1" x14ac:dyDescent="0.2">
      <c r="B49" s="18"/>
      <c r="C49" s="1216" t="s">
        <v>5</v>
      </c>
      <c r="D49" s="1216"/>
      <c r="E49" s="1217"/>
      <c r="F49" s="19">
        <v>0.09</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U1x2dWex9ZKK/RKOoJY5x8NA4rIV9pI32S3Ta4jIfAYfKC6e138YzmGYzfW/7dwCKlQX7M//EKCaGURvshug==" saltValue="5Pjj4q/Fn81x3Q4lpxIpf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2019-10-28T09:27:37Z</cp:lastPrinted>
  <dcterms:created xsi:type="dcterms:W3CDTF">2019-02-14T02:30:13Z</dcterms:created>
  <dcterms:modified xsi:type="dcterms:W3CDTF">2019-11-05T08:04:18Z</dcterms:modified>
  <cp:category/>
</cp:coreProperties>
</file>