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3\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l="1"/>
  <c r="BW35" i="10" s="1"/>
  <c r="CO34" i="10" s="1"/>
  <c r="CO35" i="10" s="1"/>
</calcChain>
</file>

<file path=xl/sharedStrings.xml><?xml version="1.0" encoding="utf-8"?>
<sst xmlns="http://schemas.openxmlformats.org/spreadsheetml/2006/main" count="1095" uniqueCount="603">
  <si>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</si>
  <si>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</si>
  <si>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</si>
  <si>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</si>
  <si>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</si>
  <si>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</si>
  <si>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</si>
  <si>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</si>
  <si>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</si>
  <si>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</si>
  <si>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</si>
  <si>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</si>
  <si>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</si>
  <si>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</si>
  <si>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</si>
  <si>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</si>
  <si>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</si>
  <si>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</si>
  <si>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</si>
  <si>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</si>
  <si>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</si>
  <si>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</si>
  <si>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</si>
  <si>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</si>
  <si>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</si>
  <si>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</si>
  <si>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</si>
  <si>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</si>
  <si>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</si>
  <si>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</si>
  <si>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</si>
  <si>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</si>
  <si>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</si>
  <si>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</si>
  <si>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</si>
  <si>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</si>
  <si>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</si>
  <si>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</si>
  <si>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</si>
  <si>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</si>
  <si>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</si>
  <si>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</si>
  <si>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</si>
  <si>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</si>
  <si>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</si>
  <si>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</si>
  <si>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</si>
  <si>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</si>
  <si>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</si>
  <si>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</si>
  <si>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</si>
  <si>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</si>
  <si>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</si>
  <si>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</si>
  <si>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</si>
  <si>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</si>
  <si>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</si>
  <si>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</si>
  <si>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</si>
  <si>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</si>
  <si>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</si>
  <si>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</si>
  <si>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</si>
  <si>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</si>
  <si>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</si>
  <si>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</si>
  <si>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</si>
  <si>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</si>
  <si>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</si>
  <si>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</si>
  <si>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</si>
  <si>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</si>
  <si>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</si>
  <si>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</si>
  <si>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</si>
  <si>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</si>
  <si>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</si>
  <si>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</si>
  <si>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</si>
  <si>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</si>
  <si>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</si>
  <si>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</si>
  <si>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</si>
  <si>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</si>
  <si>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</si>
  <si>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</si>
  <si>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</si>
  <si>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</si>
  <si>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</si>
  <si>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</si>
  <si>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</si>
  <si>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三浦市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</si>
  <si>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</si>
  <si>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</si>
  <si>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</si>
  <si>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</si>
  <si>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</si>
  <si>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</si>
  <si>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</si>
  <si>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</si>
  <si>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</si>
  <si>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</si>
  <si>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</si>
  <si>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</si>
  <si>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</si>
  <si>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</si>
  <si>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</si>
  <si>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</si>
  <si>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</si>
  <si>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</si>
  <si>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</si>
  <si>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</si>
  <si>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</si>
  <si>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</si>
  <si>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</si>
  <si>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</si>
  <si>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</si>
  <si>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</si>
  <si>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</si>
  <si>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</si>
  <si>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</si>
  <si>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</si>
  <si>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</si>
  <si>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</si>
  <si>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</si>
  <si>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</si>
  <si>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</si>
  <si>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</si>
  <si>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</si>
  <si>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</si>
  <si>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</si>
  <si>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</si>
  <si>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</si>
  <si>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</si>
  <si>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</si>
  <si>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</si>
  <si>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</si>
  <si>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</si>
  <si>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</si>
  <si>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</si>
  <si>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</si>
  <si>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</si>
  <si>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</si>
  <si>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</si>
  <si>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</si>
  <si>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</si>
  <si>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</si>
  <si>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</si>
  <si>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</si>
  <si>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</si>
  <si>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</si>
  <si>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</si>
  <si>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</si>
  <si>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</si>
  <si>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</si>
  <si>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</si>
  <si>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</si>
  <si>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</si>
  <si>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</si>
  <si>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</si>
  <si>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</si>
  <si>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</si>
  <si>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</si>
  <si>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</si>
  <si>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</si>
  <si>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</si>
  <si>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</si>
  <si>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</si>
  <si>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</si>
  <si>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</si>
  <si>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</si>
  <si>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</si>
  <si>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</si>
  <si>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</si>
  <si>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</si>
  <si>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</si>
  <si>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</si>
  <si>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</si>
  <si>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</si>
  <si>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</si>
  <si>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</si>
  <si>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</si>
  <si>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</si>
  <si>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</si>
  <si>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</si>
  <si>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</si>
  <si>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</si>
  <si>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</si>
  <si>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</si>
  <si>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</si>
  <si>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</si>
  <si>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</si>
  <si>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</si>
  <si>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</si>
  <si>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</si>
  <si>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</si>
  <si>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</si>
  <si>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</si>
  <si>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</si>
  <si>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</si>
  <si>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</si>
  <si>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</si>
  <si>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</si>
  <si>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</si>
  <si>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</si>
  <si>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</si>
  <si>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</si>
  <si>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神奈川県三浦市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</si>
  <si>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</si>
  <si>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</si>
  <si>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</si>
  <si>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</si>
  <si>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</si>
  <si>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</si>
  <si>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</si>
  <si>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</si>
  <si>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</si>
  <si>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</si>
  <si>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</si>
  <si>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</si>
  <si>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</si>
  <si>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</si>
  <si>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</si>
  <si>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</si>
  <si>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</si>
  <si>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</si>
  <si>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</si>
  <si>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</si>
  <si>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</si>
  <si>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</si>
  <si>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</si>
  <si>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</si>
  <si>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</si>
  <si>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</si>
  <si>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</si>
  <si>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</si>
  <si>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</si>
  <si>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</si>
  <si>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</si>
  <si>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</si>
  <si>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</si>
  <si>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</si>
  <si>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</si>
  <si>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</si>
  <si>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</si>
  <si>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</si>
  <si>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</si>
  <si>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</si>
  <si>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</si>
  <si>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</si>
  <si>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</si>
  <si>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</si>
  <si>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</si>
  <si>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</si>
  <si>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</si>
  <si>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</si>
  <si>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</si>
  <si>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</si>
  <si>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</si>
  <si>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</si>
  <si>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</si>
  <si>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</si>
  <si>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</si>
  <si>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</si>
  <si>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</si>
  <si>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</si>
  <si>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</si>
  <si>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</si>
  <si>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</si>
  <si>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</si>
  <si>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</si>
  <si>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</si>
  <si>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</si>
  <si>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</si>
  <si>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</si>
  <si>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</si>
  <si>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</si>
  <si>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</si>
  <si>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</si>
  <si>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</si>
  <si>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</si>
  <si>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</si>
  <si>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</si>
  <si>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</si>
  <si>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</si>
  <si>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</si>
  <si>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</si>
  <si>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</si>
  <si>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</si>
  <si>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</si>
  <si>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</si>
  <si>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</si>
  <si>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</si>
  <si>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</si>
  <si>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</si>
  <si>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</si>
  <si>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</si>
  <si>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</si>
  <si>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</si>
  <si>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</si>
  <si>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</si>
  <si>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</si>
  <si>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</si>
  <si>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</si>
  <si>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</si>
  <si>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</si>
  <si>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</si>
  <si>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</si>
  <si>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</si>
  <si>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</si>
  <si>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</si>
  <si>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</si>
  <si>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</si>
  <si>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</si>
  <si>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</si>
  <si>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</si>
  <si>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</si>
  <si>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</si>
  <si>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</si>
  <si>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</si>
  <si>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</si>
  <si>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</si>
  <si>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</si>
  <si>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</si>
  <si>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</si>
  <si>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</si>
  <si>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</si>
  <si>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</si>
  <si>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</si>
  <si>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</si>
  <si>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</si>
  <si>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</si>
  <si>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</si>
  <si>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</si>
  <si>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</si>
  <si>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</si>
  <si>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</si>
  <si>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</si>
  <si>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</si>
  <si>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</si>
  <si>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</si>
  <si>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</si>
  <si>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</si>
  <si>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</si>
  <si>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</si>
  <si>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</si>
  <si>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</si>
  <si>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</si>
  <si>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</si>
  <si>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</si>
  <si>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</si>
  <si>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</si>
  <si>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</si>
  <si>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</si>
  <si>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</si>
  <si>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</si>
  <si>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</si>
  <si>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神奈川県三浦市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</si>
  <si>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</si>
  <si>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</si>
  <si>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</si>
  <si>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</si>
  <si>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</si>
  <si>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</si>
  <si>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</si>
  <si>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</si>
  <si>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</si>
  <si>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</si>
  <si>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</si>
  <si>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</si>
  <si>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</si>
  <si>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</si>
  <si>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</si>
  <si>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</si>
  <si>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</si>
  <si>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</si>
  <si>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</si>
  <si>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</si>
  <si>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第三セクター等改革推進債償還事業特別会計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</si>
  <si>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</si>
  <si>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</si>
  <si>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</si>
  <si>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</si>
  <si>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</si>
  <si>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</si>
  <si>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</si>
  <si>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</si>
  <si>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</si>
  <si>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</si>
  <si>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</si>
  <si>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</si>
  <si>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</si>
  <si>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</si>
  <si>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</si>
  <si>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</si>
  <si>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</si>
  <si>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</si>
  <si>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</si>
  <si>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</si>
  <si>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</si>
  <si>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</si>
  <si>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</si>
  <si>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</si>
  <si>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</si>
  <si>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</si>
  <si>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</si>
  <si>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</si>
  <si>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</si>
  <si>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</si>
  <si>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</si>
  <si>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</si>
  <si>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</si>
  <si>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</si>
  <si>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</si>
  <si>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</si>
  <si>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</si>
  <si>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</si>
  <si>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</si>
  <si>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</si>
  <si>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</si>
  <si>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</si>
  <si>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</si>
  <si>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</si>
  <si>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</si>
  <si>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</si>
  <si>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</si>
  <si>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</si>
  <si>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</si>
  <si>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</si>
  <si>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</si>
  <si>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</si>
  <si>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</si>
  <si>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</si>
  <si>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</si>
  <si>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</si>
  <si>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</si>
  <si>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</si>
  <si>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</si>
  <si>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</si>
  <si>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</si>
  <si>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</si>
  <si>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</si>
  <si>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</si>
  <si>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</si>
  <si>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</si>
  <si>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</si>
  <si>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</si>
  <si>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</si>
  <si>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</si>
  <si>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</si>
  <si>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</si>
  <si>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</si>
  <si>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</si>
  <si>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</si>
  <si>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市場事業特別会計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</si>
  <si>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</si>
  <si>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</si>
  <si>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</si>
  <si>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</si>
  <si>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</si>
  <si>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</si>
  <si>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</si>
  <si>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</si>
  <si>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</si>
  <si>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</si>
  <si>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</si>
  <si>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</si>
  <si>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</si>
  <si>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</si>
  <si>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</si>
  <si>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</si>
  <si>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</si>
  <si>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</si>
  <si>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</si>
  <si>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</si>
  <si>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</si>
  <si>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</si>
  <si>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</si>
  <si>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</si>
  <si>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</si>
  <si>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</si>
  <si>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</si>
  <si>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</si>
  <si>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</si>
  <si>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</si>
  <si>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</si>
  <si>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</si>
  <si>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</si>
  <si>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</si>
  <si>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</si>
  <si>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</si>
  <si>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</si>
  <si>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</si>
  <si>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</si>
  <si>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</si>
  <si>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</si>
  <si>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</si>
  <si>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</si>
  <si>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</si>
  <si>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</si>
  <si>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</si>
  <si>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</si>
  <si>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</si>
  <si>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</si>
  <si>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</si>
  <si>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</si>
  <si>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</si>
  <si>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</si>
  <si>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</si>
  <si>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</si>
  <si>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</si>
  <si>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</si>
  <si>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</si>
  <si>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</si>
  <si>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</si>
  <si>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</si>
  <si>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</si>
  <si>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</si>
  <si>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</si>
  <si>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</si>
  <si>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</si>
  <si>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</si>
  <si>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</si>
  <si>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</si>
  <si>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</si>
  <si>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</si>
  <si>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</si>
  <si>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</si>
  <si>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</si>
  <si>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</si>
  <si>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</si>
  <si>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</si>
  <si>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</si>
  <si>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</si>
  <si>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</si>
  <si>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</si>
  <si>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</si>
  <si>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</si>
  <si>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</si>
  <si>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</si>
  <si>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</si>
  <si>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</si>
  <si>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0.29</t>
  </si>
  <si>
    <t>▲ 1.78</t>
  </si>
  <si>
    <t>病院事業会計</t>
  </si>
  <si>
    <t>一般会計</t>
  </si>
  <si>
    <t>介護保険事業特別会計</t>
  </si>
  <si>
    <t>水道事業会計</t>
  </si>
  <si>
    <t>国民健康保険事業特別会計</t>
  </si>
  <si>
    <t>公共下水道事業特別会計</t>
  </si>
  <si>
    <t>後期高齢者医療事業特別会計</t>
  </si>
  <si>
    <t>市場事業特別会計</t>
  </si>
  <si>
    <t>その他会計（赤字）</t>
  </si>
  <si>
    <t>その他会計（黒字）</t>
  </si>
  <si>
    <t>-</t>
    <phoneticPr fontId="11"/>
  </si>
  <si>
    <t>-</t>
    <phoneticPr fontId="2"/>
  </si>
  <si>
    <t>（財）かながわ海岸美化財団</t>
    <rPh sb="1" eb="2">
      <t>ザイ</t>
    </rPh>
    <rPh sb="7" eb="9">
      <t>カイガン</t>
    </rPh>
    <rPh sb="9" eb="11">
      <t>ビカ</t>
    </rPh>
    <rPh sb="11" eb="13">
      <t>ザイダン</t>
    </rPh>
    <phoneticPr fontId="2"/>
  </si>
  <si>
    <t>（株）三浦海業公社</t>
    <rPh sb="1" eb="2">
      <t>カブ</t>
    </rPh>
    <rPh sb="3" eb="5">
      <t>ミウラ</t>
    </rPh>
    <rPh sb="5" eb="6">
      <t>ウミ</t>
    </rPh>
    <rPh sb="6" eb="7">
      <t>ギョウ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</si>
  <si>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</si>
  <si>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</si>
  <si>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</si>
  <si>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</si>
  <si>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</si>
  <si>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</si>
  <si>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</si>
  <si>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</si>
  <si>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</si>
  <si>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地域活性化推進事業基金</t>
    <rPh sb="0" eb="2">
      <t>チイキ</t>
    </rPh>
    <rPh sb="2" eb="5">
      <t>カッセイカ</t>
    </rPh>
    <rPh sb="5" eb="7">
      <t>スイシン</t>
    </rPh>
    <rPh sb="7" eb="9">
      <t>ジギョウ</t>
    </rPh>
    <rPh sb="9" eb="11">
      <t>キキン</t>
    </rPh>
    <phoneticPr fontId="11"/>
  </si>
  <si>
    <t>みどり基金</t>
    <rPh sb="3" eb="5">
      <t>キキン</t>
    </rPh>
    <phoneticPr fontId="11"/>
  </si>
  <si>
    <t>奨学基金</t>
    <rPh sb="0" eb="2">
      <t>ショウガク</t>
    </rPh>
    <rPh sb="2" eb="4">
      <t>キキン</t>
    </rPh>
    <phoneticPr fontId="11"/>
  </si>
  <si>
    <t>社会福祉基金</t>
    <rPh sb="0" eb="2">
      <t>シャカイ</t>
    </rPh>
    <rPh sb="2" eb="4">
      <t>フクシ</t>
    </rPh>
    <rPh sb="4" eb="6">
      <t>キキン</t>
    </rPh>
    <phoneticPr fontId="11"/>
  </si>
  <si>
    <t>公共公益施設整備基金</t>
    <phoneticPr fontId="11"/>
  </si>
  <si>
    <t>神奈川県後期広域高齢者医療広域連合（一般会計）</t>
    <rPh sb="0" eb="4">
      <t>カナガワケン</t>
    </rPh>
    <rPh sb="4" eb="6">
      <t>コウキ</t>
    </rPh>
    <rPh sb="6" eb="8">
      <t>コウイキ</t>
    </rPh>
    <rPh sb="8" eb="11">
      <t>コウレイシャ</t>
    </rPh>
    <rPh sb="11" eb="13">
      <t>イリョウ</t>
    </rPh>
    <rPh sb="13" eb="15">
      <t>コウイキ</t>
    </rPh>
    <rPh sb="15" eb="17">
      <t>レンゴウ</t>
    </rPh>
    <rPh sb="18" eb="20">
      <t>イッパン</t>
    </rPh>
    <rPh sb="20" eb="22">
      <t>カイケイ</t>
    </rPh>
    <phoneticPr fontId="2"/>
  </si>
  <si>
    <t>神奈川県後期広域高齢者医療広域連合（特別会計）</t>
    <rPh sb="0" eb="4">
      <t>カナガワケン</t>
    </rPh>
    <rPh sb="4" eb="6">
      <t>コウキ</t>
    </rPh>
    <rPh sb="6" eb="8">
      <t>コウイキ</t>
    </rPh>
    <rPh sb="8" eb="11">
      <t>コウレイシャ</t>
    </rPh>
    <rPh sb="11" eb="13">
      <t>イリョウ</t>
    </rPh>
    <rPh sb="13" eb="15">
      <t>コウイキ</t>
    </rPh>
    <rPh sb="15" eb="17">
      <t>レンゴウ</t>
    </rPh>
    <rPh sb="18" eb="20">
      <t>トクベツ</t>
    </rPh>
    <rPh sb="20" eb="22">
      <t>カイケイ</t>
    </rPh>
    <phoneticPr fontId="2"/>
  </si>
  <si>
    <t>病院事業会計</t>
    <phoneticPr fontId="5"/>
  </si>
  <si>
    <t>-</t>
    <phoneticPr fontId="2"/>
  </si>
  <si>
    <t>法適用企業</t>
    <phoneticPr fontId="5"/>
  </si>
  <si>
    <t>水道事業会計</t>
    <phoneticPr fontId="5"/>
  </si>
  <si>
    <t>-</t>
    <phoneticPr fontId="2"/>
  </si>
  <si>
    <t>-</t>
    <phoneticPr fontId="2"/>
  </si>
  <si>
    <t>法適用企業</t>
    <phoneticPr fontId="5"/>
  </si>
  <si>
    <t>市場事業特別会計</t>
    <phoneticPr fontId="5"/>
  </si>
  <si>
    <t>-</t>
    <phoneticPr fontId="2"/>
  </si>
  <si>
    <t>法非適用企業</t>
    <phoneticPr fontId="5"/>
  </si>
  <si>
    <t>公共下水道事業特別会計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</si>
  <si>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</si>
  <si>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</si>
  <si>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</si>
  <si>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平成29年度の将来負担比率は、166.1％、有形固定資産減価償却率は、64.3％であり、いずれも高い水準にある。
将来負担比率は、平成22年度に借り入れた「第三セクター等改革推進債」によるものであり、有形固定資産減価償却率は、老朽化施設の更新等が進んでいないことによるものである。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</si>
  <si>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</si>
  <si>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</si>
  <si>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</si>
  <si>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</si>
  <si>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</si>
  <si>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</si>
  <si>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</si>
  <si>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将来負担比率、実質公債費比率とも減少傾向にあるが、類似団体と比較して高くなっており、主な要因は、平成22年度に借り入れた「第三セクター等改革推進債」の元金償還によるものである。</t>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</si>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</sst>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A8AF-413B-870C-19DA8F1E02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16044</c:v>
                </c:pt>
                <c:pt idx="1">
                  <c:v>17588</c:v>
                </c:pt>
                <c:pt idx="2">
                  <c:v>22821</c:v>
                </c:pt>
                <c:pt idx="3">
                  <c:v>37700</c:v>
                </c:pt>
                <c:pt idx="4">
                  <c:v>38220</c:v>
                </c:pt>
              </c:numCache>
            </c:numRef>
          </c:val>
          <c:smooth val="0"/>
          <c:extLst>
            <c:ext xmlns:c16="http://schemas.microsoft.com/office/drawing/2014/chart" uri="{C3380CC4-5D6E-409C-BE32-E72D297353CC}">
              <c16:uniqueId val="{00000001-A8AF-413B-870C-19DA8F1E024C}"/>
            </c:ext>
          </c:extLst>
        </c:ser>
        <c:dLbls>
          <c:showLegendKey val="0"/>
          <c:showVal val="0"/>
          <c:showCatName val="0"/>
          <c:showSerName val="0"/>
          <c:showPercent val="0"/>
          <c:showBubbleSize val="0"/>
        </c:dLbls>
        <c:marker val="1"/>
        <c:smooth val="0"/>
        <c:axId val="586488928"/>
        <c:axId val="586489320"/>
      </c:lineChart>
      <c:catAx>
        <c:axId val="586488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489320"/>
        <c:crosses val="autoZero"/>
        <c:auto val="1"/>
        <c:lblAlgn val="ctr"/>
        <c:lblOffset val="100"/>
        <c:tickLblSkip val="1"/>
        <c:tickMarkSkip val="1"/>
        <c:noMultiLvlLbl val="0"/>
      </c:catAx>
      <c:valAx>
        <c:axId val="5864893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48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0.91</c:v>
                </c:pt>
                <c:pt idx="1">
                  <c:v>0.75</c:v>
                </c:pt>
                <c:pt idx="2">
                  <c:v>3.95</c:v>
                </c:pt>
                <c:pt idx="3">
                  <c:v>1.76</c:v>
                </c:pt>
                <c:pt idx="4">
                  <c:v>3.2</c:v>
                </c:pt>
              </c:numCache>
            </c:numRef>
          </c:val>
          <c:extLst>
            <c:ext xmlns:c16="http://schemas.microsoft.com/office/drawing/2014/chart" uri="{C3380CC4-5D6E-409C-BE32-E72D297353CC}">
              <c16:uniqueId val="{00000000-17B0-4811-8641-5ADAE56DC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2.91</c:v>
                </c:pt>
                <c:pt idx="1">
                  <c:v>3.23</c:v>
                </c:pt>
                <c:pt idx="2">
                  <c:v>2.29</c:v>
                </c:pt>
                <c:pt idx="3">
                  <c:v>4.71</c:v>
                </c:pt>
                <c:pt idx="4">
                  <c:v>5.62</c:v>
                </c:pt>
              </c:numCache>
            </c:numRef>
          </c:val>
          <c:extLst>
            <c:ext xmlns:c16="http://schemas.microsoft.com/office/drawing/2014/chart" uri="{C3380CC4-5D6E-409C-BE32-E72D297353CC}">
              <c16:uniqueId val="{00000001-17B0-4811-8641-5ADAE56DC066}"/>
            </c:ext>
          </c:extLst>
        </c:ser>
        <c:dLbls>
          <c:showLegendKey val="0"/>
          <c:showVal val="0"/>
          <c:showCatName val="0"/>
          <c:showSerName val="0"/>
          <c:showPercent val="0"/>
          <c:showBubbleSize val="0"/>
        </c:dLbls>
        <c:gapWidth val="250"/>
        <c:overlap val="100"/>
        <c:axId val="479095880"/>
        <c:axId val="479092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1.73</c:v>
                </c:pt>
                <c:pt idx="1">
                  <c:v>-0.28999999999999998</c:v>
                </c:pt>
                <c:pt idx="2">
                  <c:v>1.93</c:v>
                </c:pt>
                <c:pt idx="3">
                  <c:v>-1.78</c:v>
                </c:pt>
                <c:pt idx="4">
                  <c:v>1.43</c:v>
                </c:pt>
              </c:numCache>
            </c:numRef>
          </c:val>
          <c:smooth val="0"/>
          <c:extLst>
            <c:ext xmlns:c16="http://schemas.microsoft.com/office/drawing/2014/chart" uri="{C3380CC4-5D6E-409C-BE32-E72D297353CC}">
              <c16:uniqueId val="{00000002-17B0-4811-8641-5ADAE56DC066}"/>
            </c:ext>
          </c:extLst>
        </c:ser>
        <c:dLbls>
          <c:showLegendKey val="0"/>
          <c:showVal val="0"/>
          <c:showCatName val="0"/>
          <c:showSerName val="0"/>
          <c:showPercent val="0"/>
          <c:showBubbleSize val="0"/>
        </c:dLbls>
        <c:marker val="1"/>
        <c:smooth val="0"/>
        <c:axId val="479095880"/>
        <c:axId val="479092744"/>
      </c:lineChart>
      <c:catAx>
        <c:axId val="47909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9092744"/>
        <c:crosses val="autoZero"/>
        <c:auto val="1"/>
        <c:lblAlgn val="ctr"/>
        <c:lblOffset val="100"/>
        <c:tickLblSkip val="1"/>
        <c:tickMarkSkip val="1"/>
        <c:noMultiLvlLbl val="0"/>
      </c:catAx>
      <c:valAx>
        <c:axId val="479092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09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802-408B-8A11-129168B4FF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2-408B-8A11-129168B4FF64}"/>
            </c:ext>
          </c:extLst>
        </c:ser>
        <c:ser>
          <c:idx val="2"/>
          <c:order val="2"/>
          <c:tx>
            <c:strRef>
              <c:f>データシート!$A$29</c:f>
              <c:strCache>
                <c:ptCount val="1"/>
                <c:pt idx="0">
                  <c:v>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3802-408B-8A11-129168B4FF6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0.31</c:v>
                </c:pt>
                <c:pt idx="2">
                  <c:v>#N/A</c:v>
                </c:pt>
                <c:pt idx="3">
                  <c:v>0.33</c:v>
                </c:pt>
                <c:pt idx="4">
                  <c:v>#N/A</c:v>
                </c:pt>
                <c:pt idx="5">
                  <c:v>0.32</c:v>
                </c:pt>
                <c:pt idx="6">
                  <c:v>#N/A</c:v>
                </c:pt>
                <c:pt idx="7">
                  <c:v>0.36</c:v>
                </c:pt>
                <c:pt idx="8">
                  <c:v>#N/A</c:v>
                </c:pt>
                <c:pt idx="9">
                  <c:v>0.38</c:v>
                </c:pt>
              </c:numCache>
            </c:numRef>
          </c:val>
          <c:extLst>
            <c:ext xmlns:c16="http://schemas.microsoft.com/office/drawing/2014/chart" uri="{C3380CC4-5D6E-409C-BE32-E72D297353CC}">
              <c16:uniqueId val="{00000003-3802-408B-8A11-129168B4FF6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0.46</c:v>
                </c:pt>
              </c:numCache>
            </c:numRef>
          </c:val>
          <c:extLst>
            <c:ext xmlns:c16="http://schemas.microsoft.com/office/drawing/2014/chart" uri="{C3380CC4-5D6E-409C-BE32-E72D297353CC}">
              <c16:uniqueId val="{00000004-3802-408B-8A11-129168B4FF6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0.41</c:v>
                </c:pt>
                <c:pt idx="4">
                  <c:v>#N/A</c:v>
                </c:pt>
                <c:pt idx="5">
                  <c:v>0.02</c:v>
                </c:pt>
                <c:pt idx="6">
                  <c:v>#N/A</c:v>
                </c:pt>
                <c:pt idx="7">
                  <c:v>0.93</c:v>
                </c:pt>
                <c:pt idx="8">
                  <c:v>#N/A</c:v>
                </c:pt>
                <c:pt idx="9">
                  <c:v>0.85</c:v>
                </c:pt>
              </c:numCache>
            </c:numRef>
          </c:val>
          <c:extLst>
            <c:ext xmlns:c16="http://schemas.microsoft.com/office/drawing/2014/chart" uri="{C3380CC4-5D6E-409C-BE32-E72D297353CC}">
              <c16:uniqueId val="{00000005-3802-408B-8A11-129168B4FF6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3.86</c:v>
                </c:pt>
                <c:pt idx="2">
                  <c:v>#N/A</c:v>
                </c:pt>
                <c:pt idx="3">
                  <c:v>5.19</c:v>
                </c:pt>
                <c:pt idx="4">
                  <c:v>#N/A</c:v>
                </c:pt>
                <c:pt idx="5">
                  <c:v>2.77</c:v>
                </c:pt>
                <c:pt idx="6">
                  <c:v>#N/A</c:v>
                </c:pt>
                <c:pt idx="7">
                  <c:v>1.4</c:v>
                </c:pt>
                <c:pt idx="8">
                  <c:v>#N/A</c:v>
                </c:pt>
                <c:pt idx="9">
                  <c:v>1.06</c:v>
                </c:pt>
              </c:numCache>
            </c:numRef>
          </c:val>
          <c:extLst>
            <c:ext xmlns:c16="http://schemas.microsoft.com/office/drawing/2014/chart" uri="{C3380CC4-5D6E-409C-BE32-E72D297353CC}">
              <c16:uniqueId val="{00000006-3802-408B-8A11-129168B4FF6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0.16</c:v>
                </c:pt>
                <c:pt idx="2">
                  <c:v>#N/A</c:v>
                </c:pt>
                <c:pt idx="3">
                  <c:v>0.16</c:v>
                </c:pt>
                <c:pt idx="4">
                  <c:v>#N/A</c:v>
                </c:pt>
                <c:pt idx="5">
                  <c:v>1.47</c:v>
                </c:pt>
                <c:pt idx="6">
                  <c:v>#N/A</c:v>
                </c:pt>
                <c:pt idx="7">
                  <c:v>1.24</c:v>
                </c:pt>
                <c:pt idx="8">
                  <c:v>#N/A</c:v>
                </c:pt>
                <c:pt idx="9">
                  <c:v>1.3</c:v>
                </c:pt>
              </c:numCache>
            </c:numRef>
          </c:val>
          <c:extLst>
            <c:ext xmlns:c16="http://schemas.microsoft.com/office/drawing/2014/chart" uri="{C3380CC4-5D6E-409C-BE32-E72D297353CC}">
              <c16:uniqueId val="{00000007-3802-408B-8A11-129168B4FF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c:v>
                </c:pt>
                <c:pt idx="2">
                  <c:v>#N/A</c:v>
                </c:pt>
                <c:pt idx="3">
                  <c:v>0.75</c:v>
                </c:pt>
                <c:pt idx="4">
                  <c:v>#N/A</c:v>
                </c:pt>
                <c:pt idx="5">
                  <c:v>3.95</c:v>
                </c:pt>
                <c:pt idx="6">
                  <c:v>#N/A</c:v>
                </c:pt>
                <c:pt idx="7">
                  <c:v>1.75</c:v>
                </c:pt>
                <c:pt idx="8">
                  <c:v>#N/A</c:v>
                </c:pt>
                <c:pt idx="9">
                  <c:v>3.2</c:v>
                </c:pt>
              </c:numCache>
            </c:numRef>
          </c:val>
          <c:extLst>
            <c:ext xmlns:c16="http://schemas.microsoft.com/office/drawing/2014/chart" uri="{C3380CC4-5D6E-409C-BE32-E72D297353CC}">
              <c16:uniqueId val="{00000008-3802-408B-8A11-129168B4FF6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2.77</c:v>
                </c:pt>
                <c:pt idx="2">
                  <c:v>#N/A</c:v>
                </c:pt>
                <c:pt idx="3">
                  <c:v>2.88</c:v>
                </c:pt>
                <c:pt idx="4">
                  <c:v>#N/A</c:v>
                </c:pt>
                <c:pt idx="5">
                  <c:v>6.97</c:v>
                </c:pt>
                <c:pt idx="6">
                  <c:v>#N/A</c:v>
                </c:pt>
                <c:pt idx="7">
                  <c:v>7.96</c:v>
                </c:pt>
                <c:pt idx="8">
                  <c:v>#N/A</c:v>
                </c:pt>
                <c:pt idx="9">
                  <c:v>6.91</c:v>
                </c:pt>
              </c:numCache>
            </c:numRef>
          </c:val>
          <c:extLst>
            <c:ext xmlns:c16="http://schemas.microsoft.com/office/drawing/2014/chart" uri="{C3380CC4-5D6E-409C-BE32-E72D297353CC}">
              <c16:uniqueId val="{00000009-3802-408B-8A11-129168B4FF64}"/>
            </c:ext>
          </c:extLst>
        </c:ser>
        <c:dLbls>
          <c:showLegendKey val="0"/>
          <c:showVal val="0"/>
          <c:showCatName val="0"/>
          <c:showSerName val="0"/>
          <c:showPercent val="0"/>
          <c:showBubbleSize val="0"/>
        </c:dLbls>
        <c:gapWidth val="150"/>
        <c:overlap val="100"/>
        <c:axId val="479093528"/>
        <c:axId val="476331912"/>
      </c:barChart>
      <c:catAx>
        <c:axId val="47909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331912"/>
        <c:crosses val="autoZero"/>
        <c:auto val="1"/>
        <c:lblAlgn val="ctr"/>
        <c:lblOffset val="100"/>
        <c:tickLblSkip val="1"/>
        <c:tickMarkSkip val="1"/>
        <c:noMultiLvlLbl val="0"/>
      </c:catAx>
      <c:valAx>
        <c:axId val="47633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093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1834</c:v>
                </c:pt>
                <c:pt idx="5">
                  <c:v>1905</c:v>
                </c:pt>
                <c:pt idx="8">
                  <c:v>1779</c:v>
                </c:pt>
                <c:pt idx="11">
                  <c:v>1771</c:v>
                </c:pt>
                <c:pt idx="14">
                  <c:v>1770</c:v>
                </c:pt>
              </c:numCache>
            </c:numRef>
          </c:val>
          <c:extLst>
            <c:ext xmlns:c16="http://schemas.microsoft.com/office/drawing/2014/chart" uri="{C3380CC4-5D6E-409C-BE32-E72D297353CC}">
              <c16:uniqueId val="{00000000-9529-4B08-9183-8CBD00C3A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29-4B08-9183-8CBD00C3A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52</c:v>
                </c:pt>
                <c:pt idx="6">
                  <c:v>51</c:v>
                </c:pt>
                <c:pt idx="9">
                  <c:v>1</c:v>
                </c:pt>
                <c:pt idx="12">
                  <c:v>2</c:v>
                </c:pt>
              </c:numCache>
            </c:numRef>
          </c:val>
          <c:extLst>
            <c:ext xmlns:c16="http://schemas.microsoft.com/office/drawing/2014/chart" uri="{C3380CC4-5D6E-409C-BE32-E72D297353CC}">
              <c16:uniqueId val="{00000002-9529-4B08-9183-8CBD00C3A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29-4B08-9183-8CBD00C3A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951</c:v>
                </c:pt>
                <c:pt idx="3">
                  <c:v>975</c:v>
                </c:pt>
                <c:pt idx="6">
                  <c:v>1006</c:v>
                </c:pt>
                <c:pt idx="9">
                  <c:v>853</c:v>
                </c:pt>
                <c:pt idx="12">
                  <c:v>843</c:v>
                </c:pt>
              </c:numCache>
            </c:numRef>
          </c:val>
          <c:extLst>
            <c:ext xmlns:c16="http://schemas.microsoft.com/office/drawing/2014/chart" uri="{C3380CC4-5D6E-409C-BE32-E72D297353CC}">
              <c16:uniqueId val="{00000004-9529-4B08-9183-8CBD00C3A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29-4B08-9183-8CBD00C3A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29-4B08-9183-8CBD00C3A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2506</c:v>
                </c:pt>
                <c:pt idx="3">
                  <c:v>2465</c:v>
                </c:pt>
                <c:pt idx="6">
                  <c:v>2373</c:v>
                </c:pt>
                <c:pt idx="9">
                  <c:v>2395</c:v>
                </c:pt>
                <c:pt idx="12">
                  <c:v>2318</c:v>
                </c:pt>
              </c:numCache>
            </c:numRef>
          </c:val>
          <c:extLst>
            <c:ext xmlns:c16="http://schemas.microsoft.com/office/drawing/2014/chart" uri="{C3380CC4-5D6E-409C-BE32-E72D297353CC}">
              <c16:uniqueId val="{00000007-9529-4B08-9183-8CBD00C3A03B}"/>
            </c:ext>
          </c:extLst>
        </c:ser>
        <c:dLbls>
          <c:showLegendKey val="0"/>
          <c:showVal val="0"/>
          <c:showCatName val="0"/>
          <c:showSerName val="0"/>
          <c:showPercent val="0"/>
          <c:showBubbleSize val="0"/>
        </c:dLbls>
        <c:gapWidth val="100"/>
        <c:overlap val="100"/>
        <c:axId val="476335440"/>
        <c:axId val="476335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1675</c:v>
                </c:pt>
                <c:pt idx="2">
                  <c:v>#N/A</c:v>
                </c:pt>
                <c:pt idx="3">
                  <c:v>#N/A</c:v>
                </c:pt>
                <c:pt idx="4">
                  <c:v>1587</c:v>
                </c:pt>
                <c:pt idx="5">
                  <c:v>#N/A</c:v>
                </c:pt>
                <c:pt idx="6">
                  <c:v>#N/A</c:v>
                </c:pt>
                <c:pt idx="7">
                  <c:v>1651</c:v>
                </c:pt>
                <c:pt idx="8">
                  <c:v>#N/A</c:v>
                </c:pt>
                <c:pt idx="9">
                  <c:v>#N/A</c:v>
                </c:pt>
                <c:pt idx="10">
                  <c:v>1478</c:v>
                </c:pt>
                <c:pt idx="11">
                  <c:v>#N/A</c:v>
                </c:pt>
                <c:pt idx="12">
                  <c:v>#N/A</c:v>
                </c:pt>
                <c:pt idx="13">
                  <c:v>1393</c:v>
                </c:pt>
                <c:pt idx="14">
                  <c:v>#N/A</c:v>
                </c:pt>
              </c:numCache>
            </c:numRef>
          </c:val>
          <c:smooth val="0"/>
          <c:extLst>
            <c:ext xmlns:c16="http://schemas.microsoft.com/office/drawing/2014/chart" uri="{C3380CC4-5D6E-409C-BE32-E72D297353CC}">
              <c16:uniqueId val="{00000008-9529-4B08-9183-8CBD00C3A03B}"/>
            </c:ext>
          </c:extLst>
        </c:ser>
        <c:dLbls>
          <c:showLegendKey val="0"/>
          <c:showVal val="0"/>
          <c:showCatName val="0"/>
          <c:showSerName val="0"/>
          <c:showPercent val="0"/>
          <c:showBubbleSize val="0"/>
        </c:dLbls>
        <c:marker val="1"/>
        <c:smooth val="0"/>
        <c:axId val="476335440"/>
        <c:axId val="476335832"/>
      </c:lineChart>
      <c:catAx>
        <c:axId val="47633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335832"/>
        <c:crosses val="autoZero"/>
        <c:auto val="1"/>
        <c:lblAlgn val="ctr"/>
        <c:lblOffset val="100"/>
        <c:tickLblSkip val="1"/>
        <c:tickMarkSkip val="1"/>
        <c:noMultiLvlLbl val="0"/>
      </c:catAx>
      <c:valAx>
        <c:axId val="47633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33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15602</c:v>
                </c:pt>
                <c:pt idx="5">
                  <c:v>15521</c:v>
                </c:pt>
                <c:pt idx="8">
                  <c:v>15266</c:v>
                </c:pt>
                <c:pt idx="11">
                  <c:v>15623</c:v>
                </c:pt>
                <c:pt idx="14">
                  <c:v>15679</c:v>
                </c:pt>
              </c:numCache>
            </c:numRef>
          </c:val>
          <c:extLst>
            <c:ext xmlns:c16="http://schemas.microsoft.com/office/drawing/2014/chart" uri="{C3380CC4-5D6E-409C-BE32-E72D297353CC}">
              <c16:uniqueId val="{00000000-5E5A-4361-9E30-58F5571C95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5049</c:v>
                </c:pt>
                <c:pt idx="5">
                  <c:v>4873</c:v>
                </c:pt>
                <c:pt idx="8">
                  <c:v>4467</c:v>
                </c:pt>
                <c:pt idx="11">
                  <c:v>4122</c:v>
                </c:pt>
                <c:pt idx="14">
                  <c:v>3753</c:v>
                </c:pt>
              </c:numCache>
            </c:numRef>
          </c:val>
          <c:extLst>
            <c:ext xmlns:c16="http://schemas.microsoft.com/office/drawing/2014/chart" uri="{C3380CC4-5D6E-409C-BE32-E72D297353CC}">
              <c16:uniqueId val="{00000001-5E5A-4361-9E30-58F5571C95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755</c:v>
                </c:pt>
                <c:pt idx="5">
                  <c:v>633</c:v>
                </c:pt>
                <c:pt idx="8">
                  <c:v>627</c:v>
                </c:pt>
                <c:pt idx="11">
                  <c:v>983</c:v>
                </c:pt>
                <c:pt idx="14">
                  <c:v>1183</c:v>
                </c:pt>
              </c:numCache>
            </c:numRef>
          </c:val>
          <c:extLst>
            <c:ext xmlns:c16="http://schemas.microsoft.com/office/drawing/2014/chart" uri="{C3380CC4-5D6E-409C-BE32-E72D297353CC}">
              <c16:uniqueId val="{00000002-5E5A-4361-9E30-58F5571C95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5A-4361-9E30-58F5571C95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5A-4361-9E30-58F5571C95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5-5E5A-4361-9E30-58F5571C95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3245</c:v>
                </c:pt>
                <c:pt idx="3">
                  <c:v>3218</c:v>
                </c:pt>
                <c:pt idx="6">
                  <c:v>3202</c:v>
                </c:pt>
                <c:pt idx="9">
                  <c:v>3219</c:v>
                </c:pt>
                <c:pt idx="12">
                  <c:v>2909</c:v>
                </c:pt>
              </c:numCache>
            </c:numRef>
          </c:val>
          <c:extLst>
            <c:ext xmlns:c16="http://schemas.microsoft.com/office/drawing/2014/chart" uri="{C3380CC4-5D6E-409C-BE32-E72D297353CC}">
              <c16:uniqueId val="{00000006-5E5A-4361-9E30-58F5571C95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E5A-4361-9E30-58F5571C95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7388</c:v>
                </c:pt>
                <c:pt idx="3">
                  <c:v>7492</c:v>
                </c:pt>
                <c:pt idx="6">
                  <c:v>7332</c:v>
                </c:pt>
                <c:pt idx="9">
                  <c:v>6899</c:v>
                </c:pt>
                <c:pt idx="12">
                  <c:v>6695</c:v>
                </c:pt>
              </c:numCache>
            </c:numRef>
          </c:val>
          <c:extLst>
            <c:ext xmlns:c16="http://schemas.microsoft.com/office/drawing/2014/chart" uri="{C3380CC4-5D6E-409C-BE32-E72D297353CC}">
              <c16:uniqueId val="{00000008-5E5A-4361-9E30-58F5571C95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48</c:v>
                </c:pt>
                <c:pt idx="6">
                  <c:v>0</c:v>
                </c:pt>
                <c:pt idx="9">
                  <c:v>0</c:v>
                </c:pt>
                <c:pt idx="12">
                  <c:v>0</c:v>
                </c:pt>
              </c:numCache>
            </c:numRef>
          </c:val>
          <c:extLst>
            <c:ext xmlns:c16="http://schemas.microsoft.com/office/drawing/2014/chart" uri="{C3380CC4-5D6E-409C-BE32-E72D297353CC}">
              <c16:uniqueId val="{00000009-5E5A-4361-9E30-58F5571C95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27071</c:v>
                </c:pt>
                <c:pt idx="3">
                  <c:v>26492</c:v>
                </c:pt>
                <c:pt idx="6">
                  <c:v>25889</c:v>
                </c:pt>
                <c:pt idx="9">
                  <c:v>25734</c:v>
                </c:pt>
                <c:pt idx="12">
                  <c:v>25066</c:v>
                </c:pt>
              </c:numCache>
            </c:numRef>
          </c:val>
          <c:extLst>
            <c:ext xmlns:c16="http://schemas.microsoft.com/office/drawing/2014/chart" uri="{C3380CC4-5D6E-409C-BE32-E72D297353CC}">
              <c16:uniqueId val="{0000000A-5E5A-4361-9E30-58F5571C9571}"/>
            </c:ext>
          </c:extLst>
        </c:ser>
        <c:dLbls>
          <c:showLegendKey val="0"/>
          <c:showVal val="0"/>
          <c:showCatName val="0"/>
          <c:showSerName val="0"/>
          <c:showPercent val="0"/>
          <c:showBubbleSize val="0"/>
        </c:dLbls>
        <c:gapWidth val="100"/>
        <c:overlap val="100"/>
        <c:axId val="476332304"/>
        <c:axId val="485610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16397</c:v>
                </c:pt>
                <c:pt idx="2">
                  <c:v>#N/A</c:v>
                </c:pt>
                <c:pt idx="3">
                  <c:v>#N/A</c:v>
                </c:pt>
                <c:pt idx="4">
                  <c:v>16225</c:v>
                </c:pt>
                <c:pt idx="5">
                  <c:v>#N/A</c:v>
                </c:pt>
                <c:pt idx="6">
                  <c:v>#N/A</c:v>
                </c:pt>
                <c:pt idx="7">
                  <c:v>16063</c:v>
                </c:pt>
                <c:pt idx="8">
                  <c:v>#N/A</c:v>
                </c:pt>
                <c:pt idx="9">
                  <c:v>#N/A</c:v>
                </c:pt>
                <c:pt idx="10">
                  <c:v>15124</c:v>
                </c:pt>
                <c:pt idx="11">
                  <c:v>#N/A</c:v>
                </c:pt>
                <c:pt idx="12">
                  <c:v>#N/A</c:v>
                </c:pt>
                <c:pt idx="13">
                  <c:v>14054</c:v>
                </c:pt>
                <c:pt idx="14">
                  <c:v>#N/A</c:v>
                </c:pt>
              </c:numCache>
            </c:numRef>
          </c:val>
          <c:smooth val="0"/>
          <c:extLst>
            <c:ext xmlns:c16="http://schemas.microsoft.com/office/drawing/2014/chart" uri="{C3380CC4-5D6E-409C-BE32-E72D297353CC}">
              <c16:uniqueId val="{0000000B-5E5A-4361-9E30-58F5571C9571}"/>
            </c:ext>
          </c:extLst>
        </c:ser>
        <c:dLbls>
          <c:showLegendKey val="0"/>
          <c:showVal val="0"/>
          <c:showCatName val="0"/>
          <c:showSerName val="0"/>
          <c:showPercent val="0"/>
          <c:showBubbleSize val="0"/>
        </c:dLbls>
        <c:marker val="1"/>
        <c:smooth val="0"/>
        <c:axId val="476332304"/>
        <c:axId val="485610216"/>
      </c:lineChart>
      <c:catAx>
        <c:axId val="47633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610216"/>
        <c:crosses val="autoZero"/>
        <c:auto val="1"/>
        <c:lblAlgn val="ctr"/>
        <c:lblOffset val="100"/>
        <c:tickLblSkip val="1"/>
        <c:tickMarkSkip val="1"/>
        <c:noMultiLvlLbl val="0"/>
      </c:catAx>
      <c:valAx>
        <c:axId val="485610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33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229</c:v>
                </c:pt>
                <c:pt idx="1">
                  <c:v>464</c:v>
                </c:pt>
                <c:pt idx="2">
                  <c:v>551</c:v>
                </c:pt>
              </c:numCache>
            </c:numRef>
          </c:val>
          <c:extLst>
            <c:ext xmlns:c16="http://schemas.microsoft.com/office/drawing/2014/chart" uri="{C3380CC4-5D6E-409C-BE32-E72D297353CC}">
              <c16:uniqueId val="{00000000-096D-470B-85D6-4C3FE03E00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96D-470B-85D6-4C3FE03E00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278</c:v>
                </c:pt>
                <c:pt idx="1">
                  <c:v>225</c:v>
                </c:pt>
                <c:pt idx="2">
                  <c:v>265</c:v>
                </c:pt>
              </c:numCache>
            </c:numRef>
          </c:val>
          <c:extLst>
            <c:ext xmlns:c16="http://schemas.microsoft.com/office/drawing/2014/chart" uri="{C3380CC4-5D6E-409C-BE32-E72D297353CC}">
              <c16:uniqueId val="{00000002-096D-470B-85D6-4C3FE03E0017}"/>
            </c:ext>
          </c:extLst>
        </c:ser>
        <c:dLbls>
          <c:showLegendKey val="0"/>
          <c:showVal val="0"/>
          <c:showCatName val="0"/>
          <c:showSerName val="0"/>
          <c:showPercent val="0"/>
          <c:showBubbleSize val="0"/>
        </c:dLbls>
        <c:gapWidth val="120"/>
        <c:overlap val="100"/>
        <c:axId val="485607080"/>
        <c:axId val="485607472"/>
      </c:barChart>
      <c:catAx>
        <c:axId val="48560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607472"/>
        <c:crosses val="autoZero"/>
        <c:auto val="1"/>
        <c:lblAlgn val="ctr"/>
        <c:lblOffset val="100"/>
        <c:tickLblSkip val="1"/>
        <c:tickMarkSkip val="1"/>
        <c:noMultiLvlLbl val="0"/>
      </c:catAx>
      <c:valAx>
        <c:axId val="485607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60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{1A185D4E-1740-4DE9-AFB5-0E6ADC674163}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C0-4C53-9FD1-A70D112C4C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{D24C278C-C750-49E7-8F20-1F2D3CA3A547}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0-4C53-9FD1-A70D112C4C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{A2E63EA0-50FB-4869-92A1-BE72DFB4B691}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0-4C53-9FD1-A70D112C4C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{E4284E45-A20D-46F6-BA0B-43CB19887F23}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0-4C53-9FD1-A70D112C4C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{34253EF7-CEF1-4A49-ADC5-57A764768B7F}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0-4C53-9FD1-A70D112C4CD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{C4493EF8-5DC7-46A5-A5D1-1BA8FEE42EDA}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C0-4C53-9FD1-A70D112C4CD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{4CC5522D-155D-4590-87BE-BDDAE6113455}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C0-4C53-9FD1-A70D112C4CD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{D5C75CAC-E6E8-47F9-A08B-5111E1C9CCA4}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C0-4C53-9FD1-A70D112C4CD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{B560B115-C402-444C-8905-2DE1D681761B}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C0-4C53-9FD1-A70D112C4C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c:v>
                </c:pt>
                <c:pt idx="24">
                  <c:v>62.5</c:v>
                </c:pt>
              </c:numCache>
            </c:numRef>
          </c:xVal>
          <c:yVal>
            <c:numRef>
              <c:f>公会計指標分析・財政指標組合せ分析表!$BP$51:$DC$51</c:f>
              <c:numCache>
                <c:formatCode>#,##0.0;"▲ "#,##0.0</c:formatCode>
                <c:ptCount val="40"/>
                <c:pt idx="16">
                  <c:v>184.3</c:v>
                </c:pt>
                <c:pt idx="24">
                  <c:v>177.6</c:v>
                </c:pt>
              </c:numCache>
            </c:numRef>
          </c:yVal>
          <c:smooth val="0"/>
          <c:extLst>
            <c:ext xmlns:c16="http://schemas.microsoft.com/office/drawing/2014/chart" uri="{C3380CC4-5D6E-409C-BE32-E72D297353CC}">
              <c16:uniqueId val="{00000009-35C0-4C53-9FD1-A70D112C4C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{CCBF7491-3138-4583-993A-109AE7EEB53F}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C0-4C53-9FD1-A70D112C4C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{86871147-ED1C-4353-8AA6-42D2A83432FB}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0-4C53-9FD1-A70D112C4C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{DC2EF0F5-C175-4734-980B-2F5A96A98331}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0-4C53-9FD1-A70D112C4C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{3A1B16C7-13EB-4750-9E39-1747D15C9CBA}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0-4C53-9FD1-A70D112C4C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{EDDBEDAC-ADE3-4BF3-B826-FBCF3DE060BA}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0-4C53-9FD1-A70D112C4CD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{9E688A19-2731-4AEB-8759-05C75837436A}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C0-4C53-9FD1-A70D112C4CD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{44CCFE9E-9DCD-4C52-A773-B83730A7759E}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C0-4C53-9FD1-A70D112C4CD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{F87F1944-68AA-4FD7-ABC7-B5C76A263E39}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C0-4C53-9FD1-A70D112C4CD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{058A8EC2-23CC-4E53-AA80-57AD225B4AE8}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C0-4C53-9FD1-A70D112C4C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35C0-4C53-9FD1-A70D112C4CD6}"/>
            </c:ext>
          </c:extLst>
        </c:ser>
        <c:dLbls>
          <c:showLegendKey val="0"/>
          <c:showVal val="1"/>
          <c:showCatName val="0"/>
          <c:showSerName val="0"/>
          <c:showPercent val="0"/>
          <c:showBubbleSize val="0"/>
        </c:dLbls>
        <c:axId val="462852848"/>
        <c:axId val="462850104"/>
      </c:scatterChart>
      <c:valAx>
        <c:axId val="462852848"/>
        <c:scaling>
          <c:orientation val="minMax"/>
          <c:max val="63.3"/>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850104"/>
        <c:crosses val="autoZero"/>
        <c:crossBetween val="midCat"/>
      </c:valAx>
      <c:valAx>
        <c:axId val="462850104"/>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85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{3FAE259A-D3DB-4F83-AAAD-D35E65175551}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8BB-44FE-8FC8-786CFED076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{413B97CB-AA09-415D-9058-1C7C09AB5C8E}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BB-44FE-8FC8-786CFED076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{C1209419-BFD5-4687-AB55-E80F199B9347}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BB-44FE-8FC8-786CFED076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{9743AB7D-7DCF-4736-A593-593921872BA0}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BB-44FE-8FC8-786CFED076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{24B43334-F823-416A-A99B-48FA72B652D0}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BB-44FE-8FC8-786CFED076B9}"/>
                </c:ext>
              </c:extLst>
            </c:dLbl>
            <c:dLbl>
              <c:idx val="8"/>
              <c:layout>
                <c:manualLayout>
                  <c:x val="-2.6083163326257496E-2"/>
                  <c:y val="-6.8420111692046134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{8AF344CB-4469-4A43-A424-E12C71994832}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8BB-44FE-8FC8-786CFED076B9}"/>
                </c:ext>
              </c:extLst>
            </c:dLbl>
            <c:dLbl>
              <c:idx val="16"/>
              <c:layout>
                <c:manualLayout>
                  <c:x val="-3.7312819911963904E-2"/>
                  <c:y val="-5.641318248354176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{1E8FBF71-CBE7-436D-84BE-7ADA8E9DDAF6}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8BB-44FE-8FC8-786CFED076B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{31A5C336-F712-4388-81B4-ECC6A590C3BF}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8BB-44FE-8FC8-786CFED076B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{C54CDA92-D53C-4BE0-9074-8DDEE24470E8}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8BB-44FE-8FC8-786CFED076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19.2</c:v>
                </c:pt>
                <c:pt idx="16">
                  <c:v>19</c:v>
                </c:pt>
                <c:pt idx="24">
                  <c:v>18.3</c:v>
                </c:pt>
                <c:pt idx="32">
                  <c:v>17.5</c:v>
                </c:pt>
              </c:numCache>
            </c:numRef>
          </c:xVal>
          <c:yVal>
            <c:numRef>
              <c:f>公会計指標分析・財政指標組合せ分析表!$BP$73:$DC$73</c:f>
              <c:numCache>
                <c:formatCode>#,##0.0;"▲ "#,##0.0</c:formatCode>
                <c:ptCount val="40"/>
                <c:pt idx="0">
                  <c:v>190.8</c:v>
                </c:pt>
                <c:pt idx="8">
                  <c:v>190.6</c:v>
                </c:pt>
                <c:pt idx="16">
                  <c:v>184.3</c:v>
                </c:pt>
                <c:pt idx="24">
                  <c:v>177.6</c:v>
                </c:pt>
                <c:pt idx="32">
                  <c:v>166.1</c:v>
                </c:pt>
              </c:numCache>
            </c:numRef>
          </c:yVal>
          <c:smooth val="0"/>
          <c:extLst>
            <c:ext xmlns:c16="http://schemas.microsoft.com/office/drawing/2014/chart" uri="{C3380CC4-5D6E-409C-BE32-E72D297353CC}">
              <c16:uniqueId val="{00000009-D8BB-44FE-8FC8-786CFED076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{9C92E67C-53A4-4B8C-82C2-8F4112F2570F}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8BB-44FE-8FC8-786CFED076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{85B70D55-FCDD-4561-B82D-5CBFAB35E341}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BB-44FE-8FC8-786CFED076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{BA0643F0-DD4B-4ADE-B2C3-64A619E0C804}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BB-44FE-8FC8-786CFED076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{48665F96-B80B-461A-BBA1-5689203D195C}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BB-44FE-8FC8-786CFED076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{BB923894-CC7E-43B8-AFAE-5DA51DD68EEB}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BB-44FE-8FC8-786CFED076B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{4D735D69-ED44-4521-8C3A-74E4F1E4CBC3}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8BB-44FE-8FC8-786CFED076B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{8F080A59-1A2C-41E8-B06C-A827EA329A75}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8BB-44FE-8FC8-786CFED076B9}"/>
                </c:ext>
              </c:extLst>
            </c:dLbl>
            <c:dLbl>
              <c:idx val="24"/>
              <c:layout>
                <c:manualLayout>
                  <c:x val="-2.608316332625739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{6C6C6774-6585-45CF-B684-F3EFDC64E0BE}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8BB-44FE-8FC8-786CFED076B9}"/>
                </c:ext>
              </c:extLst>
            </c:dLbl>
            <c:dLbl>
              <c:idx val="32"/>
              <c:layout>
                <c:manualLayout>
                  <c:x val="-3.731281991196388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{9B4E1627-890A-4B04-87C6-EEBA10EE0492}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8BB-44FE-8FC8-786CFED076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D8BB-44FE-8FC8-786CFED076B9}"/>
            </c:ext>
          </c:extLst>
        </c:ser>
        <c:dLbls>
          <c:showLegendKey val="0"/>
          <c:showVal val="1"/>
          <c:showCatName val="0"/>
          <c:showSerName val="0"/>
          <c:showPercent val="0"/>
          <c:showBubbleSize val="0"/>
        </c:dLbls>
        <c:axId val="462852456"/>
        <c:axId val="462851672"/>
      </c:scatterChart>
      <c:valAx>
        <c:axId val="462852456"/>
        <c:scaling>
          <c:orientation val="minMax"/>
          <c:max val="20"/>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851672"/>
        <c:crosses val="autoZero"/>
        <c:crossBetween val="midCat"/>
      </c:valAx>
      <c:valAx>
        <c:axId val="462851672"/>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852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年度より借入を行ってきた「退職手当債」や平成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年度より償還を始めた「第三セクター等改革推進債」の元金償還により平成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年度末においては、実質公債費比率の分子は、約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億円となった。その後、平成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年度対比は若干低減の推移となっている。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しかし、今後は、ごみ処理広域化に伴う施設整備が本格化することに伴う借入の増加が見込まれるため、完成予定の平成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年度までは、他の普通建設事業の抑制に努め、実質公債費比率の上昇を極力抑える必要がある。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年度に解散した土地開発公社の負債解消に伴い借り入れた「第三セクター等改革推進債（約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億円）」により、大きく増加した地方債現在高（平成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28,248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百万円）であるが、平成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年度より元金償還が始まり、徐々に減少傾向となっている。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しかし、ごみ処理の広域化に伴う施設整備の完成予定年度（平成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年度）に向けて、起債の借入が増加する見込みであり、今後も普通建設事業費の抑制に努める。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神奈川県三浦市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財政調整基金の残高については決算剰余金約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千万円を積立てたことにより、増加している。また、その他の特定目的基金は、ふるさと納税寄附金の財源を</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てたことにより全体として増加した。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財政調整基金の残高については、健全な財政運営に資するため、適正な管理に努める、また、ふるさと納税寄附金の財源については、寄附者の意向を踏まえ、各基</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金に積立てを行い、基金の目的に沿った有効な施策を行うために取崩しを行うこととする。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地域活性化推進事業基金：本市の特性を生かしたまちづくり事業を推進する。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・奨学基金：教育の機会均等及び社会に有用な人材の育成に資することを目的として、経済的理由により修学が困難である者に、奨学金の貸付け及び給付を行う。</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・公共公益施設整備基金：公共公益施設の整備促進を図る。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・奨学基金については、当該基金の目的に沿う寄附を受けたことにより、約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億円積立てを行った。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また、三浦市奨学金条例に基づき、大学生や専門学生等へ奨学金を貸与したほか、平成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年度に創設した給付型奨学金を新規奨学生に給付するために取崩しを行った。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・公共公益施設整備基金については、ふるさと納税寄附金の財源として、約２億円の基金積立てを行ったため増額した。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地域活性化推進事業基金：ふるさと納税の財源の積立てを行い、本市の特性を生かしたまちづくり事業に活用していく。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財政調整基金の残高については決算剰余金約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千万円を積立てたことにより、増加している。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財政調整基金の残高は、標準財政規模の１０％程度になるよう努めることとしている。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取崩し及び積立てが生じなかったため、変動なし。</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市債の満期一括返済の償還計画を踏まえた上で必要に応じて積立てを行う。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％であり、全国平均及び神奈川県平均と比較して高く、上昇傾向にあることから、老朽化が至急の課題となっている。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今後、個別施設計画の策定により、老朽化した施設の集約化、複合化及び除却を進め、適切な維持管理を進める必要がある。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170656</xdr:rowOff>
    </xdr:from>
    <xdr:to>
      <xdr:col>19</xdr:col>
      <xdr:colOff>187325</xdr:colOff>
      <xdr:row>30</xdr:row>
      <xdr:rowOff>100806</xdr:rowOff>
    </xdr:to>
    <xdr:sp macro="" textlink="">
      <xdr:nvSpPr>
        <xdr:cNvPr id="82" name="楕円 81"/>
        <xdr:cNvSpPr/>
      </xdr:nvSpPr>
      <xdr:spPr>
        <a:xfrm>
          <a:off x="4000500" y="5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3" name="楕円 82"/>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50006</xdr:rowOff>
    </xdr:from>
    <xdr:to>
      <xdr:col>19</xdr:col>
      <xdr:colOff>136525</xdr:colOff>
      <xdr:row>30</xdr:row>
      <xdr:rowOff>90488</xdr:rowOff>
    </xdr:to>
    <xdr:cxnSp macro="">
      <xdr:nvCxnSpPr>
        <xdr:cNvPr id="84" name="直線コネクタ 83"/>
        <xdr:cNvCxnSpPr/>
      </xdr:nvCxnSpPr>
      <xdr:spPr>
        <a:xfrm flipV="1">
          <a:off x="3289300" y="5965031"/>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117333</xdr:rowOff>
    </xdr:from>
    <xdr:ext cx="405111" cy="259045"/>
    <xdr:sp macro="" textlink="">
      <xdr:nvSpPr>
        <xdr:cNvPr id="87" name="n_1mainValue有形固定資産減価償却率"/>
        <xdr:cNvSpPr txBox="1"/>
      </xdr:nvSpPr>
      <xdr:spPr>
        <a:xfrm>
          <a:off x="3836044" y="5689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88" name="n_2main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債務償還可能年数は類似団体平均を上回っている。平成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年度に借り入れた「第三セクター等改革推進債」による将来負担額が大きな要因となっている。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138944</xdr:rowOff>
    </xdr:from>
    <xdr:to>
      <xdr:col>76</xdr:col>
      <xdr:colOff>73025</xdr:colOff>
      <xdr:row>28</xdr:row>
      <xdr:rowOff>69094</xdr:rowOff>
    </xdr:to>
    <xdr:sp macro="" textlink="">
      <xdr:nvSpPr>
        <xdr:cNvPr id="131" name="楕円 130"/>
        <xdr:cNvSpPr/>
      </xdr:nvSpPr>
      <xdr:spPr>
        <a:xfrm>
          <a:off x="14744700" y="55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161821</xdr:rowOff>
    </xdr:from>
    <xdr:ext cx="405111" cy="259045"/>
    <xdr:sp macro="" textlink="">
      <xdr:nvSpPr>
        <xdr:cNvPr id="132" name="債務償還可能年数該当値テキスト"/>
        <xdr:cNvSpPr txBox="1"/>
      </xdr:nvSpPr>
      <xdr:spPr>
        <a:xfrm>
          <a:off x="14846300" y="53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0" name="楕円 69"/>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71" name="楕円 70"/>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139065</xdr:rowOff>
    </xdr:to>
    <xdr:cxnSp macro="">
      <xdr:nvCxnSpPr>
        <xdr:cNvPr id="72" name="直線コネクタ 71"/>
        <xdr:cNvCxnSpPr/>
      </xdr:nvCxnSpPr>
      <xdr:spPr>
        <a:xfrm flipV="1">
          <a:off x="2908300" y="64141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75" name="n_1mainValue【道路】&#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76" name="n_2main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47182</xdr:rowOff>
    </xdr:from>
    <xdr:to>
      <xdr:col>50</xdr:col>
      <xdr:colOff>165100</xdr:colOff>
      <xdr:row>42</xdr:row>
      <xdr:rowOff>148782</xdr:rowOff>
    </xdr:to>
    <xdr:sp macro="" textlink="">
      <xdr:nvSpPr>
        <xdr:cNvPr id="117" name="楕円 116"/>
        <xdr:cNvSpPr/>
      </xdr:nvSpPr>
      <xdr:spPr>
        <a:xfrm>
          <a:off x="9588500" y="72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52799</xdr:rowOff>
    </xdr:from>
    <xdr:to>
      <xdr:col>46</xdr:col>
      <xdr:colOff>38100</xdr:colOff>
      <xdr:row>42</xdr:row>
      <xdr:rowOff>154399</xdr:rowOff>
    </xdr:to>
    <xdr:sp macro="" textlink="">
      <xdr:nvSpPr>
        <xdr:cNvPr id="118" name="楕円 117"/>
        <xdr:cNvSpPr/>
      </xdr:nvSpPr>
      <xdr:spPr>
        <a:xfrm>
          <a:off x="8699500" y="72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97982</xdr:rowOff>
    </xdr:from>
    <xdr:to>
      <xdr:col>50</xdr:col>
      <xdr:colOff>114300</xdr:colOff>
      <xdr:row>42</xdr:row>
      <xdr:rowOff>103599</xdr:rowOff>
    </xdr:to>
    <xdr:cxnSp macro="">
      <xdr:nvCxnSpPr>
        <xdr:cNvPr id="119" name="直線コネクタ 118"/>
        <xdr:cNvCxnSpPr/>
      </xdr:nvCxnSpPr>
      <xdr:spPr>
        <a:xfrm flipV="1">
          <a:off x="8750300" y="7298882"/>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139909</xdr:rowOff>
    </xdr:from>
    <xdr:ext cx="469744" cy="259045"/>
    <xdr:sp macro="" textlink="">
      <xdr:nvSpPr>
        <xdr:cNvPr id="122" name="n_1mainValue【道路】&#10;一人当たり延長"/>
        <xdr:cNvSpPr txBox="1"/>
      </xdr:nvSpPr>
      <xdr:spPr>
        <a:xfrm>
          <a:off x="9391727" y="734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145526</xdr:rowOff>
    </xdr:from>
    <xdr:ext cx="469744" cy="259045"/>
    <xdr:sp macro="" textlink="">
      <xdr:nvSpPr>
        <xdr:cNvPr id="123" name="n_2mainValue【道路】&#10;一人当たり延長"/>
        <xdr:cNvSpPr txBox="1"/>
      </xdr:nvSpPr>
      <xdr:spPr>
        <a:xfrm>
          <a:off x="8515427" y="73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61" name="楕円 160"/>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76835</xdr:rowOff>
    </xdr:from>
    <xdr:to>
      <xdr:col>15</xdr:col>
      <xdr:colOff>101600</xdr:colOff>
      <xdr:row>58</xdr:row>
      <xdr:rowOff>6985</xdr:rowOff>
    </xdr:to>
    <xdr:sp macro="" textlink="">
      <xdr:nvSpPr>
        <xdr:cNvPr id="162" name="楕円 161"/>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64770</xdr:rowOff>
    </xdr:from>
    <xdr:to>
      <xdr:col>19</xdr:col>
      <xdr:colOff>177800</xdr:colOff>
      <xdr:row>57</xdr:row>
      <xdr:rowOff>127635</xdr:rowOff>
    </xdr:to>
    <xdr:cxnSp macro="">
      <xdr:nvCxnSpPr>
        <xdr:cNvPr id="163" name="直線コネクタ 162"/>
        <xdr:cNvCxnSpPr/>
      </xdr:nvCxnSpPr>
      <xdr:spPr>
        <a:xfrm flipV="1">
          <a:off x="2908300" y="98374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132097</xdr:rowOff>
    </xdr:from>
    <xdr:ext cx="405111" cy="259045"/>
    <xdr:sp macro="" textlink="">
      <xdr:nvSpPr>
        <xdr:cNvPr id="166" name="n_1mainValue【橋りょう・トンネル】&#10;有形固定資産減価償却率"/>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23512</xdr:rowOff>
    </xdr:from>
    <xdr:ext cx="405111" cy="259045"/>
    <xdr:sp macro="" textlink="">
      <xdr:nvSpPr>
        <xdr:cNvPr id="167" name="n_2mainValue【橋りょう・トンネル】&#10;有形固定資産減価償却率"/>
        <xdr:cNvSpPr txBox="1"/>
      </xdr:nvSpPr>
      <xdr:spPr>
        <a:xfrm>
          <a:off x="27057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107939</xdr:rowOff>
    </xdr:from>
    <xdr:to>
      <xdr:col>50</xdr:col>
      <xdr:colOff>165100</xdr:colOff>
      <xdr:row>64</xdr:row>
      <xdr:rowOff>38089</xdr:rowOff>
    </xdr:to>
    <xdr:sp macro="" textlink="">
      <xdr:nvSpPr>
        <xdr:cNvPr id="203" name="楕円 202"/>
        <xdr:cNvSpPr/>
      </xdr:nvSpPr>
      <xdr:spPr>
        <a:xfrm>
          <a:off x="9588500" y="109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108144</xdr:rowOff>
    </xdr:from>
    <xdr:to>
      <xdr:col>46</xdr:col>
      <xdr:colOff>38100</xdr:colOff>
      <xdr:row>64</xdr:row>
      <xdr:rowOff>38294</xdr:rowOff>
    </xdr:to>
    <xdr:sp macro="" textlink="">
      <xdr:nvSpPr>
        <xdr:cNvPr id="204" name="楕円 203"/>
        <xdr:cNvSpPr/>
      </xdr:nvSpPr>
      <xdr:spPr>
        <a:xfrm>
          <a:off x="8699500" y="10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158739</xdr:rowOff>
    </xdr:from>
    <xdr:to>
      <xdr:col>50</xdr:col>
      <xdr:colOff>114300</xdr:colOff>
      <xdr:row>63</xdr:row>
      <xdr:rowOff>158944</xdr:rowOff>
    </xdr:to>
    <xdr:cxnSp macro="">
      <xdr:nvCxnSpPr>
        <xdr:cNvPr id="205" name="直線コネクタ 204"/>
        <xdr:cNvCxnSpPr/>
      </xdr:nvCxnSpPr>
      <xdr:spPr>
        <a:xfrm flipV="1">
          <a:off x="8750300" y="1096008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29216</xdr:rowOff>
    </xdr:from>
    <xdr:ext cx="534377" cy="259045"/>
    <xdr:sp macro="" textlink="">
      <xdr:nvSpPr>
        <xdr:cNvPr id="208" name="n_1mainValue【橋りょう・トンネル】&#10;一人当たり有形固定資産（償却資産）額"/>
        <xdr:cNvSpPr txBox="1"/>
      </xdr:nvSpPr>
      <xdr:spPr>
        <a:xfrm>
          <a:off x="9359411" y="110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29421</xdr:rowOff>
    </xdr:from>
    <xdr:ext cx="534377" cy="259045"/>
    <xdr:sp macro="" textlink="">
      <xdr:nvSpPr>
        <xdr:cNvPr id="209" name="n_2mainValue【橋りょう・トンネル】&#10;一人当たり有形固定資産（償却資産）額"/>
        <xdr:cNvSpPr txBox="1"/>
      </xdr:nvSpPr>
      <xdr:spPr>
        <a:xfrm>
          <a:off x="8483111" y="110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48" name="楕円 247"/>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49" name="楕円 248"/>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50" name="直線コネクタ 249"/>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53"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54"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21210</xdr:rowOff>
    </xdr:from>
    <xdr:to>
      <xdr:col>50</xdr:col>
      <xdr:colOff>165100</xdr:colOff>
      <xdr:row>86</xdr:row>
      <xdr:rowOff>122810</xdr:rowOff>
    </xdr:to>
    <xdr:sp macro="" textlink="">
      <xdr:nvSpPr>
        <xdr:cNvPr id="292" name="楕円 291"/>
        <xdr:cNvSpPr/>
      </xdr:nvSpPr>
      <xdr:spPr>
        <a:xfrm>
          <a:off x="9588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21589</xdr:rowOff>
    </xdr:from>
    <xdr:to>
      <xdr:col>46</xdr:col>
      <xdr:colOff>38100</xdr:colOff>
      <xdr:row>86</xdr:row>
      <xdr:rowOff>123189</xdr:rowOff>
    </xdr:to>
    <xdr:sp macro="" textlink="">
      <xdr:nvSpPr>
        <xdr:cNvPr id="293" name="楕円 292"/>
        <xdr:cNvSpPr/>
      </xdr:nvSpPr>
      <xdr:spPr>
        <a:xfrm>
          <a:off x="8699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72010</xdr:rowOff>
    </xdr:from>
    <xdr:to>
      <xdr:col>50</xdr:col>
      <xdr:colOff>114300</xdr:colOff>
      <xdr:row>86</xdr:row>
      <xdr:rowOff>72389</xdr:rowOff>
    </xdr:to>
    <xdr:cxnSp macro="">
      <xdr:nvCxnSpPr>
        <xdr:cNvPr id="294" name="直線コネクタ 293"/>
        <xdr:cNvCxnSpPr/>
      </xdr:nvCxnSpPr>
      <xdr:spPr>
        <a:xfrm flipV="1">
          <a:off x="8750300" y="1481671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113937</xdr:rowOff>
    </xdr:from>
    <xdr:ext cx="469744" cy="259045"/>
    <xdr:sp macro="" textlink="">
      <xdr:nvSpPr>
        <xdr:cNvPr id="297" name="n_1mainValue【公営住宅】&#10;一人当たり面積"/>
        <xdr:cNvSpPr txBox="1"/>
      </xdr:nvSpPr>
      <xdr:spPr>
        <a:xfrm>
          <a:off x="93917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114316</xdr:rowOff>
    </xdr:from>
    <xdr:ext cx="469744" cy="259045"/>
    <xdr:sp macro="" textlink="">
      <xdr:nvSpPr>
        <xdr:cNvPr id="298" name="n_2mainValue【公営住宅】&#10;一人当たり面積"/>
        <xdr:cNvSpPr txBox="1"/>
      </xdr:nvSpPr>
      <xdr:spPr>
        <a:xfrm>
          <a:off x="8515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338" name="楕円 337"/>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39" name="楕円 338"/>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108857</xdr:rowOff>
    </xdr:to>
    <xdr:cxnSp macro="">
      <xdr:nvCxnSpPr>
        <xdr:cNvPr id="340" name="直線コネクタ 339"/>
        <xdr:cNvCxnSpPr/>
      </xdr:nvCxnSpPr>
      <xdr:spPr>
        <a:xfrm flipV="1">
          <a:off x="2908300" y="1787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85470</xdr:rowOff>
    </xdr:from>
    <xdr:ext cx="405111" cy="259045"/>
    <xdr:sp macro="" textlink="">
      <xdr:nvSpPr>
        <xdr:cNvPr id="343" name="n_1mainValue【港湾・漁港】&#10;有形固定資産減価償却率"/>
        <xdr:cNvSpPr txBox="1"/>
      </xdr:nvSpPr>
      <xdr:spPr>
        <a:xfrm>
          <a:off x="3582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44" name="n_2mainValue【港湾・漁港】&#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95337</xdr:rowOff>
    </xdr:from>
    <xdr:to>
      <xdr:col>50</xdr:col>
      <xdr:colOff>165100</xdr:colOff>
      <xdr:row>107</xdr:row>
      <xdr:rowOff>25487</xdr:rowOff>
    </xdr:to>
    <xdr:sp macro="" textlink="">
      <xdr:nvSpPr>
        <xdr:cNvPr id="378" name="楕円 377"/>
        <xdr:cNvSpPr/>
      </xdr:nvSpPr>
      <xdr:spPr>
        <a:xfrm>
          <a:off x="9588500" y="182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97921</xdr:rowOff>
    </xdr:from>
    <xdr:to>
      <xdr:col>46</xdr:col>
      <xdr:colOff>38100</xdr:colOff>
      <xdr:row>107</xdr:row>
      <xdr:rowOff>28071</xdr:rowOff>
    </xdr:to>
    <xdr:sp macro="" textlink="">
      <xdr:nvSpPr>
        <xdr:cNvPr id="379" name="楕円 378"/>
        <xdr:cNvSpPr/>
      </xdr:nvSpPr>
      <xdr:spPr>
        <a:xfrm>
          <a:off x="8699500" y="182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146137</xdr:rowOff>
    </xdr:from>
    <xdr:to>
      <xdr:col>50</xdr:col>
      <xdr:colOff>114300</xdr:colOff>
      <xdr:row>106</xdr:row>
      <xdr:rowOff>148721</xdr:rowOff>
    </xdr:to>
    <xdr:cxnSp macro="">
      <xdr:nvCxnSpPr>
        <xdr:cNvPr id="380" name="直線コネクタ 379"/>
        <xdr:cNvCxnSpPr/>
      </xdr:nvCxnSpPr>
      <xdr:spPr>
        <a:xfrm flipV="1">
          <a:off x="8750300" y="18319837"/>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82"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16614</xdr:rowOff>
    </xdr:from>
    <xdr:ext cx="599010" cy="259045"/>
    <xdr:sp macro="" textlink="">
      <xdr:nvSpPr>
        <xdr:cNvPr id="383" name="n_1mainValue【港湾・漁港】&#10;一人当たり有形固定資産（償却資産）額"/>
        <xdr:cNvSpPr txBox="1"/>
      </xdr:nvSpPr>
      <xdr:spPr>
        <a:xfrm>
          <a:off x="9327095" y="183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44598</xdr:rowOff>
    </xdr:from>
    <xdr:ext cx="599010" cy="259045"/>
    <xdr:sp macro="" textlink="">
      <xdr:nvSpPr>
        <xdr:cNvPr id="384" name="n_2mainValue【港湾・漁港】&#10;一人当たり有形固定資産（償却資産）額"/>
        <xdr:cNvSpPr txBox="1"/>
      </xdr:nvSpPr>
      <xdr:spPr>
        <a:xfrm>
          <a:off x="8450795" y="1804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5" name="直線コネクタ 424"/>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6"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7" name="直線コネクタ 426"/>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8"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29" name="直線コネクタ 428"/>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0"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1" name="フローチャート: 判断 43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2" name="フローチャート: 判断 431"/>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3" name="フローチャート: 判断 432"/>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439" name="楕円 438"/>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440" name="楕円 439"/>
        <xdr:cNvSpPr/>
      </xdr:nvSpPr>
      <xdr:spPr>
        <a:xfrm>
          <a:off x="14541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139065</xdr:rowOff>
    </xdr:to>
    <xdr:cxnSp macro="">
      <xdr:nvCxnSpPr>
        <xdr:cNvPr id="441" name="直線コネクタ 440"/>
        <xdr:cNvCxnSpPr/>
      </xdr:nvCxnSpPr>
      <xdr:spPr>
        <a:xfrm flipV="1">
          <a:off x="14592300" y="100145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2"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43"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137812</xdr:rowOff>
    </xdr:from>
    <xdr:ext cx="405111" cy="259045"/>
    <xdr:sp macro="" textlink="">
      <xdr:nvSpPr>
        <xdr:cNvPr id="444" name="n_1mainValue【学校施設】&#10;有形固定資産減価償却率"/>
        <xdr:cNvSpPr txBox="1"/>
      </xdr:nvSpPr>
      <xdr:spPr>
        <a:xfrm>
          <a:off x="15266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445" name="n_2mainValue【学校施設】&#10;有形固定資産減価償却率"/>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6" name="直線コネクタ 4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7" name="テキスト ボックス 4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8" name="直線コネクタ 4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9" name="テキスト ボックス 4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0" name="直線コネクタ 4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1" name="テキスト ボックス 4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2" name="直線コネクタ 4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3" name="テキスト ボックス 4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4" name="直線コネクタ 4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5" name="テキスト ボックス 46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6" name="直線コネクタ 4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7" name="テキスト ボックス 46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9" name="テキスト ボックス 46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1" name="直線コネクタ 470"/>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2"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3" name="直線コネクタ 472"/>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4"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5" name="直線コネクタ 474"/>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6"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7" name="フローチャート: 判断 476"/>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8" name="フローチャート: 判断 477"/>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79" name="フローチャート: 判断 478"/>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103777</xdr:rowOff>
    </xdr:from>
    <xdr:to>
      <xdr:col>112</xdr:col>
      <xdr:colOff>38100</xdr:colOff>
      <xdr:row>64</xdr:row>
      <xdr:rowOff>33927</xdr:rowOff>
    </xdr:to>
    <xdr:sp macro="" textlink="">
      <xdr:nvSpPr>
        <xdr:cNvPr id="485" name="楕円 484"/>
        <xdr:cNvSpPr/>
      </xdr:nvSpPr>
      <xdr:spPr>
        <a:xfrm>
          <a:off x="21272500" y="109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106172</xdr:rowOff>
    </xdr:from>
    <xdr:to>
      <xdr:col>107</xdr:col>
      <xdr:colOff>101600</xdr:colOff>
      <xdr:row>64</xdr:row>
      <xdr:rowOff>36322</xdr:rowOff>
    </xdr:to>
    <xdr:sp macro="" textlink="">
      <xdr:nvSpPr>
        <xdr:cNvPr id="486" name="楕円 485"/>
        <xdr:cNvSpPr/>
      </xdr:nvSpPr>
      <xdr:spPr>
        <a:xfrm>
          <a:off x="20383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154577</xdr:rowOff>
    </xdr:from>
    <xdr:to>
      <xdr:col>111</xdr:col>
      <xdr:colOff>177800</xdr:colOff>
      <xdr:row>63</xdr:row>
      <xdr:rowOff>156972</xdr:rowOff>
    </xdr:to>
    <xdr:cxnSp macro="">
      <xdr:nvCxnSpPr>
        <xdr:cNvPr id="487" name="直線コネクタ 486"/>
        <xdr:cNvCxnSpPr/>
      </xdr:nvCxnSpPr>
      <xdr:spPr>
        <a:xfrm flipV="1">
          <a:off x="20434300" y="10955927"/>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88"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89"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25054</xdr:rowOff>
    </xdr:from>
    <xdr:ext cx="469744" cy="259045"/>
    <xdr:sp macro="" textlink="">
      <xdr:nvSpPr>
        <xdr:cNvPr id="490" name="n_1mainValue【学校施設】&#10;一人当たり面積"/>
        <xdr:cNvSpPr txBox="1"/>
      </xdr:nvSpPr>
      <xdr:spPr>
        <a:xfrm>
          <a:off x="21075727" y="109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27449</xdr:rowOff>
    </xdr:from>
    <xdr:ext cx="469744" cy="259045"/>
    <xdr:sp macro="" textlink="">
      <xdr:nvSpPr>
        <xdr:cNvPr id="491" name="n_2mainValue【学校施設】&#10;一人当たり面積"/>
        <xdr:cNvSpPr txBox="1"/>
      </xdr:nvSpPr>
      <xdr:spPr>
        <a:xfrm>
          <a:off x="20199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7" name="直線コネクタ 516"/>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8"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19" name="直線コネクタ 518"/>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2"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3" name="フローチャート: 判断 522"/>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4" name="フローチャート: 判断 523"/>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5" name="フローチャート: 判断 524"/>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1" name="楕円 530"/>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32" name="楕円 531"/>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33" name="直線コネクタ 532"/>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4"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35"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6"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37"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1" name="直線コネクタ 560"/>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3" name="直線コネクタ 56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5" name="直線コネクタ 56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6"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7" name="フローチャート: 判断 566"/>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8" name="フローチャート: 判断 56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69" name="フローチャート: 判断 568"/>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75" name="楕円 57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576" name="楕円 575"/>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577" name="直線コネクタ 576"/>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79"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8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58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7" name="直線コネクタ 606"/>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8"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9" name="直線コネクタ 60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1" name="直線コネクタ 6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2"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3" name="フローチャート: 判断 612"/>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4" name="フローチャート: 判断 613"/>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5" name="フローチャート: 判断 614"/>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621" name="楕円 620"/>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58057</xdr:rowOff>
    </xdr:from>
    <xdr:to>
      <xdr:col>76</xdr:col>
      <xdr:colOff>165100</xdr:colOff>
      <xdr:row>102</xdr:row>
      <xdr:rowOff>159657</xdr:rowOff>
    </xdr:to>
    <xdr:sp macro="" textlink="">
      <xdr:nvSpPr>
        <xdr:cNvPr id="622" name="楕円 621"/>
        <xdr:cNvSpPr/>
      </xdr:nvSpPr>
      <xdr:spPr>
        <a:xfrm>
          <a:off x="14541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43543</xdr:rowOff>
    </xdr:from>
    <xdr:to>
      <xdr:col>81</xdr:col>
      <xdr:colOff>50800</xdr:colOff>
      <xdr:row>102</xdr:row>
      <xdr:rowOff>108857</xdr:rowOff>
    </xdr:to>
    <xdr:cxnSp macro="">
      <xdr:nvCxnSpPr>
        <xdr:cNvPr id="623" name="直線コネクタ 622"/>
        <xdr:cNvCxnSpPr/>
      </xdr:nvCxnSpPr>
      <xdr:spPr>
        <a:xfrm flipV="1">
          <a:off x="14592300" y="17531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2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626" name="n_1mainValue【公民館】&#10;有形固定資産減価償却率"/>
        <xdr:cNvSpPr txBox="1"/>
      </xdr:nvSpPr>
      <xdr:spPr>
        <a:xfrm>
          <a:off x="15266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4734</xdr:rowOff>
    </xdr:from>
    <xdr:ext cx="405111" cy="259045"/>
    <xdr:sp macro="" textlink="">
      <xdr:nvSpPr>
        <xdr:cNvPr id="627" name="n_2mainValue【公民館】&#10;有形固定資産減価償却率"/>
        <xdr:cNvSpPr txBox="1"/>
      </xdr:nvSpPr>
      <xdr:spPr>
        <a:xfrm>
          <a:off x="14389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1" name="直線コネクタ 65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3" name="直線コネクタ 65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5" name="直線コネクタ 65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6"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7" name="フローチャート: 判断 65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8" name="フローチャート: 判断 65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59" name="フローチャート: 判断 65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665" name="楕円 664"/>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19686</xdr:rowOff>
    </xdr:from>
    <xdr:to>
      <xdr:col>107</xdr:col>
      <xdr:colOff>101600</xdr:colOff>
      <xdr:row>108</xdr:row>
      <xdr:rowOff>121286</xdr:rowOff>
    </xdr:to>
    <xdr:sp macro="" textlink="">
      <xdr:nvSpPr>
        <xdr:cNvPr id="666" name="楕円 665"/>
        <xdr:cNvSpPr/>
      </xdr:nvSpPr>
      <xdr:spPr>
        <a:xfrm>
          <a:off x="2038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70486</xdr:rowOff>
    </xdr:to>
    <xdr:cxnSp macro="">
      <xdr:nvCxnSpPr>
        <xdr:cNvPr id="667" name="直線コネクタ 666"/>
        <xdr:cNvCxnSpPr/>
      </xdr:nvCxnSpPr>
      <xdr:spPr>
        <a:xfrm flipV="1">
          <a:off x="20434300" y="1858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8"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6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670" name="n_1mainValue【公民館】&#10;一人当たり面積"/>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112413</xdr:rowOff>
    </xdr:from>
    <xdr:ext cx="469744" cy="259045"/>
    <xdr:sp macro="" textlink="">
      <xdr:nvSpPr>
        <xdr:cNvPr id="671" name="n_2mainValue【公民館】&#10;一人当たり面積"/>
        <xdr:cNvSpPr txBox="1"/>
      </xdr:nvSpPr>
      <xdr:spPr>
        <a:xfrm>
          <a:off x="20199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ほとんどの類型において、有形固定資産減価償却率は類似団体平均よりも高くなっているが、特に高くなっている施設は、児童館及び公営住宅である。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どちらの施設も有形固定資産減価償却率が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％となっており、それぞれ平成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年度に策定した三浦市公共施設等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管理計画に基づき、除却等の検討を進めているところであるが、このうち、上宮田児童</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会館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については、令和元年度に用途廃止することが決定している。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また、市営住宅のうち最も老朽化が進んでいる晴海住宅</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の一部</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については、令和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年度に除却する予定であり、これにより一人当たり面積が更に減少することが見込まれるが、以後の維持管理費用の減少も見込んでいる。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106680</xdr:rowOff>
    </xdr:from>
    <xdr:to>
      <xdr:col>20</xdr:col>
      <xdr:colOff>38100</xdr:colOff>
      <xdr:row>36</xdr:row>
      <xdr:rowOff>36830</xdr:rowOff>
    </xdr:to>
    <xdr:sp macro="" textlink="">
      <xdr:nvSpPr>
        <xdr:cNvPr id="71" name="楕円 70"/>
        <xdr:cNvSpPr/>
      </xdr:nvSpPr>
      <xdr:spPr>
        <a:xfrm>
          <a:off x="3746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160020</xdr:rowOff>
    </xdr:from>
    <xdr:to>
      <xdr:col>15</xdr:col>
      <xdr:colOff>101600</xdr:colOff>
      <xdr:row>36</xdr:row>
      <xdr:rowOff>90170</xdr:rowOff>
    </xdr:to>
    <xdr:sp macro="" textlink="">
      <xdr:nvSpPr>
        <xdr:cNvPr id="72" name="楕円 71"/>
        <xdr:cNvSpPr/>
      </xdr:nvSpPr>
      <xdr:spPr>
        <a:xfrm>
          <a:off x="2857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157480</xdr:rowOff>
    </xdr:from>
    <xdr:to>
      <xdr:col>19</xdr:col>
      <xdr:colOff>177800</xdr:colOff>
      <xdr:row>36</xdr:row>
      <xdr:rowOff>39370</xdr:rowOff>
    </xdr:to>
    <xdr:cxnSp macro="">
      <xdr:nvCxnSpPr>
        <xdr:cNvPr id="73" name="直線コネクタ 72"/>
        <xdr:cNvCxnSpPr/>
      </xdr:nvCxnSpPr>
      <xdr:spPr>
        <a:xfrm flipV="1">
          <a:off x="2908300" y="6158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53357</xdr:rowOff>
    </xdr:from>
    <xdr:ext cx="405111" cy="259045"/>
    <xdr:sp macro="" textlink="">
      <xdr:nvSpPr>
        <xdr:cNvPr id="74" name="n_1mainValue【図書館】&#10;有形固定資産減価償却率"/>
        <xdr:cNvSpPr txBox="1"/>
      </xdr:nvSpPr>
      <xdr:spPr>
        <a:xfrm>
          <a:off x="35820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106697</xdr:rowOff>
    </xdr:from>
    <xdr:ext cx="405111" cy="259045"/>
    <xdr:sp macro="" textlink="">
      <xdr:nvSpPr>
        <xdr:cNvPr id="75" name="n_2mainValue【図書館】&#10;有形固定資産減価償却率"/>
        <xdr:cNvSpPr txBox="1"/>
      </xdr:nvSpPr>
      <xdr:spPr>
        <a:xfrm>
          <a:off x="27057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7" name="テキスト ボックス 8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1" name="テキスト ボックス 9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40</xdr:row>
      <xdr:rowOff>127635</xdr:rowOff>
    </xdr:to>
    <xdr:cxnSp macro="">
      <xdr:nvCxnSpPr>
        <xdr:cNvPr id="95" name="直線コネクタ 94"/>
        <xdr:cNvCxnSpPr/>
      </xdr:nvCxnSpPr>
      <xdr:spPr>
        <a:xfrm flipV="1">
          <a:off x="10476865" y="5848350"/>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131462</xdr:rowOff>
    </xdr:from>
    <xdr:ext cx="469744" cy="259045"/>
    <xdr:sp macro="" textlink="">
      <xdr:nvSpPr>
        <xdr:cNvPr id="96" name="【図書館】&#10;一人当たり面積最小値テキスト"/>
        <xdr:cNvSpPr txBox="1"/>
      </xdr:nvSpPr>
      <xdr:spPr>
        <a:xfrm>
          <a:off x="10515600"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127635</xdr:rowOff>
    </xdr:from>
    <xdr:to>
      <xdr:col>55</xdr:col>
      <xdr:colOff>88900</xdr:colOff>
      <xdr:row>40</xdr:row>
      <xdr:rowOff>127635</xdr:rowOff>
    </xdr:to>
    <xdr:cxnSp macro="">
      <xdr:nvCxnSpPr>
        <xdr:cNvPr id="97" name="直線コネクタ 96"/>
        <xdr:cNvCxnSpPr/>
      </xdr:nvCxnSpPr>
      <xdr:spPr>
        <a:xfrm>
          <a:off x="10388600" y="698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98"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99" name="直線コネクタ 98"/>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100982</xdr:rowOff>
    </xdr:from>
    <xdr:ext cx="469744" cy="259045"/>
    <xdr:sp macro="" textlink="">
      <xdr:nvSpPr>
        <xdr:cNvPr id="100" name="【図書館】&#10;一人当たり面積平均値テキスト"/>
        <xdr:cNvSpPr txBox="1"/>
      </xdr:nvSpPr>
      <xdr:spPr>
        <a:xfrm>
          <a:off x="10515600" y="661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01" name="フローチャート: 判断 100"/>
        <xdr:cNvSpPr/>
      </xdr:nvSpPr>
      <xdr:spPr>
        <a:xfrm>
          <a:off x="10426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145415</xdr:rowOff>
    </xdr:from>
    <xdr:to>
      <xdr:col>50</xdr:col>
      <xdr:colOff>165100</xdr:colOff>
      <xdr:row>39</xdr:row>
      <xdr:rowOff>75565</xdr:rowOff>
    </xdr:to>
    <xdr:sp macro="" textlink="">
      <xdr:nvSpPr>
        <xdr:cNvPr id="102" name="フローチャート: 判断 101"/>
        <xdr:cNvSpPr/>
      </xdr:nvSpPr>
      <xdr:spPr>
        <a:xfrm>
          <a:off x="9588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92092</xdr:rowOff>
    </xdr:from>
    <xdr:ext cx="469744" cy="259045"/>
    <xdr:sp macro="" textlink="">
      <xdr:nvSpPr>
        <xdr:cNvPr id="103" name="n_1aveValue【図書館】&#10;一人当たり面積"/>
        <xdr:cNvSpPr txBox="1"/>
      </xdr:nvSpPr>
      <xdr:spPr>
        <a:xfrm>
          <a:off x="93917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151130</xdr:rowOff>
    </xdr:from>
    <xdr:to>
      <xdr:col>46</xdr:col>
      <xdr:colOff>38100</xdr:colOff>
      <xdr:row>39</xdr:row>
      <xdr:rowOff>81280</xdr:rowOff>
    </xdr:to>
    <xdr:sp macro="" textlink="">
      <xdr:nvSpPr>
        <xdr:cNvPr id="104" name="フローチャート: 判断 103"/>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97807</xdr:rowOff>
    </xdr:from>
    <xdr:ext cx="469744" cy="259045"/>
    <xdr:sp macro="" textlink="">
      <xdr:nvSpPr>
        <xdr:cNvPr id="105" name="n_2aveValue【図書館】&#10;一人当たり面積"/>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11" name="楕円 110"/>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12" name="楕円 111"/>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13" name="直線コネクタ 112"/>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3827</xdr:rowOff>
    </xdr:from>
    <xdr:ext cx="469744" cy="259045"/>
    <xdr:sp macro="" textlink="">
      <xdr:nvSpPr>
        <xdr:cNvPr id="114"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15" name="n_2main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0" name="直線コネクタ 13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2" name="直線コネクタ 14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4" name="直線コネクタ 14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6" name="フローチャート: 判断 14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7" name="フローチャート: 判断 14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8"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9" name="フローチャート: 判断 148"/>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0"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56" name="楕円 155"/>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128270</xdr:rowOff>
    </xdr:from>
    <xdr:to>
      <xdr:col>15</xdr:col>
      <xdr:colOff>101600</xdr:colOff>
      <xdr:row>62</xdr:row>
      <xdr:rowOff>58420</xdr:rowOff>
    </xdr:to>
    <xdr:sp macro="" textlink="">
      <xdr:nvSpPr>
        <xdr:cNvPr id="157" name="楕円 156"/>
        <xdr:cNvSpPr/>
      </xdr:nvSpPr>
      <xdr:spPr>
        <a:xfrm>
          <a:off x="2857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62</xdr:row>
      <xdr:rowOff>7620</xdr:rowOff>
    </xdr:to>
    <xdr:cxnSp macro="">
      <xdr:nvCxnSpPr>
        <xdr:cNvPr id="158" name="直線コネクタ 157"/>
        <xdr:cNvCxnSpPr/>
      </xdr:nvCxnSpPr>
      <xdr:spPr>
        <a:xfrm flipV="1">
          <a:off x="2908300" y="10565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148607</xdr:rowOff>
    </xdr:from>
    <xdr:ext cx="405111" cy="259045"/>
    <xdr:sp macro="" textlink="">
      <xdr:nvSpPr>
        <xdr:cNvPr id="159" name="n_1mainValue【体育館・プー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49547</xdr:rowOff>
    </xdr:from>
    <xdr:ext cx="405111" cy="259045"/>
    <xdr:sp macro="" textlink="">
      <xdr:nvSpPr>
        <xdr:cNvPr id="160" name="n_2mainValue【体育館・プール】&#10;有形固定資産減価償却率"/>
        <xdr:cNvSpPr txBox="1"/>
      </xdr:nvSpPr>
      <xdr:spPr>
        <a:xfrm>
          <a:off x="2705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2" name="テキスト ボックス 18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4" name="直線コネクタ 183"/>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5"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6" name="直線コネクタ 185"/>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7"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8" name="直線コネクタ 187"/>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9"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0" name="フローチャート: 判断 189"/>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1" name="フローチャート: 判断 190"/>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2"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3" name="フローチャート: 判断 192"/>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4"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170752</xdr:rowOff>
    </xdr:from>
    <xdr:to>
      <xdr:col>50</xdr:col>
      <xdr:colOff>165100</xdr:colOff>
      <xdr:row>64</xdr:row>
      <xdr:rowOff>100902</xdr:rowOff>
    </xdr:to>
    <xdr:sp macro="" textlink="">
      <xdr:nvSpPr>
        <xdr:cNvPr id="200" name="楕円 199"/>
        <xdr:cNvSpPr/>
      </xdr:nvSpPr>
      <xdr:spPr>
        <a:xfrm>
          <a:off x="9588500" y="109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171132</xdr:rowOff>
    </xdr:from>
    <xdr:to>
      <xdr:col>46</xdr:col>
      <xdr:colOff>38100</xdr:colOff>
      <xdr:row>64</xdr:row>
      <xdr:rowOff>101282</xdr:rowOff>
    </xdr:to>
    <xdr:sp macro="" textlink="">
      <xdr:nvSpPr>
        <xdr:cNvPr id="201" name="楕円 200"/>
        <xdr:cNvSpPr/>
      </xdr:nvSpPr>
      <xdr:spPr>
        <a:xfrm>
          <a:off x="8699500" y="109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50102</xdr:rowOff>
    </xdr:from>
    <xdr:to>
      <xdr:col>50</xdr:col>
      <xdr:colOff>114300</xdr:colOff>
      <xdr:row>64</xdr:row>
      <xdr:rowOff>50482</xdr:rowOff>
    </xdr:to>
    <xdr:cxnSp macro="">
      <xdr:nvCxnSpPr>
        <xdr:cNvPr id="202" name="直線コネクタ 201"/>
        <xdr:cNvCxnSpPr/>
      </xdr:nvCxnSpPr>
      <xdr:spPr>
        <a:xfrm flipV="1">
          <a:off x="8750300" y="1102290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92029</xdr:rowOff>
    </xdr:from>
    <xdr:ext cx="469744" cy="259045"/>
    <xdr:sp macro="" textlink="">
      <xdr:nvSpPr>
        <xdr:cNvPr id="203" name="n_1mainValue【体育館・プール】&#10;一人当たり面積"/>
        <xdr:cNvSpPr txBox="1"/>
      </xdr:nvSpPr>
      <xdr:spPr>
        <a:xfrm>
          <a:off x="9391727" y="110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92409</xdr:rowOff>
    </xdr:from>
    <xdr:ext cx="469744" cy="259045"/>
    <xdr:sp macro="" textlink="">
      <xdr:nvSpPr>
        <xdr:cNvPr id="204" name="n_2mainValue【体育館・プール】&#10;一人当たり面積"/>
        <xdr:cNvSpPr txBox="1"/>
      </xdr:nvSpPr>
      <xdr:spPr>
        <a:xfrm>
          <a:off x="8515427" y="1106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9" name="直線コネクタ 228"/>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0"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1" name="直線コネクタ 23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2"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3" name="直線コネクタ 232"/>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4"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5" name="フローチャート: 判断 234"/>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36" name="フローチャート: 判断 235"/>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37"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8" name="フローチャート: 判断 237"/>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39"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245" name="楕円 244"/>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86361</xdr:rowOff>
    </xdr:from>
    <xdr:to>
      <xdr:col>15</xdr:col>
      <xdr:colOff>101600</xdr:colOff>
      <xdr:row>82</xdr:row>
      <xdr:rowOff>16511</xdr:rowOff>
    </xdr:to>
    <xdr:sp macro="" textlink="">
      <xdr:nvSpPr>
        <xdr:cNvPr id="246" name="楕円 245"/>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137161</xdr:rowOff>
    </xdr:to>
    <xdr:cxnSp macro="">
      <xdr:nvCxnSpPr>
        <xdr:cNvPr id="247" name="直線コネクタ 246"/>
        <xdr:cNvCxnSpPr/>
      </xdr:nvCxnSpPr>
      <xdr:spPr>
        <a:xfrm flipV="1">
          <a:off x="2908300" y="139312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111141</xdr:rowOff>
    </xdr:from>
    <xdr:ext cx="405111" cy="259045"/>
    <xdr:sp macro="" textlink="">
      <xdr:nvSpPr>
        <xdr:cNvPr id="248" name="n_1mainValue【福祉施設】&#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249" name="n_2mainValue【福祉施設】&#10;有形固定資産減価償却率"/>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1" name="直線コネクタ 270"/>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2"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3" name="直線コネクタ 272"/>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4"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5" name="直線コネクタ 274"/>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76"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77" name="フローチャート: 判断 276"/>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78" name="フローチャート: 判断 277"/>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79"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0" name="フローチャート: 判断 279"/>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287" name="楕円 286"/>
        <xdr:cNvSpPr/>
      </xdr:nvSpPr>
      <xdr:spPr>
        <a:xfrm>
          <a:off x="9588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288" name="楕円 287"/>
        <xdr:cNvSpPr/>
      </xdr:nvSpPr>
      <xdr:spPr>
        <a:xfrm>
          <a:off x="8699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19813</xdr:rowOff>
    </xdr:from>
    <xdr:to>
      <xdr:col>50</xdr:col>
      <xdr:colOff>114300</xdr:colOff>
      <xdr:row>85</xdr:row>
      <xdr:rowOff>22098</xdr:rowOff>
    </xdr:to>
    <xdr:cxnSp macro="">
      <xdr:nvCxnSpPr>
        <xdr:cNvPr id="289" name="直線コネクタ 288"/>
        <xdr:cNvCxnSpPr/>
      </xdr:nvCxnSpPr>
      <xdr:spPr>
        <a:xfrm flipV="1">
          <a:off x="8750300" y="1459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61740</xdr:rowOff>
    </xdr:from>
    <xdr:ext cx="469744" cy="259045"/>
    <xdr:sp macro="" textlink="">
      <xdr:nvSpPr>
        <xdr:cNvPr id="290" name="n_1mainValue【福祉施設】&#10;一人当たり面積"/>
        <xdr:cNvSpPr txBox="1"/>
      </xdr:nvSpPr>
      <xdr:spPr>
        <a:xfrm>
          <a:off x="9391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291" name="n_2mainValue【福祉施設】&#10;一人当たり面積"/>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2" name="直線コネクタ 30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3" name="テキスト ボックス 30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4" name="直線コネクタ 30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5" name="テキスト ボックス 30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6" name="直線コネクタ 30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7" name="テキスト ボックス 30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8" name="直線コネクタ 30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9" name="テキスト ボックス 30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0" name="直線コネクタ 30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1" name="テキスト ボックス 31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5" name="直線コネクタ 31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7" name="直線コネクタ 31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9" name="直線コネクタ 31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0"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1" name="フローチャート: 判断 320"/>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2" name="フローチャート: 判断 321"/>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23"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4" name="フローチャート: 判断 323"/>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25"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331" name="楕円 330"/>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81280</xdr:rowOff>
    </xdr:from>
    <xdr:to>
      <xdr:col>15</xdr:col>
      <xdr:colOff>101600</xdr:colOff>
      <xdr:row>107</xdr:row>
      <xdr:rowOff>11430</xdr:rowOff>
    </xdr:to>
    <xdr:sp macro="" textlink="">
      <xdr:nvSpPr>
        <xdr:cNvPr id="332" name="楕円 331"/>
        <xdr:cNvSpPr/>
      </xdr:nvSpPr>
      <xdr:spPr>
        <a:xfrm>
          <a:off x="28575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106</xdr:row>
      <xdr:rowOff>132080</xdr:rowOff>
    </xdr:to>
    <xdr:cxnSp macro="">
      <xdr:nvCxnSpPr>
        <xdr:cNvPr id="333" name="直線コネクタ 332"/>
        <xdr:cNvCxnSpPr/>
      </xdr:nvCxnSpPr>
      <xdr:spPr>
        <a:xfrm flipV="1">
          <a:off x="2908300" y="182499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118127</xdr:rowOff>
    </xdr:from>
    <xdr:ext cx="405111" cy="259045"/>
    <xdr:sp macro="" textlink="">
      <xdr:nvSpPr>
        <xdr:cNvPr id="334" name="n_1mainValue【市民会館】&#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2557</xdr:rowOff>
    </xdr:from>
    <xdr:ext cx="405111" cy="259045"/>
    <xdr:sp macro="" textlink="">
      <xdr:nvSpPr>
        <xdr:cNvPr id="335" name="n_2mainValue【市民会館】&#10;有形固定資産減価償却率"/>
        <xdr:cNvSpPr txBox="1"/>
      </xdr:nvSpPr>
      <xdr:spPr>
        <a:xfrm>
          <a:off x="2705744" y="183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1" name="直線コネクタ 360"/>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2"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3" name="直線コネクタ 362"/>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4"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5" name="直線コネクタ 364"/>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66"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67" name="フローチャート: 判断 366"/>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68" name="フローチャート: 判断 367"/>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69"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0" name="フローチャート: 判断 369"/>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1"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113574</xdr:rowOff>
    </xdr:from>
    <xdr:to>
      <xdr:col>50</xdr:col>
      <xdr:colOff>165100</xdr:colOff>
      <xdr:row>109</xdr:row>
      <xdr:rowOff>43724</xdr:rowOff>
    </xdr:to>
    <xdr:sp macro="" textlink="">
      <xdr:nvSpPr>
        <xdr:cNvPr id="377" name="楕円 376"/>
        <xdr:cNvSpPr/>
      </xdr:nvSpPr>
      <xdr:spPr>
        <a:xfrm>
          <a:off x="9588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113574</xdr:rowOff>
    </xdr:from>
    <xdr:to>
      <xdr:col>46</xdr:col>
      <xdr:colOff>38100</xdr:colOff>
      <xdr:row>109</xdr:row>
      <xdr:rowOff>43724</xdr:rowOff>
    </xdr:to>
    <xdr:sp macro="" textlink="">
      <xdr:nvSpPr>
        <xdr:cNvPr id="378" name="楕円 377"/>
        <xdr:cNvSpPr/>
      </xdr:nvSpPr>
      <xdr:spPr>
        <a:xfrm>
          <a:off x="8699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164374</xdr:rowOff>
    </xdr:from>
    <xdr:to>
      <xdr:col>50</xdr:col>
      <xdr:colOff>114300</xdr:colOff>
      <xdr:row>108</xdr:row>
      <xdr:rowOff>164374</xdr:rowOff>
    </xdr:to>
    <xdr:cxnSp macro="">
      <xdr:nvCxnSpPr>
        <xdr:cNvPr id="379" name="直線コネクタ 378"/>
        <xdr:cNvCxnSpPr/>
      </xdr:nvCxnSpPr>
      <xdr:spPr>
        <a:xfrm>
          <a:off x="8750300" y="1868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109</xdr:row>
      <xdr:rowOff>34851</xdr:rowOff>
    </xdr:from>
    <xdr:ext cx="469744" cy="259045"/>
    <xdr:sp macro="" textlink="">
      <xdr:nvSpPr>
        <xdr:cNvPr id="380" name="n_1mainValue【市民会館】&#10;一人当たり面積"/>
        <xdr:cNvSpPr txBox="1"/>
      </xdr:nvSpPr>
      <xdr:spPr>
        <a:xfrm>
          <a:off x="93917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34851</xdr:rowOff>
    </xdr:from>
    <xdr:ext cx="469744" cy="259045"/>
    <xdr:sp macro="" textlink="">
      <xdr:nvSpPr>
        <xdr:cNvPr id="381" name="n_2mainValue【市民会館】&#10;一人当たり面積"/>
        <xdr:cNvSpPr txBox="1"/>
      </xdr:nvSpPr>
      <xdr:spPr>
        <a:xfrm>
          <a:off x="8515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3" name="テキスト ボックス 39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3" name="テキスト ボックス 4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07" name="直線コネクタ 40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0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09" name="直線コネクタ 40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1" name="直線コネクタ 41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3" name="フローチャート: 判断 41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4" name="フローチャート: 判断 41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1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16" name="フローチャート: 判断 41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17"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423" name="楕円 422"/>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24" name="楕円 423"/>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100693</xdr:rowOff>
    </xdr:to>
    <xdr:cxnSp macro="">
      <xdr:nvCxnSpPr>
        <xdr:cNvPr id="425" name="直線コネクタ 424"/>
        <xdr:cNvCxnSpPr/>
      </xdr:nvCxnSpPr>
      <xdr:spPr>
        <a:xfrm flipV="1">
          <a:off x="14592300" y="618961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84744</xdr:rowOff>
    </xdr:from>
    <xdr:ext cx="405111" cy="259045"/>
    <xdr:sp macro="" textlink="">
      <xdr:nvSpPr>
        <xdr:cNvPr id="426" name="n_1mainValue【一般廃棄物処理施設】&#10;有形固定資産減価償却率"/>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27" name="n_2mainValue【一般廃棄物処理施設】&#10;有形固定資産減価償却率"/>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49" name="直線コネクタ 448"/>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0"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1" name="直線コネクタ 450"/>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2"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3" name="直線コネクタ 452"/>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4"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5" name="フローチャート: 判断 454"/>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56" name="フローチャート: 判断 455"/>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57"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58" name="フローチャート: 判断 45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59"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138461</xdr:rowOff>
    </xdr:from>
    <xdr:to>
      <xdr:col>112</xdr:col>
      <xdr:colOff>38100</xdr:colOff>
      <xdr:row>40</xdr:row>
      <xdr:rowOff>68611</xdr:rowOff>
    </xdr:to>
    <xdr:sp macro="" textlink="">
      <xdr:nvSpPr>
        <xdr:cNvPr id="465" name="楕円 464"/>
        <xdr:cNvSpPr/>
      </xdr:nvSpPr>
      <xdr:spPr>
        <a:xfrm>
          <a:off x="21272500" y="68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143682</xdr:rowOff>
    </xdr:from>
    <xdr:to>
      <xdr:col>107</xdr:col>
      <xdr:colOff>101600</xdr:colOff>
      <xdr:row>40</xdr:row>
      <xdr:rowOff>73832</xdr:rowOff>
    </xdr:to>
    <xdr:sp macro="" textlink="">
      <xdr:nvSpPr>
        <xdr:cNvPr id="466" name="楕円 465"/>
        <xdr:cNvSpPr/>
      </xdr:nvSpPr>
      <xdr:spPr>
        <a:xfrm>
          <a:off x="20383500" y="6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17811</xdr:rowOff>
    </xdr:from>
    <xdr:to>
      <xdr:col>111</xdr:col>
      <xdr:colOff>177800</xdr:colOff>
      <xdr:row>40</xdr:row>
      <xdr:rowOff>23032</xdr:rowOff>
    </xdr:to>
    <xdr:cxnSp macro="">
      <xdr:nvCxnSpPr>
        <xdr:cNvPr id="467" name="直線コネクタ 466"/>
        <xdr:cNvCxnSpPr/>
      </xdr:nvCxnSpPr>
      <xdr:spPr>
        <a:xfrm flipV="1">
          <a:off x="20434300" y="687581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59738</xdr:rowOff>
    </xdr:from>
    <xdr:ext cx="534377" cy="259045"/>
    <xdr:sp macro="" textlink="">
      <xdr:nvSpPr>
        <xdr:cNvPr id="468" name="n_1mainValue【一般廃棄物処理施設】&#10;一人当たり有形固定資産（償却資産）額"/>
        <xdr:cNvSpPr txBox="1"/>
      </xdr:nvSpPr>
      <xdr:spPr>
        <a:xfrm>
          <a:off x="21043411" y="69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64959</xdr:rowOff>
    </xdr:from>
    <xdr:ext cx="534377" cy="259045"/>
    <xdr:sp macro="" textlink="">
      <xdr:nvSpPr>
        <xdr:cNvPr id="469" name="n_2mainValue【一般廃棄物処理施設】&#10;一人当たり有形固定資産（償却資産）額"/>
        <xdr:cNvSpPr txBox="1"/>
      </xdr:nvSpPr>
      <xdr:spPr>
        <a:xfrm>
          <a:off x="20167111" y="69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1" name="直線コネクタ 51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3" name="直線コネクタ 51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7" name="フローチャート: 判断 51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18" name="フローチャート: 判断 51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1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0" name="フローチャート: 判断 51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21"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132624</xdr:rowOff>
    </xdr:from>
    <xdr:to>
      <xdr:col>81</xdr:col>
      <xdr:colOff>101600</xdr:colOff>
      <xdr:row>86</xdr:row>
      <xdr:rowOff>62774</xdr:rowOff>
    </xdr:to>
    <xdr:sp macro="" textlink="">
      <xdr:nvSpPr>
        <xdr:cNvPr id="527" name="楕円 526"/>
        <xdr:cNvSpPr/>
      </xdr:nvSpPr>
      <xdr:spPr>
        <a:xfrm>
          <a:off x="1543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59145</xdr:rowOff>
    </xdr:from>
    <xdr:to>
      <xdr:col>76</xdr:col>
      <xdr:colOff>165100</xdr:colOff>
      <xdr:row>79</xdr:row>
      <xdr:rowOff>160745</xdr:rowOff>
    </xdr:to>
    <xdr:sp macro="" textlink="">
      <xdr:nvSpPr>
        <xdr:cNvPr id="528" name="楕円 527"/>
        <xdr:cNvSpPr/>
      </xdr:nvSpPr>
      <xdr:spPr>
        <a:xfrm>
          <a:off x="14541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109945</xdr:rowOff>
    </xdr:from>
    <xdr:to>
      <xdr:col>81</xdr:col>
      <xdr:colOff>50800</xdr:colOff>
      <xdr:row>86</xdr:row>
      <xdr:rowOff>11974</xdr:rowOff>
    </xdr:to>
    <xdr:cxnSp macro="">
      <xdr:nvCxnSpPr>
        <xdr:cNvPr id="529" name="直線コネクタ 528"/>
        <xdr:cNvCxnSpPr/>
      </xdr:nvCxnSpPr>
      <xdr:spPr>
        <a:xfrm>
          <a:off x="14592300" y="13654495"/>
          <a:ext cx="889000" cy="110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53901</xdr:rowOff>
    </xdr:from>
    <xdr:ext cx="340478" cy="259045"/>
    <xdr:sp macro="" textlink="">
      <xdr:nvSpPr>
        <xdr:cNvPr id="530" name="n_1mainValue【消防施設】&#10;有形固定資産減価償却率"/>
        <xdr:cNvSpPr txBox="1"/>
      </xdr:nvSpPr>
      <xdr:spPr>
        <a:xfrm>
          <a:off x="15298361" y="1479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5822</xdr:rowOff>
    </xdr:from>
    <xdr:ext cx="405111" cy="259045"/>
    <xdr:sp macro="" textlink="">
      <xdr:nvSpPr>
        <xdr:cNvPr id="531" name="n_2mainValue【消防施設】&#10;有形固定資産減価償却率"/>
        <xdr:cNvSpPr txBox="1"/>
      </xdr:nvSpPr>
      <xdr:spPr>
        <a:xfrm>
          <a:off x="143897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2" name="直線コネクタ 5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3" name="テキスト ボックス 5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4" name="直線コネクタ 5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5" name="テキスト ボックス 5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6" name="直線コネクタ 5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7" name="テキスト ボックス 5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8" name="直線コネクタ 5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9" name="テキスト ボックス 5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0" name="直線コネクタ 5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1" name="テキスト ボックス 5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5" name="直線コネクタ 554"/>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56"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57" name="直線コネクタ 556"/>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58"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59" name="直線コネクタ 558"/>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0"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1" name="フローチャート: 判断 560"/>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2" name="フローチャート: 判断 561"/>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4" name="フローチャート: 判断 563"/>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65"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571" name="楕円 570"/>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93980</xdr:rowOff>
    </xdr:from>
    <xdr:to>
      <xdr:col>107</xdr:col>
      <xdr:colOff>101600</xdr:colOff>
      <xdr:row>86</xdr:row>
      <xdr:rowOff>24130</xdr:rowOff>
    </xdr:to>
    <xdr:sp macro="" textlink="">
      <xdr:nvSpPr>
        <xdr:cNvPr id="572" name="楕円 571"/>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85</xdr:row>
      <xdr:rowOff>144780</xdr:rowOff>
    </xdr:to>
    <xdr:cxnSp macro="">
      <xdr:nvCxnSpPr>
        <xdr:cNvPr id="573" name="直線コネクタ 572"/>
        <xdr:cNvCxnSpPr/>
      </xdr:nvCxnSpPr>
      <xdr:spPr>
        <a:xfrm flipV="1">
          <a:off x="20434300" y="14565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34307</xdr:rowOff>
    </xdr:from>
    <xdr:ext cx="469744" cy="259045"/>
    <xdr:sp macro="" textlink="">
      <xdr:nvSpPr>
        <xdr:cNvPr id="574" name="n_1mainValue【消防施設】&#10;一人当たり面積"/>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15257</xdr:rowOff>
    </xdr:from>
    <xdr:ext cx="469744" cy="259045"/>
    <xdr:sp macro="" textlink="">
      <xdr:nvSpPr>
        <xdr:cNvPr id="575" name="n_2mainValue【消防施設】&#10;一人当たり面積"/>
        <xdr:cNvSpPr txBox="1"/>
      </xdr:nvSpPr>
      <xdr:spPr>
        <a:xfrm>
          <a:off x="20199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1" name="直線コネクタ 60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3" name="直線コネクタ 60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5" name="直線コネクタ 6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0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07" name="フローチャート: 判断 60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08" name="フローチャート: 判断 60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09"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0" name="フローチャート: 判断 60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11"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23768</xdr:rowOff>
    </xdr:from>
    <xdr:to>
      <xdr:col>81</xdr:col>
      <xdr:colOff>101600</xdr:colOff>
      <xdr:row>101</xdr:row>
      <xdr:rowOff>125368</xdr:rowOff>
    </xdr:to>
    <xdr:sp macro="" textlink="">
      <xdr:nvSpPr>
        <xdr:cNvPr id="617" name="楕円 616"/>
        <xdr:cNvSpPr/>
      </xdr:nvSpPr>
      <xdr:spPr>
        <a:xfrm>
          <a:off x="15430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87449</xdr:rowOff>
    </xdr:from>
    <xdr:to>
      <xdr:col>76</xdr:col>
      <xdr:colOff>165100</xdr:colOff>
      <xdr:row>102</xdr:row>
      <xdr:rowOff>17599</xdr:rowOff>
    </xdr:to>
    <xdr:sp macro="" textlink="">
      <xdr:nvSpPr>
        <xdr:cNvPr id="618" name="楕円 617"/>
        <xdr:cNvSpPr/>
      </xdr:nvSpPr>
      <xdr:spPr>
        <a:xfrm>
          <a:off x="14541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74568</xdr:rowOff>
    </xdr:from>
    <xdr:to>
      <xdr:col>81</xdr:col>
      <xdr:colOff>50800</xdr:colOff>
      <xdr:row>101</xdr:row>
      <xdr:rowOff>138249</xdr:rowOff>
    </xdr:to>
    <xdr:cxnSp macro="">
      <xdr:nvCxnSpPr>
        <xdr:cNvPr id="619" name="直線コネクタ 618"/>
        <xdr:cNvCxnSpPr/>
      </xdr:nvCxnSpPr>
      <xdr:spPr>
        <a:xfrm flipV="1">
          <a:off x="14592300" y="1739101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141895</xdr:rowOff>
    </xdr:from>
    <xdr:ext cx="405111" cy="259045"/>
    <xdr:sp macro="" textlink="">
      <xdr:nvSpPr>
        <xdr:cNvPr id="620" name="n_1mainValue【庁舎】&#10;有形固定資産減価償却率"/>
        <xdr:cNvSpPr txBox="1"/>
      </xdr:nvSpPr>
      <xdr:spPr>
        <a:xfrm>
          <a:off x="15266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34126</xdr:rowOff>
    </xdr:from>
    <xdr:ext cx="405111" cy="259045"/>
    <xdr:sp macro="" textlink="">
      <xdr:nvSpPr>
        <xdr:cNvPr id="621" name="n_2mainValue【庁舎】&#10;有形固定資産減価償却率"/>
        <xdr:cNvSpPr txBox="1"/>
      </xdr:nvSpPr>
      <xdr:spPr>
        <a:xfrm>
          <a:off x="14389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5" name="直線コネクタ 644"/>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46"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47" name="直線コネクタ 646"/>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48"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49" name="直線コネクタ 648"/>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0"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1" name="フローチャート: 判断 650"/>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2" name="フローチャート: 判断 651"/>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53"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4" name="フローチャート: 判断 65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55"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661" name="楕円 660"/>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662" name="楕円 661"/>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83820</xdr:rowOff>
    </xdr:to>
    <xdr:cxnSp macro="">
      <xdr:nvCxnSpPr>
        <xdr:cNvPr id="663" name="直線コネクタ 662"/>
        <xdr:cNvCxnSpPr/>
      </xdr:nvCxnSpPr>
      <xdr:spPr>
        <a:xfrm flipV="1">
          <a:off x="20434300" y="1842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118127</xdr:rowOff>
    </xdr:from>
    <xdr:ext cx="469744" cy="259045"/>
    <xdr:sp macro="" textlink="">
      <xdr:nvSpPr>
        <xdr:cNvPr id="664"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665"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類似団体と比較して特に有形固定資産減価償却率が高くなっている施設は、図書館及び庁舎であり、特に低くなっている施設は、消防施設である。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図書館南下浦分館については、当該施設が設置されている南下浦市民センター</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子育て世代向け賃貸住宅と複合施設化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について検討しており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、これに伴い有形固定資産減価償却率の低下が見込まれる。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市役所本庁舎については、令和２年度に主要建物の耐用年数が到来することとなるが、平成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年度に策定した三浦市公共施設等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総合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管理計画に基づき、市役所を含む城山地区の利用等、検討を進めることとしている。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年度からの三浦市と横須賀市における消防広域化に合わせ、旧三浦市消防庁舎と引橋分署を統合し新しい施設を建設したため、類似団体平均を大きく下回っている。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類似団体内平均値としては高いものの、神奈川県内では、最低水準となっている。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税の徴収強化等による歳入の確保や、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職員数の削減や職員給与の見直しを行うなど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人件費を含めた歳出削減に取り組むことで、財政基盤の強化に努めているが、人口減少や高齢化、土地の評価額の低下等による税収減の影響により、徐々に減少している。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土地開発公社解散に伴い借り入れた「第三セクター等改革推進債」に係る公債費の負担により、平成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年度から大きく悪化している状況で財政の硬直化を招いている。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これを是正するため、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副市長を委員長とし各部長を構成員とする三浦市財源対策検討委員会を設置し、全庁的に緊急緊縮財政運営に取り組むとともに、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税の徴収強化等による歳入の確保や、職員数の抑制など人件費を含めた歳出削減を実施している。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154517</xdr:rowOff>
    </xdr:to>
    <xdr:cxnSp macro="">
      <xdr:nvCxnSpPr>
        <xdr:cNvPr id="132" name="直線コネクタ 131"/>
        <xdr:cNvCxnSpPr/>
      </xdr:nvCxnSpPr>
      <xdr:spPr>
        <a:xfrm flipV="1">
          <a:off x="4114800" y="1091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45931</xdr:rowOff>
    </xdr:from>
    <xdr:to>
      <xdr:col>19</xdr:col>
      <xdr:colOff>133350</xdr:colOff>
      <xdr:row>63</xdr:row>
      <xdr:rowOff>154517</xdr:rowOff>
    </xdr:to>
    <xdr:cxnSp macro="">
      <xdr:nvCxnSpPr>
        <xdr:cNvPr id="135" name="直線コネクタ 134"/>
        <xdr:cNvCxnSpPr/>
      </xdr:nvCxnSpPr>
      <xdr:spPr>
        <a:xfrm>
          <a:off x="3225800" y="10847281"/>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64</xdr:row>
      <xdr:rowOff>11219</xdr:rowOff>
    </xdr:to>
    <xdr:cxnSp macro="">
      <xdr:nvCxnSpPr>
        <xdr:cNvPr id="138" name="直線コネクタ 137"/>
        <xdr:cNvCxnSpPr/>
      </xdr:nvCxnSpPr>
      <xdr:spPr>
        <a:xfrm flipV="1">
          <a:off x="2336800" y="10847281"/>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64</xdr:row>
      <xdr:rowOff>11219</xdr:rowOff>
    </xdr:to>
    <xdr:cxnSp macro="">
      <xdr:nvCxnSpPr>
        <xdr:cNvPr id="141" name="直線コネクタ 140"/>
        <xdr:cNvCxnSpPr/>
      </xdr:nvCxnSpPr>
      <xdr:spPr>
        <a:xfrm>
          <a:off x="1447800" y="10835217"/>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166581</xdr:rowOff>
    </xdr:from>
    <xdr:to>
      <xdr:col>15</xdr:col>
      <xdr:colOff>133350</xdr:colOff>
      <xdr:row>63</xdr:row>
      <xdr:rowOff>96731</xdr:rowOff>
    </xdr:to>
    <xdr:sp macro="" textlink="">
      <xdr:nvSpPr>
        <xdr:cNvPr id="155" name="楕円 154"/>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81508</xdr:rowOff>
    </xdr:from>
    <xdr:ext cx="762000" cy="259045"/>
    <xdr:sp macro="" textlink="">
      <xdr:nvSpPr>
        <xdr:cNvPr id="156" name="テキスト ボックス 155"/>
        <xdr:cNvSpPr txBox="1"/>
      </xdr:nvSpPr>
      <xdr:spPr>
        <a:xfrm>
          <a:off x="2844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7" name="楕円 156"/>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46796</xdr:rowOff>
    </xdr:from>
    <xdr:ext cx="762000" cy="259045"/>
    <xdr:sp macro="" textlink="">
      <xdr:nvSpPr>
        <xdr:cNvPr id="158" name="テキスト ボックス 157"/>
        <xdr:cNvSpPr txBox="1"/>
      </xdr:nvSpPr>
      <xdr:spPr>
        <a:xfrm>
          <a:off x="1955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0" name="テキスト ボックス 159"/>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円下回っていることについて、退職者不補充等の人件費抑制策及び指定管理者制度導入の効果と考える。また、平成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年度をもって横須賀市との消防広域化を行ったことで人件費が減少したものである。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今後も、民間委託できる業務について検討を進め、積極的にコスト削減を図っていくことを検討している。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74653</xdr:rowOff>
    </xdr:from>
    <xdr:to>
      <xdr:col>23</xdr:col>
      <xdr:colOff>133350</xdr:colOff>
      <xdr:row>81</xdr:row>
      <xdr:rowOff>9173</xdr:rowOff>
    </xdr:to>
    <xdr:cxnSp macro="">
      <xdr:nvCxnSpPr>
        <xdr:cNvPr id="195" name="直線コネクタ 194"/>
        <xdr:cNvCxnSpPr/>
      </xdr:nvCxnSpPr>
      <xdr:spPr>
        <a:xfrm flipV="1">
          <a:off x="4114800" y="13790653"/>
          <a:ext cx="838200" cy="10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156285</xdr:rowOff>
    </xdr:from>
    <xdr:to>
      <xdr:col>19</xdr:col>
      <xdr:colOff>133350</xdr:colOff>
      <xdr:row>81</xdr:row>
      <xdr:rowOff>9173</xdr:rowOff>
    </xdr:to>
    <xdr:cxnSp macro="">
      <xdr:nvCxnSpPr>
        <xdr:cNvPr id="198" name="直線コネクタ 197"/>
        <xdr:cNvCxnSpPr/>
      </xdr:nvCxnSpPr>
      <xdr:spPr>
        <a:xfrm>
          <a:off x="3225800" y="13872285"/>
          <a:ext cx="8890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149174</xdr:rowOff>
    </xdr:from>
    <xdr:to>
      <xdr:col>15</xdr:col>
      <xdr:colOff>82550</xdr:colOff>
      <xdr:row>80</xdr:row>
      <xdr:rowOff>156285</xdr:rowOff>
    </xdr:to>
    <xdr:cxnSp macro="">
      <xdr:nvCxnSpPr>
        <xdr:cNvPr id="201" name="直線コネクタ 200"/>
        <xdr:cNvCxnSpPr/>
      </xdr:nvCxnSpPr>
      <xdr:spPr>
        <a:xfrm>
          <a:off x="2336800" y="13865174"/>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125358</xdr:rowOff>
    </xdr:from>
    <xdr:to>
      <xdr:col>11</xdr:col>
      <xdr:colOff>31750</xdr:colOff>
      <xdr:row>80</xdr:row>
      <xdr:rowOff>149174</xdr:rowOff>
    </xdr:to>
    <xdr:cxnSp macro="">
      <xdr:nvCxnSpPr>
        <xdr:cNvPr id="204" name="直線コネクタ 203"/>
        <xdr:cNvCxnSpPr/>
      </xdr:nvCxnSpPr>
      <xdr:spPr>
        <a:xfrm>
          <a:off x="1447800" y="13841358"/>
          <a:ext cx="8890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23853</xdr:rowOff>
    </xdr:from>
    <xdr:to>
      <xdr:col>23</xdr:col>
      <xdr:colOff>184150</xdr:colOff>
      <xdr:row>80</xdr:row>
      <xdr:rowOff>125453</xdr:rowOff>
    </xdr:to>
    <xdr:sp macro="" textlink="">
      <xdr:nvSpPr>
        <xdr:cNvPr id="214" name="楕円 213"/>
        <xdr:cNvSpPr/>
      </xdr:nvSpPr>
      <xdr:spPr>
        <a:xfrm>
          <a:off x="4902200" y="137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116580</xdr:rowOff>
    </xdr:from>
    <xdr:ext cx="762000" cy="259045"/>
    <xdr:sp macro="" textlink="">
      <xdr:nvSpPr>
        <xdr:cNvPr id="215" name="人件費・物件費等の状況該当値テキスト"/>
        <xdr:cNvSpPr txBox="1"/>
      </xdr:nvSpPr>
      <xdr:spPr>
        <a:xfrm>
          <a:off x="5041900" y="1366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129823</xdr:rowOff>
    </xdr:from>
    <xdr:to>
      <xdr:col>19</xdr:col>
      <xdr:colOff>184150</xdr:colOff>
      <xdr:row>81</xdr:row>
      <xdr:rowOff>59973</xdr:rowOff>
    </xdr:to>
    <xdr:sp macro="" textlink="">
      <xdr:nvSpPr>
        <xdr:cNvPr id="216" name="楕円 215"/>
        <xdr:cNvSpPr/>
      </xdr:nvSpPr>
      <xdr:spPr>
        <a:xfrm>
          <a:off x="4064000" y="138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70150</xdr:rowOff>
    </xdr:from>
    <xdr:ext cx="736600" cy="259045"/>
    <xdr:sp macro="" textlink="">
      <xdr:nvSpPr>
        <xdr:cNvPr id="217" name="テキスト ボックス 216"/>
        <xdr:cNvSpPr txBox="1"/>
      </xdr:nvSpPr>
      <xdr:spPr>
        <a:xfrm>
          <a:off x="3733800" y="136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105485</xdr:rowOff>
    </xdr:from>
    <xdr:to>
      <xdr:col>15</xdr:col>
      <xdr:colOff>133350</xdr:colOff>
      <xdr:row>81</xdr:row>
      <xdr:rowOff>35635</xdr:rowOff>
    </xdr:to>
    <xdr:sp macro="" textlink="">
      <xdr:nvSpPr>
        <xdr:cNvPr id="218" name="楕円 217"/>
        <xdr:cNvSpPr/>
      </xdr:nvSpPr>
      <xdr:spPr>
        <a:xfrm>
          <a:off x="3175000" y="138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45812</xdr:rowOff>
    </xdr:from>
    <xdr:ext cx="762000" cy="259045"/>
    <xdr:sp macro="" textlink="">
      <xdr:nvSpPr>
        <xdr:cNvPr id="219" name="テキスト ボックス 218"/>
        <xdr:cNvSpPr txBox="1"/>
      </xdr:nvSpPr>
      <xdr:spPr>
        <a:xfrm>
          <a:off x="2844800" y="135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98374</xdr:rowOff>
    </xdr:from>
    <xdr:to>
      <xdr:col>11</xdr:col>
      <xdr:colOff>82550</xdr:colOff>
      <xdr:row>81</xdr:row>
      <xdr:rowOff>28524</xdr:rowOff>
    </xdr:to>
    <xdr:sp macro="" textlink="">
      <xdr:nvSpPr>
        <xdr:cNvPr id="220" name="楕円 219"/>
        <xdr:cNvSpPr/>
      </xdr:nvSpPr>
      <xdr:spPr>
        <a:xfrm>
          <a:off x="2286000" y="138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38701</xdr:rowOff>
    </xdr:from>
    <xdr:ext cx="762000" cy="259045"/>
    <xdr:sp macro="" textlink="">
      <xdr:nvSpPr>
        <xdr:cNvPr id="221" name="テキスト ボックス 220"/>
        <xdr:cNvSpPr txBox="1"/>
      </xdr:nvSpPr>
      <xdr:spPr>
        <a:xfrm>
          <a:off x="1955800" y="135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74558</xdr:rowOff>
    </xdr:from>
    <xdr:to>
      <xdr:col>7</xdr:col>
      <xdr:colOff>31750</xdr:colOff>
      <xdr:row>81</xdr:row>
      <xdr:rowOff>4708</xdr:rowOff>
    </xdr:to>
    <xdr:sp macro="" textlink="">
      <xdr:nvSpPr>
        <xdr:cNvPr id="222" name="楕円 221"/>
        <xdr:cNvSpPr/>
      </xdr:nvSpPr>
      <xdr:spPr>
        <a:xfrm>
          <a:off x="1397000" y="137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14885</xdr:rowOff>
    </xdr:from>
    <xdr:ext cx="762000" cy="259045"/>
    <xdr:sp macro="" textlink="">
      <xdr:nvSpPr>
        <xdr:cNvPr id="223" name="テキスト ボックス 222"/>
        <xdr:cNvSpPr txBox="1"/>
      </xdr:nvSpPr>
      <xdr:spPr>
        <a:xfrm>
          <a:off x="1066800" y="135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月から本市の財政状況や国家公務員の給料減額措置等を踏まえて行政職及び消防職の管理職職員に対して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％の給料減額措置を実施し、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月からは管理職以外の職員についても給料減額措置を実施し、人件費の抑制に努めてきたほか、平成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日付けで、給与制度の総合的見直しを行い、行政職給料表において平均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％の引き下げを実施する等、給与の適正化に努めた。平成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も、人事院勧告に基づく給与改定を行い、給与について国公準拠を原則としている。今後も、国家公務員給与水準や本市の財政状況を踏まえ、適正な給与水準となるよう必要に応じて見直しを行っていく。なお、今年度のラスパイレス指数は前年度の数値を引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13123</xdr:rowOff>
    </xdr:to>
    <xdr:cxnSp macro="">
      <xdr:nvCxnSpPr>
        <xdr:cNvPr id="257" name="直線コネクタ 256"/>
        <xdr:cNvCxnSpPr/>
      </xdr:nvCxnSpPr>
      <xdr:spPr>
        <a:xfrm>
          <a:off x="16179800" y="1475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13123</xdr:rowOff>
    </xdr:to>
    <xdr:cxnSp macro="">
      <xdr:nvCxnSpPr>
        <xdr:cNvPr id="260" name="直線コネクタ 259"/>
        <xdr:cNvCxnSpPr/>
      </xdr:nvCxnSpPr>
      <xdr:spPr>
        <a:xfrm>
          <a:off x="15290800" y="1474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53339</xdr:rowOff>
    </xdr:to>
    <xdr:cxnSp macro="">
      <xdr:nvCxnSpPr>
        <xdr:cNvPr id="263" name="直線コネクタ 262"/>
        <xdr:cNvCxnSpPr/>
      </xdr:nvCxnSpPr>
      <xdr:spPr>
        <a:xfrm flipV="1">
          <a:off x="14401800" y="147497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53339</xdr:rowOff>
    </xdr:to>
    <xdr:cxnSp macro="">
      <xdr:nvCxnSpPr>
        <xdr:cNvPr id="266" name="直線コネクタ 265"/>
        <xdr:cNvCxnSpPr/>
      </xdr:nvCxnSpPr>
      <xdr:spPr>
        <a:xfrm>
          <a:off x="135128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76" name="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8" name="楕円 277"/>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74100</xdr:rowOff>
    </xdr:from>
    <xdr:ext cx="736600" cy="259045"/>
    <xdr:sp macro="" textlink="">
      <xdr:nvSpPr>
        <xdr:cNvPr id="279" name="テキスト ボックス 278"/>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3" name="テキスト ボックス 282"/>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業務の効率化の促進やアウトソーシング等に取り組んできた結果、職員数全体では、平成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日現在と比して平成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％の削減を達成し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人となった。また、病院及び消防を除く職員（一般会計・特別会計・水道事業会計）でも、平成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人となった。類似団体と比較しても、その平均を上回る削減を行った。 技能労務職においては、退職者不補充としており、平成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年度での病院及び消防を除く職員数は、平成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年４月と比較して、更に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人を削減し、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人と比べて増加に転じている理由は、防災担当部署に配置している消防職職員５人を平成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年度をもって行政職に任用替えしたことに伴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。今後は、実効性のある定員管理計画を策定し、更なる職員数の適正化に努めていく。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24251</xdr:rowOff>
    </xdr:from>
    <xdr:to>
      <xdr:col>81</xdr:col>
      <xdr:colOff>44450</xdr:colOff>
      <xdr:row>60</xdr:row>
      <xdr:rowOff>35741</xdr:rowOff>
    </xdr:to>
    <xdr:cxnSp macro="">
      <xdr:nvCxnSpPr>
        <xdr:cNvPr id="322" name="直線コネクタ 321"/>
        <xdr:cNvCxnSpPr/>
      </xdr:nvCxnSpPr>
      <xdr:spPr>
        <a:xfrm>
          <a:off x="16179800" y="1031125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24251</xdr:rowOff>
    </xdr:from>
    <xdr:to>
      <xdr:col>77</xdr:col>
      <xdr:colOff>44450</xdr:colOff>
      <xdr:row>61</xdr:row>
      <xdr:rowOff>26307</xdr:rowOff>
    </xdr:to>
    <xdr:cxnSp macro="">
      <xdr:nvCxnSpPr>
        <xdr:cNvPr id="325" name="直線コネクタ 324"/>
        <xdr:cNvCxnSpPr/>
      </xdr:nvCxnSpPr>
      <xdr:spPr>
        <a:xfrm flipV="1">
          <a:off x="15290800" y="10311251"/>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32052</xdr:rowOff>
    </xdr:to>
    <xdr:cxnSp macro="">
      <xdr:nvCxnSpPr>
        <xdr:cNvPr id="328" name="直線コネクタ 327"/>
        <xdr:cNvCxnSpPr/>
      </xdr:nvCxnSpPr>
      <xdr:spPr>
        <a:xfrm flipV="1">
          <a:off x="14401800" y="1048475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32052</xdr:rowOff>
    </xdr:from>
    <xdr:to>
      <xdr:col>68</xdr:col>
      <xdr:colOff>152400</xdr:colOff>
      <xdr:row>61</xdr:row>
      <xdr:rowOff>56183</xdr:rowOff>
    </xdr:to>
    <xdr:cxnSp macro="">
      <xdr:nvCxnSpPr>
        <xdr:cNvPr id="331" name="直線コネクタ 330"/>
        <xdr:cNvCxnSpPr/>
      </xdr:nvCxnSpPr>
      <xdr:spPr>
        <a:xfrm flipV="1">
          <a:off x="13512800" y="1049050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41" name="楕円 340"/>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2"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144901</xdr:rowOff>
    </xdr:from>
    <xdr:to>
      <xdr:col>77</xdr:col>
      <xdr:colOff>95250</xdr:colOff>
      <xdr:row>60</xdr:row>
      <xdr:rowOff>75051</xdr:rowOff>
    </xdr:to>
    <xdr:sp macro="" textlink="">
      <xdr:nvSpPr>
        <xdr:cNvPr id="343" name="楕円 342"/>
        <xdr:cNvSpPr/>
      </xdr:nvSpPr>
      <xdr:spPr>
        <a:xfrm>
          <a:off x="16129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85228</xdr:rowOff>
    </xdr:from>
    <xdr:ext cx="736600" cy="259045"/>
    <xdr:sp macro="" textlink="">
      <xdr:nvSpPr>
        <xdr:cNvPr id="344" name="テキスト ボックス 343"/>
        <xdr:cNvSpPr txBox="1"/>
      </xdr:nvSpPr>
      <xdr:spPr>
        <a:xfrm>
          <a:off x="15798800" y="100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5" name="楕円 344"/>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46" name="テキスト ボックス 345"/>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152702</xdr:rowOff>
    </xdr:from>
    <xdr:to>
      <xdr:col>68</xdr:col>
      <xdr:colOff>203200</xdr:colOff>
      <xdr:row>61</xdr:row>
      <xdr:rowOff>82852</xdr:rowOff>
    </xdr:to>
    <xdr:sp macro="" textlink="">
      <xdr:nvSpPr>
        <xdr:cNvPr id="347" name="楕円 346"/>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93029</xdr:rowOff>
    </xdr:from>
    <xdr:ext cx="762000" cy="259045"/>
    <xdr:sp macro="" textlink="">
      <xdr:nvSpPr>
        <xdr:cNvPr id="348" name="テキスト ボックス 347"/>
        <xdr:cNvSpPr txBox="1"/>
      </xdr:nvSpPr>
      <xdr:spPr>
        <a:xfrm>
          <a:off x="14020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5383</xdr:rowOff>
    </xdr:from>
    <xdr:to>
      <xdr:col>64</xdr:col>
      <xdr:colOff>152400</xdr:colOff>
      <xdr:row>61</xdr:row>
      <xdr:rowOff>106983</xdr:rowOff>
    </xdr:to>
    <xdr:sp macro="" textlink="">
      <xdr:nvSpPr>
        <xdr:cNvPr id="349" name="楕円 348"/>
        <xdr:cNvSpPr/>
      </xdr:nvSpPr>
      <xdr:spPr>
        <a:xfrm>
          <a:off x="13462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117160</xdr:rowOff>
    </xdr:from>
    <xdr:ext cx="762000" cy="259045"/>
    <xdr:sp macro="" textlink="">
      <xdr:nvSpPr>
        <xdr:cNvPr id="350" name="テキスト ボックス 349"/>
        <xdr:cNvSpPr txBox="1"/>
      </xdr:nvSpPr>
      <xdr:spPr>
        <a:xfrm>
          <a:off x="13131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年度に借り入れた「第三セクター等改革推進債」の元金償還が平成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年度から始まったため、実質公債費比率が平成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年度においては、元利償還額の減少により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％を下回ったが、これまでに引き続き、歳入の確保や歳出の削減など、行財政改革に取り組んでいくとともに、公債費負担の適正な管理を行う。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17463</xdr:rowOff>
    </xdr:from>
    <xdr:to>
      <xdr:col>81</xdr:col>
      <xdr:colOff>44450</xdr:colOff>
      <xdr:row>38</xdr:row>
      <xdr:rowOff>33549</xdr:rowOff>
    </xdr:to>
    <xdr:cxnSp macro="">
      <xdr:nvCxnSpPr>
        <xdr:cNvPr id="384" name="直線コネクタ 383"/>
        <xdr:cNvCxnSpPr/>
      </xdr:nvCxnSpPr>
      <xdr:spPr>
        <a:xfrm flipV="1">
          <a:off x="16179800" y="653256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33549</xdr:rowOff>
    </xdr:from>
    <xdr:to>
      <xdr:col>77</xdr:col>
      <xdr:colOff>44450</xdr:colOff>
      <xdr:row>38</xdr:row>
      <xdr:rowOff>47625</xdr:rowOff>
    </xdr:to>
    <xdr:cxnSp macro="">
      <xdr:nvCxnSpPr>
        <xdr:cNvPr id="387" name="直線コネクタ 386"/>
        <xdr:cNvCxnSpPr/>
      </xdr:nvCxnSpPr>
      <xdr:spPr>
        <a:xfrm flipV="1">
          <a:off x="15290800" y="65486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47625</xdr:rowOff>
    </xdr:from>
    <xdr:to>
      <xdr:col>72</xdr:col>
      <xdr:colOff>203200</xdr:colOff>
      <xdr:row>38</xdr:row>
      <xdr:rowOff>51646</xdr:rowOff>
    </xdr:to>
    <xdr:cxnSp macro="">
      <xdr:nvCxnSpPr>
        <xdr:cNvPr id="390" name="直線コネクタ 389"/>
        <xdr:cNvCxnSpPr/>
      </xdr:nvCxnSpPr>
      <xdr:spPr>
        <a:xfrm flipV="1">
          <a:off x="14401800" y="656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51646</xdr:rowOff>
    </xdr:to>
    <xdr:cxnSp macro="">
      <xdr:nvCxnSpPr>
        <xdr:cNvPr id="393" name="直線コネクタ 392"/>
        <xdr:cNvCxnSpPr/>
      </xdr:nvCxnSpPr>
      <xdr:spPr>
        <a:xfrm>
          <a:off x="13512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138113</xdr:rowOff>
    </xdr:from>
    <xdr:to>
      <xdr:col>81</xdr:col>
      <xdr:colOff>95250</xdr:colOff>
      <xdr:row>38</xdr:row>
      <xdr:rowOff>68263</xdr:rowOff>
    </xdr:to>
    <xdr:sp macro="" textlink="">
      <xdr:nvSpPr>
        <xdr:cNvPr id="403" name="楕円 402"/>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110190</xdr:rowOff>
    </xdr:from>
    <xdr:ext cx="762000" cy="259045"/>
    <xdr:sp macro="" textlink="">
      <xdr:nvSpPr>
        <xdr:cNvPr id="404" name="公債費負担の状況該当値テキスト"/>
        <xdr:cNvSpPr txBox="1"/>
      </xdr:nvSpPr>
      <xdr:spPr>
        <a:xfrm>
          <a:off x="17106900" y="64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154199</xdr:rowOff>
    </xdr:from>
    <xdr:to>
      <xdr:col>77</xdr:col>
      <xdr:colOff>95250</xdr:colOff>
      <xdr:row>38</xdr:row>
      <xdr:rowOff>84349</xdr:rowOff>
    </xdr:to>
    <xdr:sp macro="" textlink="">
      <xdr:nvSpPr>
        <xdr:cNvPr id="405" name="楕円 404"/>
        <xdr:cNvSpPr/>
      </xdr:nvSpPr>
      <xdr:spPr>
        <a:xfrm>
          <a:off x="16129000" y="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69126</xdr:rowOff>
    </xdr:from>
    <xdr:ext cx="736600" cy="259045"/>
    <xdr:sp macro="" textlink="">
      <xdr:nvSpPr>
        <xdr:cNvPr id="406" name="テキスト ボックス 405"/>
        <xdr:cNvSpPr txBox="1"/>
      </xdr:nvSpPr>
      <xdr:spPr>
        <a:xfrm>
          <a:off x="15798800" y="658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168275</xdr:rowOff>
    </xdr:from>
    <xdr:to>
      <xdr:col>73</xdr:col>
      <xdr:colOff>44450</xdr:colOff>
      <xdr:row>38</xdr:row>
      <xdr:rowOff>98425</xdr:rowOff>
    </xdr:to>
    <xdr:sp macro="" textlink="">
      <xdr:nvSpPr>
        <xdr:cNvPr id="407" name="楕円 406"/>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83202</xdr:rowOff>
    </xdr:from>
    <xdr:ext cx="762000" cy="259045"/>
    <xdr:sp macro="" textlink="">
      <xdr:nvSpPr>
        <xdr:cNvPr id="408" name="テキスト ボックス 407"/>
        <xdr:cNvSpPr txBox="1"/>
      </xdr:nvSpPr>
      <xdr:spPr>
        <a:xfrm>
          <a:off x="14909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9" name="楕円 408"/>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87223</xdr:rowOff>
    </xdr:from>
    <xdr:ext cx="762000" cy="259045"/>
    <xdr:sp macro="" textlink="">
      <xdr:nvSpPr>
        <xdr:cNvPr id="410" name="テキスト ボックス 409"/>
        <xdr:cNvSpPr txBox="1"/>
      </xdr:nvSpPr>
      <xdr:spPr>
        <a:xfrm>
          <a:off x="14020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1" name="楕円 410"/>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71137</xdr:rowOff>
    </xdr:from>
    <xdr:ext cx="762000" cy="259045"/>
    <xdr:sp macro="" textlink="">
      <xdr:nvSpPr>
        <xdr:cNvPr id="412" name="テキスト ボックス 411"/>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年度に「第三セクター等改革推進債」を借り入れたため、比率（平成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％）が大きく上昇したが、平成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年度より元金償還が始まり、今後も年間約３億７千万円の元金償還が続くため、徐々に比率が下降することが見込まれる。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類似団体内平均値と大きくかい離した数値を改善するためには、早期に土地開発公社から引き継いだ二町谷埋立地等の売却に積極的に取り組むことにより、市債の償還を確実に進める必要がある。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108699</xdr:rowOff>
    </xdr:from>
    <xdr:to>
      <xdr:col>81</xdr:col>
      <xdr:colOff>44450</xdr:colOff>
      <xdr:row>16</xdr:row>
      <xdr:rowOff>136449</xdr:rowOff>
    </xdr:to>
    <xdr:cxnSp macro="">
      <xdr:nvCxnSpPr>
        <xdr:cNvPr id="444" name="直線コネクタ 443"/>
        <xdr:cNvCxnSpPr/>
      </xdr:nvCxnSpPr>
      <xdr:spPr>
        <a:xfrm flipV="1">
          <a:off x="16179800" y="2851899"/>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136449</xdr:rowOff>
    </xdr:from>
    <xdr:to>
      <xdr:col>77</xdr:col>
      <xdr:colOff>44450</xdr:colOff>
      <xdr:row>16</xdr:row>
      <xdr:rowOff>152616</xdr:rowOff>
    </xdr:to>
    <xdr:cxnSp macro="">
      <xdr:nvCxnSpPr>
        <xdr:cNvPr id="447" name="直線コネクタ 446"/>
        <xdr:cNvCxnSpPr/>
      </xdr:nvCxnSpPr>
      <xdr:spPr>
        <a:xfrm flipV="1">
          <a:off x="15290800" y="2879649"/>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152616</xdr:rowOff>
    </xdr:from>
    <xdr:to>
      <xdr:col>72</xdr:col>
      <xdr:colOff>203200</xdr:colOff>
      <xdr:row>16</xdr:row>
      <xdr:rowOff>167818</xdr:rowOff>
    </xdr:to>
    <xdr:cxnSp macro="">
      <xdr:nvCxnSpPr>
        <xdr:cNvPr id="450" name="直線コネクタ 449"/>
        <xdr:cNvCxnSpPr/>
      </xdr:nvCxnSpPr>
      <xdr:spPr>
        <a:xfrm flipV="1">
          <a:off x="14401800" y="289581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167818</xdr:rowOff>
    </xdr:from>
    <xdr:to>
      <xdr:col>68</xdr:col>
      <xdr:colOff>152400</xdr:colOff>
      <xdr:row>16</xdr:row>
      <xdr:rowOff>168300</xdr:rowOff>
    </xdr:to>
    <xdr:cxnSp macro="">
      <xdr:nvCxnSpPr>
        <xdr:cNvPr id="453" name="直線コネクタ 452"/>
        <xdr:cNvCxnSpPr/>
      </xdr:nvCxnSpPr>
      <xdr:spPr>
        <a:xfrm flipV="1">
          <a:off x="13512800" y="2911018"/>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57899</xdr:rowOff>
    </xdr:from>
    <xdr:to>
      <xdr:col>81</xdr:col>
      <xdr:colOff>95250</xdr:colOff>
      <xdr:row>16</xdr:row>
      <xdr:rowOff>159499</xdr:rowOff>
    </xdr:to>
    <xdr:sp macro="" textlink="">
      <xdr:nvSpPr>
        <xdr:cNvPr id="463" name="楕円 462"/>
        <xdr:cNvSpPr/>
      </xdr:nvSpPr>
      <xdr:spPr>
        <a:xfrm>
          <a:off x="16967200" y="28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29976</xdr:rowOff>
    </xdr:from>
    <xdr:ext cx="762000" cy="259045"/>
    <xdr:sp macro="" textlink="">
      <xdr:nvSpPr>
        <xdr:cNvPr id="464" name="将来負担の状況該当値テキスト"/>
        <xdr:cNvSpPr txBox="1"/>
      </xdr:nvSpPr>
      <xdr:spPr>
        <a:xfrm>
          <a:off x="17106900" y="277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85649</xdr:rowOff>
    </xdr:from>
    <xdr:to>
      <xdr:col>77</xdr:col>
      <xdr:colOff>95250</xdr:colOff>
      <xdr:row>17</xdr:row>
      <xdr:rowOff>15799</xdr:rowOff>
    </xdr:to>
    <xdr:sp macro="" textlink="">
      <xdr:nvSpPr>
        <xdr:cNvPr id="465" name="楕円 464"/>
        <xdr:cNvSpPr/>
      </xdr:nvSpPr>
      <xdr:spPr>
        <a:xfrm>
          <a:off x="16129000" y="2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576</xdr:rowOff>
    </xdr:from>
    <xdr:ext cx="736600" cy="259045"/>
    <xdr:sp macro="" textlink="">
      <xdr:nvSpPr>
        <xdr:cNvPr id="466" name="テキスト ボックス 465"/>
        <xdr:cNvSpPr txBox="1"/>
      </xdr:nvSpPr>
      <xdr:spPr>
        <a:xfrm>
          <a:off x="15798800" y="291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101816</xdr:rowOff>
    </xdr:from>
    <xdr:to>
      <xdr:col>73</xdr:col>
      <xdr:colOff>44450</xdr:colOff>
      <xdr:row>17</xdr:row>
      <xdr:rowOff>31966</xdr:rowOff>
    </xdr:to>
    <xdr:sp macro="" textlink="">
      <xdr:nvSpPr>
        <xdr:cNvPr id="467" name="楕円 466"/>
        <xdr:cNvSpPr/>
      </xdr:nvSpPr>
      <xdr:spPr>
        <a:xfrm>
          <a:off x="15240000" y="28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16743</xdr:rowOff>
    </xdr:from>
    <xdr:ext cx="762000" cy="259045"/>
    <xdr:sp macro="" textlink="">
      <xdr:nvSpPr>
        <xdr:cNvPr id="468" name="テキスト ボックス 467"/>
        <xdr:cNvSpPr txBox="1"/>
      </xdr:nvSpPr>
      <xdr:spPr>
        <a:xfrm>
          <a:off x="14909800" y="29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117018</xdr:rowOff>
    </xdr:from>
    <xdr:to>
      <xdr:col>68</xdr:col>
      <xdr:colOff>203200</xdr:colOff>
      <xdr:row>17</xdr:row>
      <xdr:rowOff>47168</xdr:rowOff>
    </xdr:to>
    <xdr:sp macro="" textlink="">
      <xdr:nvSpPr>
        <xdr:cNvPr id="469" name="楕円 468"/>
        <xdr:cNvSpPr/>
      </xdr:nvSpPr>
      <xdr:spPr>
        <a:xfrm>
          <a:off x="14351000" y="28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31945</xdr:rowOff>
    </xdr:from>
    <xdr:ext cx="762000" cy="259045"/>
    <xdr:sp macro="" textlink="">
      <xdr:nvSpPr>
        <xdr:cNvPr id="470" name="テキスト ボックス 469"/>
        <xdr:cNvSpPr txBox="1"/>
      </xdr:nvSpPr>
      <xdr:spPr>
        <a:xfrm>
          <a:off x="14020800" y="294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117500</xdr:rowOff>
    </xdr:from>
    <xdr:to>
      <xdr:col>64</xdr:col>
      <xdr:colOff>152400</xdr:colOff>
      <xdr:row>17</xdr:row>
      <xdr:rowOff>47650</xdr:rowOff>
    </xdr:to>
    <xdr:sp macro="" textlink="">
      <xdr:nvSpPr>
        <xdr:cNvPr id="471" name="楕円 470"/>
        <xdr:cNvSpPr/>
      </xdr:nvSpPr>
      <xdr:spPr>
        <a:xfrm>
          <a:off x="13462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32427</xdr:rowOff>
    </xdr:from>
    <xdr:ext cx="762000" cy="259045"/>
    <xdr:sp macro="" textlink="">
      <xdr:nvSpPr>
        <xdr:cNvPr id="472" name="テキスト ボックス 471"/>
        <xdr:cNvSpPr txBox="1"/>
      </xdr:nvSpPr>
      <xdr:spPr>
        <a:xfrm>
          <a:off x="13131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近年の状況としては、地域手当水準を段階的に国の支給割合水準まで引下げた。また、平成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年度においては給与制度の総合的見直しを４月に実施し、改善に努めている。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年度以降においても、人事院勧告に基づく給与改定を行い、給与について国公準拠を原則としている。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今後も給与については国公準拠を原則としつつ、業務の効率化や職員数の適正化を図り、人件費の抑制に努めていく。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年度において人件費の比率が大きく下がっている理由は、横須賀市との消防広域化に伴い人件費が減少したためである。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38</xdr:row>
      <xdr:rowOff>94996</xdr:rowOff>
    </xdr:to>
    <xdr:cxnSp macro="">
      <xdr:nvCxnSpPr>
        <xdr:cNvPr id="64" name="直線コネクタ 63"/>
        <xdr:cNvCxnSpPr/>
      </xdr:nvCxnSpPr>
      <xdr:spPr>
        <a:xfrm flipV="1">
          <a:off x="3987800" y="634949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94996</xdr:rowOff>
    </xdr:to>
    <xdr:cxnSp macro="">
      <xdr:nvCxnSpPr>
        <xdr:cNvPr id="67" name="直線コネクタ 66"/>
        <xdr:cNvCxnSpPr/>
      </xdr:nvCxnSpPr>
      <xdr:spPr>
        <a:xfrm>
          <a:off x="3098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149860</xdr:rowOff>
    </xdr:to>
    <xdr:cxnSp macro="">
      <xdr:nvCxnSpPr>
        <xdr:cNvPr id="70" name="直線コネクタ 69"/>
        <xdr:cNvCxnSpPr/>
      </xdr:nvCxnSpPr>
      <xdr:spPr>
        <a:xfrm flipV="1">
          <a:off x="2209800" y="65826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149860</xdr:rowOff>
    </xdr:to>
    <xdr:cxnSp macro="">
      <xdr:nvCxnSpPr>
        <xdr:cNvPr id="73" name="直線コネクタ 72"/>
        <xdr:cNvCxnSpPr/>
      </xdr:nvCxnSpPr>
      <xdr:spPr>
        <a:xfrm>
          <a:off x="1320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係る経常収支比率は、積極的に指定管理者制度へ移行を行ったことにより、人件費から物件費（委託料）へのシフトが起き、ここ数年は類似団体平均を上回っていたが、類似団体平均の上昇により、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今後は、施設だけでなく、市業務で民間委託化できる部分を検討していく。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69850</xdr:rowOff>
    </xdr:to>
    <xdr:cxnSp macro="">
      <xdr:nvCxnSpPr>
        <xdr:cNvPr id="127" name="直線コネクタ 126"/>
        <xdr:cNvCxnSpPr/>
      </xdr:nvCxnSpPr>
      <xdr:spPr>
        <a:xfrm flipV="1">
          <a:off x="15671800" y="2962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69850</xdr:rowOff>
    </xdr:to>
    <xdr:cxnSp macro="">
      <xdr:nvCxnSpPr>
        <xdr:cNvPr id="130" name="直線コネクタ 129"/>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80736</xdr:rowOff>
    </xdr:to>
    <xdr:cxnSp macro="">
      <xdr:nvCxnSpPr>
        <xdr:cNvPr id="133" name="直線コネクタ 132"/>
        <xdr:cNvCxnSpPr/>
      </xdr:nvCxnSpPr>
      <xdr:spPr>
        <a:xfrm flipV="1">
          <a:off x="13893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80736</xdr:rowOff>
    </xdr:to>
    <xdr:cxnSp macro="">
      <xdr:nvCxnSpPr>
        <xdr:cNvPr id="136" name="直線コネクタ 135"/>
        <xdr:cNvCxnSpPr/>
      </xdr:nvCxnSpPr>
      <xdr:spPr>
        <a:xfrm>
          <a:off x="13004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6" name="楕円 145"/>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13806</xdr:rowOff>
    </xdr:from>
    <xdr:ext cx="762000" cy="259045"/>
    <xdr:sp macro="" textlink="">
      <xdr:nvSpPr>
        <xdr:cNvPr id="147" name="物件費該当値テキスト"/>
        <xdr:cNvSpPr txBox="1"/>
      </xdr:nvSpPr>
      <xdr:spPr>
        <a:xfrm>
          <a:off x="165989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2" name="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て障害福祉にかかる扶助費が減少したため、経常経費は減少となったが、高齢化率の上昇等に伴い、今後、扶助費は増加することが見込まれる。資格審査等の適正化、市単の扶助費の見直しを進めていくことで、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58</xdr:row>
      <xdr:rowOff>159657</xdr:rowOff>
    </xdr:to>
    <xdr:cxnSp macro="">
      <xdr:nvCxnSpPr>
        <xdr:cNvPr id="189" name="直線コネクタ 188"/>
        <xdr:cNvCxnSpPr/>
      </xdr:nvCxnSpPr>
      <xdr:spPr>
        <a:xfrm flipV="1">
          <a:off x="3987800" y="10049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72572</xdr:rowOff>
    </xdr:from>
    <xdr:to>
      <xdr:col>19</xdr:col>
      <xdr:colOff>187325</xdr:colOff>
      <xdr:row>58</xdr:row>
      <xdr:rowOff>159657</xdr:rowOff>
    </xdr:to>
    <xdr:cxnSp macro="">
      <xdr:nvCxnSpPr>
        <xdr:cNvPr id="192" name="直線コネクタ 191"/>
        <xdr:cNvCxnSpPr/>
      </xdr:nvCxnSpPr>
      <xdr:spPr>
        <a:xfrm>
          <a:off x="3098800" y="10016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72572</xdr:rowOff>
    </xdr:from>
    <xdr:to>
      <xdr:col>15</xdr:col>
      <xdr:colOff>98425</xdr:colOff>
      <xdr:row>59</xdr:row>
      <xdr:rowOff>20865</xdr:rowOff>
    </xdr:to>
    <xdr:cxnSp macro="">
      <xdr:nvCxnSpPr>
        <xdr:cNvPr id="195" name="直線コネクタ 194"/>
        <xdr:cNvCxnSpPr/>
      </xdr:nvCxnSpPr>
      <xdr:spPr>
        <a:xfrm flipV="1">
          <a:off x="2209800" y="100166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20865</xdr:rowOff>
    </xdr:to>
    <xdr:cxnSp macro="">
      <xdr:nvCxnSpPr>
        <xdr:cNvPr id="198" name="直線コネクタ 197"/>
        <xdr:cNvCxnSpPr/>
      </xdr:nvCxnSpPr>
      <xdr:spPr>
        <a:xfrm>
          <a:off x="1320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8" name="楕円 207"/>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9"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0" name="楕円 209"/>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1" name="テキスト ボックス 210"/>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2" name="楕円 211"/>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3" name="テキスト ボックス 212"/>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4" name="楕円 213"/>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5" name="テキスト ボックス 214"/>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6" name="楕円 215"/>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7" name="テキスト ボックス 216"/>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大きく上回っているのは、繰出金が主な要因である。全市が共通して設置している国民健康保険事業、後期高齢者医療事業及び介護保険事業のほかに市場事業や下水道事業の特別会計を設置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国民健康保険事業会計への繰出金が減少となったが、介護保険事業会計及び下水道会計への繰出金が増額となったため、前年度とほぼ同率での推移となった。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給付費の高揚を抑えるため、健康予防事業に積極的に取り組むなど、普通会計の負担額を減らしていくよう努める。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120469</xdr:rowOff>
    </xdr:from>
    <xdr:to>
      <xdr:col>82</xdr:col>
      <xdr:colOff>107950</xdr:colOff>
      <xdr:row>58</xdr:row>
      <xdr:rowOff>127000</xdr:rowOff>
    </xdr:to>
    <xdr:cxnSp macro="">
      <xdr:nvCxnSpPr>
        <xdr:cNvPr id="252" name="直線コネクタ 251"/>
        <xdr:cNvCxnSpPr/>
      </xdr:nvCxnSpPr>
      <xdr:spPr>
        <a:xfrm flipV="1">
          <a:off x="15671800" y="100645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107406</xdr:rowOff>
    </xdr:from>
    <xdr:to>
      <xdr:col>78</xdr:col>
      <xdr:colOff>69850</xdr:colOff>
      <xdr:row>58</xdr:row>
      <xdr:rowOff>127000</xdr:rowOff>
    </xdr:to>
    <xdr:cxnSp macro="">
      <xdr:nvCxnSpPr>
        <xdr:cNvPr id="255" name="直線コネクタ 254"/>
        <xdr:cNvCxnSpPr/>
      </xdr:nvCxnSpPr>
      <xdr:spPr>
        <a:xfrm>
          <a:off x="14782800" y="100515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107406</xdr:rowOff>
    </xdr:to>
    <xdr:cxnSp macro="">
      <xdr:nvCxnSpPr>
        <xdr:cNvPr id="258" name="直線コネクタ 257"/>
        <xdr:cNvCxnSpPr/>
      </xdr:nvCxnSpPr>
      <xdr:spPr>
        <a:xfrm>
          <a:off x="13893800" y="99796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35560</xdr:rowOff>
    </xdr:to>
    <xdr:cxnSp macro="">
      <xdr:nvCxnSpPr>
        <xdr:cNvPr id="261" name="直線コネクタ 260"/>
        <xdr:cNvCxnSpPr/>
      </xdr:nvCxnSpPr>
      <xdr:spPr>
        <a:xfrm>
          <a:off x="13004800" y="99012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69669</xdr:rowOff>
    </xdr:from>
    <xdr:to>
      <xdr:col>82</xdr:col>
      <xdr:colOff>158750</xdr:colOff>
      <xdr:row>58</xdr:row>
      <xdr:rowOff>171269</xdr:rowOff>
    </xdr:to>
    <xdr:sp macro="" textlink="">
      <xdr:nvSpPr>
        <xdr:cNvPr id="271" name="楕円 270"/>
        <xdr:cNvSpPr/>
      </xdr:nvSpPr>
      <xdr:spPr>
        <a:xfrm>
          <a:off x="164592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41746</xdr:rowOff>
    </xdr:from>
    <xdr:ext cx="762000" cy="259045"/>
    <xdr:sp macro="" textlink="">
      <xdr:nvSpPr>
        <xdr:cNvPr id="272" name="その他該当値テキスト"/>
        <xdr:cNvSpPr txBox="1"/>
      </xdr:nvSpPr>
      <xdr:spPr>
        <a:xfrm>
          <a:off x="16598900" y="99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3" name="楕円 272"/>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4" name="テキスト ボックス 273"/>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56606</xdr:rowOff>
    </xdr:from>
    <xdr:to>
      <xdr:col>74</xdr:col>
      <xdr:colOff>31750</xdr:colOff>
      <xdr:row>58</xdr:row>
      <xdr:rowOff>158206</xdr:rowOff>
    </xdr:to>
    <xdr:sp macro="" textlink="">
      <xdr:nvSpPr>
        <xdr:cNvPr id="275" name="楕円 274"/>
        <xdr:cNvSpPr/>
      </xdr:nvSpPr>
      <xdr:spPr>
        <a:xfrm>
          <a:off x="14732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142983</xdr:rowOff>
    </xdr:from>
    <xdr:ext cx="762000" cy="259045"/>
    <xdr:sp macro="" textlink="">
      <xdr:nvSpPr>
        <xdr:cNvPr id="276" name="テキスト ボックス 275"/>
        <xdr:cNvSpPr txBox="1"/>
      </xdr:nvSpPr>
      <xdr:spPr>
        <a:xfrm>
          <a:off x="14401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7" name="楕円 276"/>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8" name="テキスト ボックス 27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9" name="楕円 278"/>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80" name="テキスト ボックス 279"/>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年度に消防広域化を行ったことにより、人件費から補助費等（委託料）へのシフトが起きたため、前年度より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ポイント上昇した。人件費にかかる経常収支比率は、減少している。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今後も、補助事業の内容の精査や補助団体における決算状況、繰越金の有無等を勘案して、より適切な補助金支出に向けて取り組んでいく。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36</xdr:row>
      <xdr:rowOff>140716</xdr:rowOff>
    </xdr:to>
    <xdr:cxnSp macro="">
      <xdr:nvCxnSpPr>
        <xdr:cNvPr id="310" name="直線コネクタ 309"/>
        <xdr:cNvCxnSpPr/>
      </xdr:nvCxnSpPr>
      <xdr:spPr>
        <a:xfrm>
          <a:off x="15671800" y="6011164"/>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19558</xdr:rowOff>
    </xdr:to>
    <xdr:cxnSp macro="">
      <xdr:nvCxnSpPr>
        <xdr:cNvPr id="313" name="直線コネクタ 312"/>
        <xdr:cNvCxnSpPr/>
      </xdr:nvCxnSpPr>
      <xdr:spPr>
        <a:xfrm flipV="1">
          <a:off x="14782800" y="6011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19558</xdr:rowOff>
    </xdr:to>
    <xdr:cxnSp macro="">
      <xdr:nvCxnSpPr>
        <xdr:cNvPr id="316" name="直線コネクタ 315"/>
        <xdr:cNvCxnSpPr/>
      </xdr:nvCxnSpPr>
      <xdr:spPr>
        <a:xfrm>
          <a:off x="13893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10414</xdr:rowOff>
    </xdr:to>
    <xdr:cxnSp macro="">
      <xdr:nvCxnSpPr>
        <xdr:cNvPr id="319" name="直線コネクタ 318"/>
        <xdr:cNvCxnSpPr/>
      </xdr:nvCxnSpPr>
      <xdr:spPr>
        <a:xfrm flipV="1">
          <a:off x="13004800" y="60065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9" name="楕円 328"/>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30"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1" name="楕円 330"/>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2" name="テキスト ボックス 331"/>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3" name="楕円 332"/>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4" name="テキスト ボックス 333"/>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5" name="楕円 334"/>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6" name="テキスト ボックス 335"/>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7" name="楕円 336"/>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8" name="テキスト ボックス 337"/>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年度に借り入れた「第三セクター等改革推進債」の元金償還により、類似団体平均を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ごみ処理広域化に伴う施設整備が本格化することに伴う借入の増加が控えているが、公債費負担適正化計画に基づき、将来の公債費の低減に努めるようその他の普通建設事業の抑制に努めつつ、土地開発公社より引き継いだ土地の売却等についても積極的に推し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109855</xdr:rowOff>
    </xdr:to>
    <xdr:cxnSp macro="">
      <xdr:nvCxnSpPr>
        <xdr:cNvPr id="370" name="直線コネクタ 369"/>
        <xdr:cNvCxnSpPr/>
      </xdr:nvCxnSpPr>
      <xdr:spPr>
        <a:xfrm flipV="1">
          <a:off x="3987800" y="129476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109855</xdr:rowOff>
    </xdr:to>
    <xdr:cxnSp macro="">
      <xdr:nvCxnSpPr>
        <xdr:cNvPr id="373" name="直線コネクタ 372"/>
        <xdr:cNvCxnSpPr/>
      </xdr:nvCxnSpPr>
      <xdr:spPr>
        <a:xfrm>
          <a:off x="3098800" y="12951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121285</xdr:rowOff>
    </xdr:to>
    <xdr:cxnSp macro="">
      <xdr:nvCxnSpPr>
        <xdr:cNvPr id="376" name="直線コネクタ 375"/>
        <xdr:cNvCxnSpPr/>
      </xdr:nvCxnSpPr>
      <xdr:spPr>
        <a:xfrm flipV="1">
          <a:off x="2209800" y="12951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121285</xdr:rowOff>
    </xdr:from>
    <xdr:to>
      <xdr:col>11</xdr:col>
      <xdr:colOff>9525</xdr:colOff>
      <xdr:row>75</xdr:row>
      <xdr:rowOff>121285</xdr:rowOff>
    </xdr:to>
    <xdr:cxnSp macro="">
      <xdr:nvCxnSpPr>
        <xdr:cNvPr id="379" name="直線コネクタ 378"/>
        <xdr:cNvCxnSpPr/>
      </xdr:nvCxnSpPr>
      <xdr:spPr>
        <a:xfrm>
          <a:off x="1320800" y="12980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89" name="楕円 388"/>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10177</xdr:rowOff>
    </xdr:from>
    <xdr:ext cx="762000" cy="259045"/>
    <xdr:sp macro="" textlink="">
      <xdr:nvSpPr>
        <xdr:cNvPr id="390"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59055</xdr:rowOff>
    </xdr:from>
    <xdr:to>
      <xdr:col>20</xdr:col>
      <xdr:colOff>38100</xdr:colOff>
      <xdr:row>75</xdr:row>
      <xdr:rowOff>160655</xdr:rowOff>
    </xdr:to>
    <xdr:sp macro="" textlink="">
      <xdr:nvSpPr>
        <xdr:cNvPr id="391" name="楕円 390"/>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145432</xdr:rowOff>
    </xdr:from>
    <xdr:ext cx="736600" cy="259045"/>
    <xdr:sp macro="" textlink="">
      <xdr:nvSpPr>
        <xdr:cNvPr id="392" name="テキスト ボックス 391"/>
        <xdr:cNvSpPr txBox="1"/>
      </xdr:nvSpPr>
      <xdr:spPr>
        <a:xfrm>
          <a:off x="3606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3" name="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128288</xdr:rowOff>
    </xdr:from>
    <xdr:ext cx="762000" cy="259045"/>
    <xdr:sp macro="" textlink="">
      <xdr:nvSpPr>
        <xdr:cNvPr id="394" name="テキスト ボックス 393"/>
        <xdr:cNvSpPr txBox="1"/>
      </xdr:nvSpPr>
      <xdr:spPr>
        <a:xfrm>
          <a:off x="2717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70485</xdr:rowOff>
    </xdr:from>
    <xdr:to>
      <xdr:col>11</xdr:col>
      <xdr:colOff>60325</xdr:colOff>
      <xdr:row>76</xdr:row>
      <xdr:rowOff>636</xdr:rowOff>
    </xdr:to>
    <xdr:sp macro="" textlink="">
      <xdr:nvSpPr>
        <xdr:cNvPr id="395" name="楕円 394"/>
        <xdr:cNvSpPr/>
      </xdr:nvSpPr>
      <xdr:spPr>
        <a:xfrm>
          <a:off x="2159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156863</xdr:rowOff>
    </xdr:from>
    <xdr:ext cx="762000" cy="259045"/>
    <xdr:sp macro="" textlink="">
      <xdr:nvSpPr>
        <xdr:cNvPr id="396" name="テキスト ボックス 395"/>
        <xdr:cNvSpPr txBox="1"/>
      </xdr:nvSpPr>
      <xdr:spPr>
        <a:xfrm>
          <a:off x="1828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70485</xdr:rowOff>
    </xdr:from>
    <xdr:to>
      <xdr:col>6</xdr:col>
      <xdr:colOff>171450</xdr:colOff>
      <xdr:row>76</xdr:row>
      <xdr:rowOff>636</xdr:rowOff>
    </xdr:to>
    <xdr:sp macro="" textlink="">
      <xdr:nvSpPr>
        <xdr:cNvPr id="397" name="楕円 396"/>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156863</xdr:rowOff>
    </xdr:from>
    <xdr:ext cx="762000" cy="259045"/>
    <xdr:sp macro="" textlink="">
      <xdr:nvSpPr>
        <xdr:cNvPr id="398" name="テキスト ボックス 397"/>
        <xdr:cNvSpPr txBox="1"/>
      </xdr:nvSpPr>
      <xdr:spPr>
        <a:xfrm>
          <a:off x="939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公債費以外の経常収支比率が、類似団体平均を大きく上回っているのは、繰出金によるものである。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今後も改善に向けて、税の徴収強化等による歳入の確保や、あらゆる経費削減に積極的に取り組むように努める。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104139</xdr:rowOff>
    </xdr:from>
    <xdr:to>
      <xdr:col>82</xdr:col>
      <xdr:colOff>107950</xdr:colOff>
      <xdr:row>79</xdr:row>
      <xdr:rowOff>107950</xdr:rowOff>
    </xdr:to>
    <xdr:cxnSp macro="">
      <xdr:nvCxnSpPr>
        <xdr:cNvPr id="431" name="直線コネクタ 430"/>
        <xdr:cNvCxnSpPr/>
      </xdr:nvCxnSpPr>
      <xdr:spPr>
        <a:xfrm>
          <a:off x="15671800" y="13648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104139</xdr:rowOff>
    </xdr:to>
    <xdr:cxnSp macro="">
      <xdr:nvCxnSpPr>
        <xdr:cNvPr id="434" name="直線コネクタ 433"/>
        <xdr:cNvCxnSpPr/>
      </xdr:nvCxnSpPr>
      <xdr:spPr>
        <a:xfrm>
          <a:off x="14782800" y="13580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107950</xdr:rowOff>
    </xdr:to>
    <xdr:cxnSp macro="">
      <xdr:nvCxnSpPr>
        <xdr:cNvPr id="437" name="直線コネクタ 436"/>
        <xdr:cNvCxnSpPr/>
      </xdr:nvCxnSpPr>
      <xdr:spPr>
        <a:xfrm flipV="1">
          <a:off x="13893800" y="13580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107950</xdr:rowOff>
    </xdr:to>
    <xdr:cxnSp macro="">
      <xdr:nvCxnSpPr>
        <xdr:cNvPr id="440" name="直線コネクタ 439"/>
        <xdr:cNvCxnSpPr/>
      </xdr:nvCxnSpPr>
      <xdr:spPr>
        <a:xfrm>
          <a:off x="13004800" y="135115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50" name="楕円 449"/>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1"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53339</xdr:rowOff>
    </xdr:from>
    <xdr:to>
      <xdr:col>78</xdr:col>
      <xdr:colOff>120650</xdr:colOff>
      <xdr:row>79</xdr:row>
      <xdr:rowOff>154939</xdr:rowOff>
    </xdr:to>
    <xdr:sp macro="" textlink="">
      <xdr:nvSpPr>
        <xdr:cNvPr id="452" name="楕円 451"/>
        <xdr:cNvSpPr/>
      </xdr:nvSpPr>
      <xdr:spPr>
        <a:xfrm>
          <a:off x="15621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139716</xdr:rowOff>
    </xdr:from>
    <xdr:ext cx="736600" cy="259045"/>
    <xdr:sp macro="" textlink="">
      <xdr:nvSpPr>
        <xdr:cNvPr id="453" name="テキスト ボックス 452"/>
        <xdr:cNvSpPr txBox="1"/>
      </xdr:nvSpPr>
      <xdr:spPr>
        <a:xfrm>
          <a:off x="15290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54" name="楕円 453"/>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55" name="テキスト ボックス 454"/>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57150</xdr:rowOff>
    </xdr:from>
    <xdr:to>
      <xdr:col>69</xdr:col>
      <xdr:colOff>142875</xdr:colOff>
      <xdr:row>79</xdr:row>
      <xdr:rowOff>158750</xdr:rowOff>
    </xdr:to>
    <xdr:sp macro="" textlink="">
      <xdr:nvSpPr>
        <xdr:cNvPr id="456" name="楕円 455"/>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143527</xdr:rowOff>
    </xdr:from>
    <xdr:ext cx="762000" cy="259045"/>
    <xdr:sp macro="" textlink="">
      <xdr:nvSpPr>
        <xdr:cNvPr id="457" name="テキスト ボックス 456"/>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8" name="楕円 457"/>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59" name="テキスト ボックス 458"/>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82055</xdr:rowOff>
    </xdr:from>
    <xdr:to>
      <xdr:col>29</xdr:col>
      <xdr:colOff>127000</xdr:colOff>
      <xdr:row>20</xdr:row>
      <xdr:rowOff>38532</xdr:rowOff>
    </xdr:to>
    <xdr:cxnSp macro="">
      <xdr:nvCxnSpPr>
        <xdr:cNvPr id="50" name="直線コネクタ 49"/>
        <xdr:cNvCxnSpPr/>
      </xdr:nvCxnSpPr>
      <xdr:spPr bwMode="auto">
        <a:xfrm>
          <a:off x="5003800" y="3387230"/>
          <a:ext cx="647700" cy="1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82055</xdr:rowOff>
    </xdr:from>
    <xdr:to>
      <xdr:col>26</xdr:col>
      <xdr:colOff>50800</xdr:colOff>
      <xdr:row>19</xdr:row>
      <xdr:rowOff>94462</xdr:rowOff>
    </xdr:to>
    <xdr:cxnSp macro="">
      <xdr:nvCxnSpPr>
        <xdr:cNvPr id="53" name="直線コネクタ 52"/>
        <xdr:cNvCxnSpPr/>
      </xdr:nvCxnSpPr>
      <xdr:spPr bwMode="auto">
        <a:xfrm flipV="1">
          <a:off x="4305300" y="3387230"/>
          <a:ext cx="698500" cy="1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94462</xdr:rowOff>
    </xdr:from>
    <xdr:to>
      <xdr:col>22</xdr:col>
      <xdr:colOff>114300</xdr:colOff>
      <xdr:row>19</xdr:row>
      <xdr:rowOff>96355</xdr:rowOff>
    </xdr:to>
    <xdr:cxnSp macro="">
      <xdr:nvCxnSpPr>
        <xdr:cNvPr id="56" name="直線コネクタ 55"/>
        <xdr:cNvCxnSpPr/>
      </xdr:nvCxnSpPr>
      <xdr:spPr bwMode="auto">
        <a:xfrm flipV="1">
          <a:off x="3606800" y="3399637"/>
          <a:ext cx="698500" cy="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96355</xdr:rowOff>
    </xdr:from>
    <xdr:to>
      <xdr:col>18</xdr:col>
      <xdr:colOff>177800</xdr:colOff>
      <xdr:row>19</xdr:row>
      <xdr:rowOff>117589</xdr:rowOff>
    </xdr:to>
    <xdr:cxnSp macro="">
      <xdr:nvCxnSpPr>
        <xdr:cNvPr id="59" name="直線コネクタ 58"/>
        <xdr:cNvCxnSpPr/>
      </xdr:nvCxnSpPr>
      <xdr:spPr bwMode="auto">
        <a:xfrm flipV="1">
          <a:off x="2908300" y="3401530"/>
          <a:ext cx="698500" cy="2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159182</xdr:rowOff>
    </xdr:from>
    <xdr:to>
      <xdr:col>29</xdr:col>
      <xdr:colOff>177800</xdr:colOff>
      <xdr:row>20</xdr:row>
      <xdr:rowOff>89332</xdr:rowOff>
    </xdr:to>
    <xdr:sp macro="" textlink="">
      <xdr:nvSpPr>
        <xdr:cNvPr id="69" name="楕円 68"/>
        <xdr:cNvSpPr/>
      </xdr:nvSpPr>
      <xdr:spPr bwMode="auto">
        <a:xfrm>
          <a:off x="5600700" y="346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67759</xdr:rowOff>
    </xdr:from>
    <xdr:ext cx="762000" cy="259045"/>
    <xdr:sp macro="" textlink="">
      <xdr:nvSpPr>
        <xdr:cNvPr id="70" name="人口1人当たり決算額の推移該当値テキスト130"/>
        <xdr:cNvSpPr txBox="1"/>
      </xdr:nvSpPr>
      <xdr:spPr>
        <a:xfrm>
          <a:off x="5740400" y="337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31255</xdr:rowOff>
    </xdr:from>
    <xdr:to>
      <xdr:col>26</xdr:col>
      <xdr:colOff>101600</xdr:colOff>
      <xdr:row>19</xdr:row>
      <xdr:rowOff>132855</xdr:rowOff>
    </xdr:to>
    <xdr:sp macro="" textlink="">
      <xdr:nvSpPr>
        <xdr:cNvPr id="71" name="楕円 70"/>
        <xdr:cNvSpPr/>
      </xdr:nvSpPr>
      <xdr:spPr bwMode="auto">
        <a:xfrm>
          <a:off x="4953000" y="333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117632</xdr:rowOff>
    </xdr:from>
    <xdr:ext cx="736600" cy="259045"/>
    <xdr:sp macro="" textlink="">
      <xdr:nvSpPr>
        <xdr:cNvPr id="72" name="テキスト ボックス 71"/>
        <xdr:cNvSpPr txBox="1"/>
      </xdr:nvSpPr>
      <xdr:spPr>
        <a:xfrm>
          <a:off x="4622800" y="342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43662</xdr:rowOff>
    </xdr:from>
    <xdr:to>
      <xdr:col>22</xdr:col>
      <xdr:colOff>165100</xdr:colOff>
      <xdr:row>19</xdr:row>
      <xdr:rowOff>145262</xdr:rowOff>
    </xdr:to>
    <xdr:sp macro="" textlink="">
      <xdr:nvSpPr>
        <xdr:cNvPr id="73" name="楕円 72"/>
        <xdr:cNvSpPr/>
      </xdr:nvSpPr>
      <xdr:spPr bwMode="auto">
        <a:xfrm>
          <a:off x="4254500" y="33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130039</xdr:rowOff>
    </xdr:from>
    <xdr:ext cx="762000" cy="259045"/>
    <xdr:sp macro="" textlink="">
      <xdr:nvSpPr>
        <xdr:cNvPr id="74" name="テキスト ボックス 73"/>
        <xdr:cNvSpPr txBox="1"/>
      </xdr:nvSpPr>
      <xdr:spPr>
        <a:xfrm>
          <a:off x="3924300" y="34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45555</xdr:rowOff>
    </xdr:from>
    <xdr:to>
      <xdr:col>19</xdr:col>
      <xdr:colOff>38100</xdr:colOff>
      <xdr:row>19</xdr:row>
      <xdr:rowOff>147155</xdr:rowOff>
    </xdr:to>
    <xdr:sp macro="" textlink="">
      <xdr:nvSpPr>
        <xdr:cNvPr id="75" name="楕円 74"/>
        <xdr:cNvSpPr/>
      </xdr:nvSpPr>
      <xdr:spPr bwMode="auto">
        <a:xfrm>
          <a:off x="3556000" y="335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131932</xdr:rowOff>
    </xdr:from>
    <xdr:ext cx="762000" cy="259045"/>
    <xdr:sp macro="" textlink="">
      <xdr:nvSpPr>
        <xdr:cNvPr id="76" name="テキスト ボックス 75"/>
        <xdr:cNvSpPr txBox="1"/>
      </xdr:nvSpPr>
      <xdr:spPr>
        <a:xfrm>
          <a:off x="3225800" y="343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66789</xdr:rowOff>
    </xdr:from>
    <xdr:to>
      <xdr:col>15</xdr:col>
      <xdr:colOff>101600</xdr:colOff>
      <xdr:row>19</xdr:row>
      <xdr:rowOff>168389</xdr:rowOff>
    </xdr:to>
    <xdr:sp macro="" textlink="">
      <xdr:nvSpPr>
        <xdr:cNvPr id="77" name="楕円 76"/>
        <xdr:cNvSpPr/>
      </xdr:nvSpPr>
      <xdr:spPr bwMode="auto">
        <a:xfrm>
          <a:off x="2857500" y="337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153166</xdr:rowOff>
    </xdr:from>
    <xdr:ext cx="762000" cy="259045"/>
    <xdr:sp macro="" textlink="">
      <xdr:nvSpPr>
        <xdr:cNvPr id="78" name="テキスト ボックス 77"/>
        <xdr:cNvSpPr txBox="1"/>
      </xdr:nvSpPr>
      <xdr:spPr>
        <a:xfrm>
          <a:off x="2527300" y="345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206041</xdr:rowOff>
    </xdr:from>
    <xdr:to>
      <xdr:col>29</xdr:col>
      <xdr:colOff>127000</xdr:colOff>
      <xdr:row>37</xdr:row>
      <xdr:rowOff>212354</xdr:rowOff>
    </xdr:to>
    <xdr:cxnSp macro="">
      <xdr:nvCxnSpPr>
        <xdr:cNvPr id="110" name="直線コネクタ 109"/>
        <xdr:cNvCxnSpPr/>
      </xdr:nvCxnSpPr>
      <xdr:spPr bwMode="auto">
        <a:xfrm>
          <a:off x="5003800" y="7330741"/>
          <a:ext cx="647700" cy="6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197131</xdr:rowOff>
    </xdr:from>
    <xdr:ext cx="762000" cy="259045"/>
    <xdr:sp macro="" textlink="">
      <xdr:nvSpPr>
        <xdr:cNvPr id="111" name="人口1人当たり決算額の推移平均値テキスト445"/>
        <xdr:cNvSpPr txBox="1"/>
      </xdr:nvSpPr>
      <xdr:spPr>
        <a:xfrm>
          <a:off x="5740400" y="732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191255</xdr:rowOff>
    </xdr:from>
    <xdr:to>
      <xdr:col>26</xdr:col>
      <xdr:colOff>50800</xdr:colOff>
      <xdr:row>37</xdr:row>
      <xdr:rowOff>206041</xdr:rowOff>
    </xdr:to>
    <xdr:cxnSp macro="">
      <xdr:nvCxnSpPr>
        <xdr:cNvPr id="113" name="直線コネクタ 112"/>
        <xdr:cNvCxnSpPr/>
      </xdr:nvCxnSpPr>
      <xdr:spPr bwMode="auto">
        <a:xfrm>
          <a:off x="4305300" y="7315955"/>
          <a:ext cx="698500" cy="1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191255</xdr:rowOff>
    </xdr:from>
    <xdr:to>
      <xdr:col>22</xdr:col>
      <xdr:colOff>114300</xdr:colOff>
      <xdr:row>37</xdr:row>
      <xdr:rowOff>199690</xdr:rowOff>
    </xdr:to>
    <xdr:cxnSp macro="">
      <xdr:nvCxnSpPr>
        <xdr:cNvPr id="116" name="直線コネクタ 115"/>
        <xdr:cNvCxnSpPr/>
      </xdr:nvCxnSpPr>
      <xdr:spPr bwMode="auto">
        <a:xfrm flipV="1">
          <a:off x="3606800" y="7315955"/>
          <a:ext cx="698500" cy="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193394</xdr:rowOff>
    </xdr:from>
    <xdr:to>
      <xdr:col>18</xdr:col>
      <xdr:colOff>177800</xdr:colOff>
      <xdr:row>37</xdr:row>
      <xdr:rowOff>199690</xdr:rowOff>
    </xdr:to>
    <xdr:cxnSp macro="">
      <xdr:nvCxnSpPr>
        <xdr:cNvPr id="119" name="直線コネクタ 118"/>
        <xdr:cNvCxnSpPr/>
      </xdr:nvCxnSpPr>
      <xdr:spPr bwMode="auto">
        <a:xfrm>
          <a:off x="2908300" y="7318094"/>
          <a:ext cx="698500" cy="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161554</xdr:rowOff>
    </xdr:from>
    <xdr:to>
      <xdr:col>29</xdr:col>
      <xdr:colOff>177800</xdr:colOff>
      <xdr:row>37</xdr:row>
      <xdr:rowOff>263154</xdr:rowOff>
    </xdr:to>
    <xdr:sp macro="" textlink="">
      <xdr:nvSpPr>
        <xdr:cNvPr id="129" name="楕円 128"/>
        <xdr:cNvSpPr/>
      </xdr:nvSpPr>
      <xdr:spPr bwMode="auto">
        <a:xfrm>
          <a:off x="5600700" y="728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6631</xdr:rowOff>
    </xdr:from>
    <xdr:ext cx="762000" cy="259045"/>
    <xdr:sp macro="" textlink="">
      <xdr:nvSpPr>
        <xdr:cNvPr id="130" name="人口1人当たり決算額の推移該当値テキスト445"/>
        <xdr:cNvSpPr txBox="1"/>
      </xdr:nvSpPr>
      <xdr:spPr>
        <a:xfrm>
          <a:off x="5740400" y="71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155241</xdr:rowOff>
    </xdr:from>
    <xdr:to>
      <xdr:col>26</xdr:col>
      <xdr:colOff>101600</xdr:colOff>
      <xdr:row>37</xdr:row>
      <xdr:rowOff>256841</xdr:rowOff>
    </xdr:to>
    <xdr:sp macro="" textlink="">
      <xdr:nvSpPr>
        <xdr:cNvPr id="131" name="楕円 130"/>
        <xdr:cNvSpPr/>
      </xdr:nvSpPr>
      <xdr:spPr bwMode="auto">
        <a:xfrm>
          <a:off x="4953000" y="727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95568</xdr:rowOff>
    </xdr:from>
    <xdr:ext cx="736600" cy="259045"/>
    <xdr:sp macro="" textlink="">
      <xdr:nvSpPr>
        <xdr:cNvPr id="132" name="テキスト ボックス 131"/>
        <xdr:cNvSpPr txBox="1"/>
      </xdr:nvSpPr>
      <xdr:spPr>
        <a:xfrm>
          <a:off x="4622800" y="704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140455</xdr:rowOff>
    </xdr:from>
    <xdr:to>
      <xdr:col>22</xdr:col>
      <xdr:colOff>165100</xdr:colOff>
      <xdr:row>37</xdr:row>
      <xdr:rowOff>242055</xdr:rowOff>
    </xdr:to>
    <xdr:sp macro="" textlink="">
      <xdr:nvSpPr>
        <xdr:cNvPr id="133" name="楕円 132"/>
        <xdr:cNvSpPr/>
      </xdr:nvSpPr>
      <xdr:spPr bwMode="auto">
        <a:xfrm>
          <a:off x="4254500" y="726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80782</xdr:rowOff>
    </xdr:from>
    <xdr:ext cx="762000" cy="259045"/>
    <xdr:sp macro="" textlink="">
      <xdr:nvSpPr>
        <xdr:cNvPr id="134" name="テキスト ボックス 133"/>
        <xdr:cNvSpPr txBox="1"/>
      </xdr:nvSpPr>
      <xdr:spPr>
        <a:xfrm>
          <a:off x="3924300" y="703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148890</xdr:rowOff>
    </xdr:from>
    <xdr:to>
      <xdr:col>19</xdr:col>
      <xdr:colOff>38100</xdr:colOff>
      <xdr:row>37</xdr:row>
      <xdr:rowOff>250490</xdr:rowOff>
    </xdr:to>
    <xdr:sp macro="" textlink="">
      <xdr:nvSpPr>
        <xdr:cNvPr id="135" name="楕円 134"/>
        <xdr:cNvSpPr/>
      </xdr:nvSpPr>
      <xdr:spPr bwMode="auto">
        <a:xfrm>
          <a:off x="3556000" y="727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89217</xdr:rowOff>
    </xdr:from>
    <xdr:ext cx="762000" cy="259045"/>
    <xdr:sp macro="" textlink="">
      <xdr:nvSpPr>
        <xdr:cNvPr id="136" name="テキスト ボックス 135"/>
        <xdr:cNvSpPr txBox="1"/>
      </xdr:nvSpPr>
      <xdr:spPr>
        <a:xfrm>
          <a:off x="3225800" y="70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142594</xdr:rowOff>
    </xdr:from>
    <xdr:to>
      <xdr:col>15</xdr:col>
      <xdr:colOff>101600</xdr:colOff>
      <xdr:row>37</xdr:row>
      <xdr:rowOff>244194</xdr:rowOff>
    </xdr:to>
    <xdr:sp macro="" textlink="">
      <xdr:nvSpPr>
        <xdr:cNvPr id="137" name="楕円 136"/>
        <xdr:cNvSpPr/>
      </xdr:nvSpPr>
      <xdr:spPr bwMode="auto">
        <a:xfrm>
          <a:off x="2857500" y="726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82921</xdr:rowOff>
    </xdr:from>
    <xdr:ext cx="762000" cy="259045"/>
    <xdr:sp macro="" textlink="">
      <xdr:nvSpPr>
        <xdr:cNvPr id="138" name="テキスト ボックス 137"/>
        <xdr:cNvSpPr txBox="1"/>
      </xdr:nvSpPr>
      <xdr:spPr>
        <a:xfrm>
          <a:off x="2527300" y="70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67716</xdr:rowOff>
    </xdr:from>
    <xdr:to>
      <xdr:col>24</xdr:col>
      <xdr:colOff>63500</xdr:colOff>
      <xdr:row>37</xdr:row>
      <xdr:rowOff>37516</xdr:rowOff>
    </xdr:to>
    <xdr:cxnSp macro="">
      <xdr:nvCxnSpPr>
        <xdr:cNvPr id="61" name="直線コネクタ 60"/>
        <xdr:cNvCxnSpPr/>
      </xdr:nvCxnSpPr>
      <xdr:spPr>
        <a:xfrm>
          <a:off x="3797300" y="6239916"/>
          <a:ext cx="838200" cy="1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67716</xdr:rowOff>
    </xdr:from>
    <xdr:to>
      <xdr:col>19</xdr:col>
      <xdr:colOff>177800</xdr:colOff>
      <xdr:row>36</xdr:row>
      <xdr:rowOff>80493</xdr:rowOff>
    </xdr:to>
    <xdr:cxnSp macro="">
      <xdr:nvCxnSpPr>
        <xdr:cNvPr id="64" name="直線コネクタ 63"/>
        <xdr:cNvCxnSpPr/>
      </xdr:nvCxnSpPr>
      <xdr:spPr>
        <a:xfrm flipV="1">
          <a:off x="2908300" y="6239916"/>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40538</xdr:rowOff>
    </xdr:from>
    <xdr:to>
      <xdr:col>15</xdr:col>
      <xdr:colOff>50800</xdr:colOff>
      <xdr:row>36</xdr:row>
      <xdr:rowOff>80493</xdr:rowOff>
    </xdr:to>
    <xdr:cxnSp macro="">
      <xdr:nvCxnSpPr>
        <xdr:cNvPr id="67" name="直線コネクタ 66"/>
        <xdr:cNvCxnSpPr/>
      </xdr:nvCxnSpPr>
      <xdr:spPr>
        <a:xfrm>
          <a:off x="2019300" y="6212738"/>
          <a:ext cx="8890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27622</xdr:rowOff>
    </xdr:from>
    <xdr:to>
      <xdr:col>10</xdr:col>
      <xdr:colOff>114300</xdr:colOff>
      <xdr:row>36</xdr:row>
      <xdr:rowOff>40538</xdr:rowOff>
    </xdr:to>
    <xdr:cxnSp macro="">
      <xdr:nvCxnSpPr>
        <xdr:cNvPr id="70" name="直線コネクタ 69"/>
        <xdr:cNvCxnSpPr/>
      </xdr:nvCxnSpPr>
      <xdr:spPr>
        <a:xfrm>
          <a:off x="1130300" y="6199822"/>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158166</xdr:rowOff>
    </xdr:from>
    <xdr:to>
      <xdr:col>24</xdr:col>
      <xdr:colOff>114300</xdr:colOff>
      <xdr:row>37</xdr:row>
      <xdr:rowOff>88316</xdr:rowOff>
    </xdr:to>
    <xdr:sp macro="" textlink="">
      <xdr:nvSpPr>
        <xdr:cNvPr id="80" name="楕円 79"/>
        <xdr:cNvSpPr/>
      </xdr:nvSpPr>
      <xdr:spPr>
        <a:xfrm>
          <a:off x="4584700" y="63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136593</xdr:rowOff>
    </xdr:from>
    <xdr:ext cx="534377" cy="259045"/>
    <xdr:sp macro="" textlink="">
      <xdr:nvSpPr>
        <xdr:cNvPr id="81" name="人件費該当値テキスト"/>
        <xdr:cNvSpPr txBox="1"/>
      </xdr:nvSpPr>
      <xdr:spPr>
        <a:xfrm>
          <a:off x="4686300" y="63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16916</xdr:rowOff>
    </xdr:from>
    <xdr:to>
      <xdr:col>20</xdr:col>
      <xdr:colOff>38100</xdr:colOff>
      <xdr:row>36</xdr:row>
      <xdr:rowOff>118516</xdr:rowOff>
    </xdr:to>
    <xdr:sp macro="" textlink="">
      <xdr:nvSpPr>
        <xdr:cNvPr id="82" name="楕円 81"/>
        <xdr:cNvSpPr/>
      </xdr:nvSpPr>
      <xdr:spPr>
        <a:xfrm>
          <a:off x="3746500" y="61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109643</xdr:rowOff>
    </xdr:from>
    <xdr:ext cx="534377" cy="259045"/>
    <xdr:sp macro="" textlink="">
      <xdr:nvSpPr>
        <xdr:cNvPr id="83" name="テキスト ボックス 82"/>
        <xdr:cNvSpPr txBox="1"/>
      </xdr:nvSpPr>
      <xdr:spPr>
        <a:xfrm>
          <a:off x="3530111" y="62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29693</xdr:rowOff>
    </xdr:from>
    <xdr:to>
      <xdr:col>15</xdr:col>
      <xdr:colOff>101600</xdr:colOff>
      <xdr:row>36</xdr:row>
      <xdr:rowOff>131293</xdr:rowOff>
    </xdr:to>
    <xdr:sp macro="" textlink="">
      <xdr:nvSpPr>
        <xdr:cNvPr id="84" name="楕円 83"/>
        <xdr:cNvSpPr/>
      </xdr:nvSpPr>
      <xdr:spPr>
        <a:xfrm>
          <a:off x="2857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122420</xdr:rowOff>
    </xdr:from>
    <xdr:ext cx="534377" cy="259045"/>
    <xdr:sp macro="" textlink="">
      <xdr:nvSpPr>
        <xdr:cNvPr id="85" name="テキスト ボックス 84"/>
        <xdr:cNvSpPr txBox="1"/>
      </xdr:nvSpPr>
      <xdr:spPr>
        <a:xfrm>
          <a:off x="2641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161188</xdr:rowOff>
    </xdr:from>
    <xdr:to>
      <xdr:col>10</xdr:col>
      <xdr:colOff>165100</xdr:colOff>
      <xdr:row>36</xdr:row>
      <xdr:rowOff>91338</xdr:rowOff>
    </xdr:to>
    <xdr:sp macro="" textlink="">
      <xdr:nvSpPr>
        <xdr:cNvPr id="86" name="楕円 85"/>
        <xdr:cNvSpPr/>
      </xdr:nvSpPr>
      <xdr:spPr>
        <a:xfrm>
          <a:off x="1968500" y="61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82465</xdr:rowOff>
    </xdr:from>
    <xdr:ext cx="534377" cy="259045"/>
    <xdr:sp macro="" textlink="">
      <xdr:nvSpPr>
        <xdr:cNvPr id="87" name="テキスト ボックス 86"/>
        <xdr:cNvSpPr txBox="1"/>
      </xdr:nvSpPr>
      <xdr:spPr>
        <a:xfrm>
          <a:off x="1752111" y="62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148272</xdr:rowOff>
    </xdr:from>
    <xdr:to>
      <xdr:col>6</xdr:col>
      <xdr:colOff>38100</xdr:colOff>
      <xdr:row>36</xdr:row>
      <xdr:rowOff>78422</xdr:rowOff>
    </xdr:to>
    <xdr:sp macro="" textlink="">
      <xdr:nvSpPr>
        <xdr:cNvPr id="88" name="楕円 87"/>
        <xdr:cNvSpPr/>
      </xdr:nvSpPr>
      <xdr:spPr>
        <a:xfrm>
          <a:off x="1079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69549</xdr:rowOff>
    </xdr:from>
    <xdr:ext cx="534377" cy="259045"/>
    <xdr:sp macro="" textlink="">
      <xdr:nvSpPr>
        <xdr:cNvPr id="89" name="テキスト ボックス 88"/>
        <xdr:cNvSpPr txBox="1"/>
      </xdr:nvSpPr>
      <xdr:spPr>
        <a:xfrm>
          <a:off x="863111" y="62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8369</xdr:rowOff>
    </xdr:from>
    <xdr:to>
      <xdr:col>24</xdr:col>
      <xdr:colOff>63500</xdr:colOff>
      <xdr:row>58</xdr:row>
      <xdr:rowOff>39624</xdr:rowOff>
    </xdr:to>
    <xdr:cxnSp macro="">
      <xdr:nvCxnSpPr>
        <xdr:cNvPr id="119" name="直線コネクタ 118"/>
        <xdr:cNvCxnSpPr/>
      </xdr:nvCxnSpPr>
      <xdr:spPr>
        <a:xfrm>
          <a:off x="3797300" y="9952469"/>
          <a:ext cx="8382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8369</xdr:rowOff>
    </xdr:from>
    <xdr:to>
      <xdr:col>19</xdr:col>
      <xdr:colOff>177800</xdr:colOff>
      <xdr:row>58</xdr:row>
      <xdr:rowOff>39141</xdr:rowOff>
    </xdr:to>
    <xdr:cxnSp macro="">
      <xdr:nvCxnSpPr>
        <xdr:cNvPr id="122" name="直線コネクタ 121"/>
        <xdr:cNvCxnSpPr/>
      </xdr:nvCxnSpPr>
      <xdr:spPr>
        <a:xfrm flipV="1">
          <a:off x="2908300" y="9952469"/>
          <a:ext cx="889000" cy="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39141</xdr:rowOff>
    </xdr:from>
    <xdr:to>
      <xdr:col>15</xdr:col>
      <xdr:colOff>50800</xdr:colOff>
      <xdr:row>58</xdr:row>
      <xdr:rowOff>58610</xdr:rowOff>
    </xdr:to>
    <xdr:cxnSp macro="">
      <xdr:nvCxnSpPr>
        <xdr:cNvPr id="125" name="直線コネクタ 124"/>
        <xdr:cNvCxnSpPr/>
      </xdr:nvCxnSpPr>
      <xdr:spPr>
        <a:xfrm flipV="1">
          <a:off x="2019300" y="9983241"/>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58610</xdr:rowOff>
    </xdr:from>
    <xdr:to>
      <xdr:col>10</xdr:col>
      <xdr:colOff>114300</xdr:colOff>
      <xdr:row>58</xdr:row>
      <xdr:rowOff>85039</xdr:rowOff>
    </xdr:to>
    <xdr:cxnSp macro="">
      <xdr:nvCxnSpPr>
        <xdr:cNvPr id="128" name="直線コネクタ 127"/>
        <xdr:cNvCxnSpPr/>
      </xdr:nvCxnSpPr>
      <xdr:spPr>
        <a:xfrm flipV="1">
          <a:off x="1130300" y="10002710"/>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160274</xdr:rowOff>
    </xdr:from>
    <xdr:to>
      <xdr:col>24</xdr:col>
      <xdr:colOff>114300</xdr:colOff>
      <xdr:row>58</xdr:row>
      <xdr:rowOff>90424</xdr:rowOff>
    </xdr:to>
    <xdr:sp macro="" textlink="">
      <xdr:nvSpPr>
        <xdr:cNvPr id="138" name="楕円 137"/>
        <xdr:cNvSpPr/>
      </xdr:nvSpPr>
      <xdr:spPr>
        <a:xfrm>
          <a:off x="4584700" y="99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138701</xdr:rowOff>
    </xdr:from>
    <xdr:ext cx="534377" cy="259045"/>
    <xdr:sp macro="" textlink="">
      <xdr:nvSpPr>
        <xdr:cNvPr id="139" name="物件費該当値テキスト"/>
        <xdr:cNvSpPr txBox="1"/>
      </xdr:nvSpPr>
      <xdr:spPr>
        <a:xfrm>
          <a:off x="4686300" y="99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129019</xdr:rowOff>
    </xdr:from>
    <xdr:to>
      <xdr:col>20</xdr:col>
      <xdr:colOff>38100</xdr:colOff>
      <xdr:row>58</xdr:row>
      <xdr:rowOff>59169</xdr:rowOff>
    </xdr:to>
    <xdr:sp macro="" textlink="">
      <xdr:nvSpPr>
        <xdr:cNvPr id="140" name="楕円 139"/>
        <xdr:cNvSpPr/>
      </xdr:nvSpPr>
      <xdr:spPr>
        <a:xfrm>
          <a:off x="3746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50296</xdr:rowOff>
    </xdr:from>
    <xdr:ext cx="534377" cy="259045"/>
    <xdr:sp macro="" textlink="">
      <xdr:nvSpPr>
        <xdr:cNvPr id="141" name="テキスト ボックス 140"/>
        <xdr:cNvSpPr txBox="1"/>
      </xdr:nvSpPr>
      <xdr:spPr>
        <a:xfrm>
          <a:off x="3530111" y="9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159791</xdr:rowOff>
    </xdr:from>
    <xdr:to>
      <xdr:col>15</xdr:col>
      <xdr:colOff>101600</xdr:colOff>
      <xdr:row>58</xdr:row>
      <xdr:rowOff>89941</xdr:rowOff>
    </xdr:to>
    <xdr:sp macro="" textlink="">
      <xdr:nvSpPr>
        <xdr:cNvPr id="142" name="楕円 141"/>
        <xdr:cNvSpPr/>
      </xdr:nvSpPr>
      <xdr:spPr>
        <a:xfrm>
          <a:off x="2857500" y="99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81068</xdr:rowOff>
    </xdr:from>
    <xdr:ext cx="534377" cy="259045"/>
    <xdr:sp macro="" textlink="">
      <xdr:nvSpPr>
        <xdr:cNvPr id="143" name="テキスト ボックス 142"/>
        <xdr:cNvSpPr txBox="1"/>
      </xdr:nvSpPr>
      <xdr:spPr>
        <a:xfrm>
          <a:off x="2641111" y="100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7810</xdr:rowOff>
    </xdr:from>
    <xdr:to>
      <xdr:col>10</xdr:col>
      <xdr:colOff>165100</xdr:colOff>
      <xdr:row>58</xdr:row>
      <xdr:rowOff>109410</xdr:rowOff>
    </xdr:to>
    <xdr:sp macro="" textlink="">
      <xdr:nvSpPr>
        <xdr:cNvPr id="144" name="楕円 143"/>
        <xdr:cNvSpPr/>
      </xdr:nvSpPr>
      <xdr:spPr>
        <a:xfrm>
          <a:off x="1968500" y="99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100537</xdr:rowOff>
    </xdr:from>
    <xdr:ext cx="534377" cy="259045"/>
    <xdr:sp macro="" textlink="">
      <xdr:nvSpPr>
        <xdr:cNvPr id="145" name="テキスト ボックス 144"/>
        <xdr:cNvSpPr txBox="1"/>
      </xdr:nvSpPr>
      <xdr:spPr>
        <a:xfrm>
          <a:off x="1752111" y="100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34239</xdr:rowOff>
    </xdr:from>
    <xdr:to>
      <xdr:col>6</xdr:col>
      <xdr:colOff>38100</xdr:colOff>
      <xdr:row>58</xdr:row>
      <xdr:rowOff>135839</xdr:rowOff>
    </xdr:to>
    <xdr:sp macro="" textlink="">
      <xdr:nvSpPr>
        <xdr:cNvPr id="146" name="楕円 145"/>
        <xdr:cNvSpPr/>
      </xdr:nvSpPr>
      <xdr:spPr>
        <a:xfrm>
          <a:off x="1079500" y="99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126966</xdr:rowOff>
    </xdr:from>
    <xdr:ext cx="534377" cy="259045"/>
    <xdr:sp macro="" textlink="">
      <xdr:nvSpPr>
        <xdr:cNvPr id="147" name="テキスト ボックス 146"/>
        <xdr:cNvSpPr txBox="1"/>
      </xdr:nvSpPr>
      <xdr:spPr>
        <a:xfrm>
          <a:off x="863111" y="100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27724</xdr:rowOff>
    </xdr:from>
    <xdr:to>
      <xdr:col>24</xdr:col>
      <xdr:colOff>63500</xdr:colOff>
      <xdr:row>79</xdr:row>
      <xdr:rowOff>27820</xdr:rowOff>
    </xdr:to>
    <xdr:cxnSp macro="">
      <xdr:nvCxnSpPr>
        <xdr:cNvPr id="176" name="直線コネクタ 175"/>
        <xdr:cNvCxnSpPr/>
      </xdr:nvCxnSpPr>
      <xdr:spPr>
        <a:xfrm flipV="1">
          <a:off x="3797300" y="13572274"/>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27820</xdr:rowOff>
    </xdr:from>
    <xdr:to>
      <xdr:col>19</xdr:col>
      <xdr:colOff>177800</xdr:colOff>
      <xdr:row>79</xdr:row>
      <xdr:rowOff>31859</xdr:rowOff>
    </xdr:to>
    <xdr:cxnSp macro="">
      <xdr:nvCxnSpPr>
        <xdr:cNvPr id="179" name="直線コネクタ 178"/>
        <xdr:cNvCxnSpPr/>
      </xdr:nvCxnSpPr>
      <xdr:spPr>
        <a:xfrm flipV="1">
          <a:off x="2908300" y="13572370"/>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31744</xdr:rowOff>
    </xdr:from>
    <xdr:to>
      <xdr:col>15</xdr:col>
      <xdr:colOff>50800</xdr:colOff>
      <xdr:row>79</xdr:row>
      <xdr:rowOff>31859</xdr:rowOff>
    </xdr:to>
    <xdr:cxnSp macro="">
      <xdr:nvCxnSpPr>
        <xdr:cNvPr id="182" name="直線コネクタ 181"/>
        <xdr:cNvCxnSpPr/>
      </xdr:nvCxnSpPr>
      <xdr:spPr>
        <a:xfrm>
          <a:off x="2019300" y="1357629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28505</xdr:rowOff>
    </xdr:from>
    <xdr:to>
      <xdr:col>10</xdr:col>
      <xdr:colOff>114300</xdr:colOff>
      <xdr:row>79</xdr:row>
      <xdr:rowOff>31744</xdr:rowOff>
    </xdr:to>
    <xdr:cxnSp macro="">
      <xdr:nvCxnSpPr>
        <xdr:cNvPr id="185" name="直線コネクタ 184"/>
        <xdr:cNvCxnSpPr/>
      </xdr:nvCxnSpPr>
      <xdr:spPr>
        <a:xfrm>
          <a:off x="1130300" y="1357305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148374</xdr:rowOff>
    </xdr:from>
    <xdr:to>
      <xdr:col>24</xdr:col>
      <xdr:colOff>114300</xdr:colOff>
      <xdr:row>79</xdr:row>
      <xdr:rowOff>78524</xdr:rowOff>
    </xdr:to>
    <xdr:sp macro="" textlink="">
      <xdr:nvSpPr>
        <xdr:cNvPr id="195" name="楕円 194"/>
        <xdr:cNvSpPr/>
      </xdr:nvSpPr>
      <xdr:spPr>
        <a:xfrm>
          <a:off x="4584700" y="135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63301</xdr:rowOff>
    </xdr:from>
    <xdr:ext cx="378565" cy="259045"/>
    <xdr:sp macro="" textlink="">
      <xdr:nvSpPr>
        <xdr:cNvPr id="196" name="維持補修費該当値テキスト"/>
        <xdr:cNvSpPr txBox="1"/>
      </xdr:nvSpPr>
      <xdr:spPr>
        <a:xfrm>
          <a:off x="4686300" y="1343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148470</xdr:rowOff>
    </xdr:from>
    <xdr:to>
      <xdr:col>20</xdr:col>
      <xdr:colOff>38100</xdr:colOff>
      <xdr:row>79</xdr:row>
      <xdr:rowOff>78620</xdr:rowOff>
    </xdr:to>
    <xdr:sp macro="" textlink="">
      <xdr:nvSpPr>
        <xdr:cNvPr id="197" name="楕円 196"/>
        <xdr:cNvSpPr/>
      </xdr:nvSpPr>
      <xdr:spPr>
        <a:xfrm>
          <a:off x="3746500" y="135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69747</xdr:rowOff>
    </xdr:from>
    <xdr:ext cx="378565" cy="259045"/>
    <xdr:sp macro="" textlink="">
      <xdr:nvSpPr>
        <xdr:cNvPr id="198" name="テキスト ボックス 197"/>
        <xdr:cNvSpPr txBox="1"/>
      </xdr:nvSpPr>
      <xdr:spPr>
        <a:xfrm>
          <a:off x="3608017" y="1361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152509</xdr:rowOff>
    </xdr:from>
    <xdr:to>
      <xdr:col>15</xdr:col>
      <xdr:colOff>101600</xdr:colOff>
      <xdr:row>79</xdr:row>
      <xdr:rowOff>82659</xdr:rowOff>
    </xdr:to>
    <xdr:sp macro="" textlink="">
      <xdr:nvSpPr>
        <xdr:cNvPr id="199" name="楕円 198"/>
        <xdr:cNvSpPr/>
      </xdr:nvSpPr>
      <xdr:spPr>
        <a:xfrm>
          <a:off x="2857500" y="135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73786</xdr:rowOff>
    </xdr:from>
    <xdr:ext cx="378565" cy="259045"/>
    <xdr:sp macro="" textlink="">
      <xdr:nvSpPr>
        <xdr:cNvPr id="200" name="テキスト ボックス 199"/>
        <xdr:cNvSpPr txBox="1"/>
      </xdr:nvSpPr>
      <xdr:spPr>
        <a:xfrm>
          <a:off x="2719017" y="1361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152394</xdr:rowOff>
    </xdr:from>
    <xdr:to>
      <xdr:col>10</xdr:col>
      <xdr:colOff>165100</xdr:colOff>
      <xdr:row>79</xdr:row>
      <xdr:rowOff>82544</xdr:rowOff>
    </xdr:to>
    <xdr:sp macro="" textlink="">
      <xdr:nvSpPr>
        <xdr:cNvPr id="201" name="楕円 200"/>
        <xdr:cNvSpPr/>
      </xdr:nvSpPr>
      <xdr:spPr>
        <a:xfrm>
          <a:off x="1968500" y="135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73671</xdr:rowOff>
    </xdr:from>
    <xdr:ext cx="378565" cy="259045"/>
    <xdr:sp macro="" textlink="">
      <xdr:nvSpPr>
        <xdr:cNvPr id="202" name="テキスト ボックス 201"/>
        <xdr:cNvSpPr txBox="1"/>
      </xdr:nvSpPr>
      <xdr:spPr>
        <a:xfrm>
          <a:off x="1830017" y="1361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149155</xdr:rowOff>
    </xdr:from>
    <xdr:to>
      <xdr:col>6</xdr:col>
      <xdr:colOff>38100</xdr:colOff>
      <xdr:row>79</xdr:row>
      <xdr:rowOff>79305</xdr:rowOff>
    </xdr:to>
    <xdr:sp macro="" textlink="">
      <xdr:nvSpPr>
        <xdr:cNvPr id="203" name="楕円 202"/>
        <xdr:cNvSpPr/>
      </xdr:nvSpPr>
      <xdr:spPr>
        <a:xfrm>
          <a:off x="10795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70432</xdr:rowOff>
    </xdr:from>
    <xdr:ext cx="378565" cy="259045"/>
    <xdr:sp macro="" textlink="">
      <xdr:nvSpPr>
        <xdr:cNvPr id="204" name="テキスト ボックス 203"/>
        <xdr:cNvSpPr txBox="1"/>
      </xdr:nvSpPr>
      <xdr:spPr>
        <a:xfrm>
          <a:off x="941017" y="1361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144907</xdr:rowOff>
    </xdr:from>
    <xdr:to>
      <xdr:col>24</xdr:col>
      <xdr:colOff>63500</xdr:colOff>
      <xdr:row>97</xdr:row>
      <xdr:rowOff>167018</xdr:rowOff>
    </xdr:to>
    <xdr:cxnSp macro="">
      <xdr:nvCxnSpPr>
        <xdr:cNvPr id="234" name="直線コネクタ 233"/>
        <xdr:cNvCxnSpPr/>
      </xdr:nvCxnSpPr>
      <xdr:spPr>
        <a:xfrm flipV="1">
          <a:off x="3797300" y="16775557"/>
          <a:ext cx="8382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167018</xdr:rowOff>
    </xdr:from>
    <xdr:to>
      <xdr:col>19</xdr:col>
      <xdr:colOff>177800</xdr:colOff>
      <xdr:row>98</xdr:row>
      <xdr:rowOff>23622</xdr:rowOff>
    </xdr:to>
    <xdr:cxnSp macro="">
      <xdr:nvCxnSpPr>
        <xdr:cNvPr id="237" name="直線コネクタ 236"/>
        <xdr:cNvCxnSpPr/>
      </xdr:nvCxnSpPr>
      <xdr:spPr>
        <a:xfrm flipV="1">
          <a:off x="2908300" y="16797668"/>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10998</xdr:rowOff>
    </xdr:from>
    <xdr:to>
      <xdr:col>15</xdr:col>
      <xdr:colOff>50800</xdr:colOff>
      <xdr:row>98</xdr:row>
      <xdr:rowOff>23622</xdr:rowOff>
    </xdr:to>
    <xdr:cxnSp macro="">
      <xdr:nvCxnSpPr>
        <xdr:cNvPr id="240" name="直線コネクタ 239"/>
        <xdr:cNvCxnSpPr/>
      </xdr:nvCxnSpPr>
      <xdr:spPr>
        <a:xfrm>
          <a:off x="2019300" y="16813098"/>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10998</xdr:rowOff>
    </xdr:from>
    <xdr:to>
      <xdr:col>10</xdr:col>
      <xdr:colOff>114300</xdr:colOff>
      <xdr:row>98</xdr:row>
      <xdr:rowOff>87745</xdr:rowOff>
    </xdr:to>
    <xdr:cxnSp macro="">
      <xdr:nvCxnSpPr>
        <xdr:cNvPr id="243" name="直線コネクタ 242"/>
        <xdr:cNvCxnSpPr/>
      </xdr:nvCxnSpPr>
      <xdr:spPr>
        <a:xfrm flipV="1">
          <a:off x="1130300" y="16813098"/>
          <a:ext cx="889000" cy="7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94107</xdr:rowOff>
    </xdr:from>
    <xdr:to>
      <xdr:col>24</xdr:col>
      <xdr:colOff>114300</xdr:colOff>
      <xdr:row>98</xdr:row>
      <xdr:rowOff>24257</xdr:rowOff>
    </xdr:to>
    <xdr:sp macro="" textlink="">
      <xdr:nvSpPr>
        <xdr:cNvPr id="253" name="楕円 252"/>
        <xdr:cNvSpPr/>
      </xdr:nvSpPr>
      <xdr:spPr>
        <a:xfrm>
          <a:off x="4584700" y="167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72534</xdr:rowOff>
    </xdr:from>
    <xdr:ext cx="534377" cy="259045"/>
    <xdr:sp macro="" textlink="">
      <xdr:nvSpPr>
        <xdr:cNvPr id="254" name="扶助費該当値テキスト"/>
        <xdr:cNvSpPr txBox="1"/>
      </xdr:nvSpPr>
      <xdr:spPr>
        <a:xfrm>
          <a:off x="4686300" y="167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116218</xdr:rowOff>
    </xdr:from>
    <xdr:to>
      <xdr:col>20</xdr:col>
      <xdr:colOff>38100</xdr:colOff>
      <xdr:row>98</xdr:row>
      <xdr:rowOff>46368</xdr:rowOff>
    </xdr:to>
    <xdr:sp macro="" textlink="">
      <xdr:nvSpPr>
        <xdr:cNvPr id="255" name="楕円 254"/>
        <xdr:cNvSpPr/>
      </xdr:nvSpPr>
      <xdr:spPr>
        <a:xfrm>
          <a:off x="37465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37495</xdr:rowOff>
    </xdr:from>
    <xdr:ext cx="534377" cy="259045"/>
    <xdr:sp macro="" textlink="">
      <xdr:nvSpPr>
        <xdr:cNvPr id="256" name="テキスト ボックス 255"/>
        <xdr:cNvSpPr txBox="1"/>
      </xdr:nvSpPr>
      <xdr:spPr>
        <a:xfrm>
          <a:off x="3530111" y="168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144272</xdr:rowOff>
    </xdr:from>
    <xdr:to>
      <xdr:col>15</xdr:col>
      <xdr:colOff>101600</xdr:colOff>
      <xdr:row>98</xdr:row>
      <xdr:rowOff>74422</xdr:rowOff>
    </xdr:to>
    <xdr:sp macro="" textlink="">
      <xdr:nvSpPr>
        <xdr:cNvPr id="257" name="楕円 256"/>
        <xdr:cNvSpPr/>
      </xdr:nvSpPr>
      <xdr:spPr>
        <a:xfrm>
          <a:off x="2857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65549</xdr:rowOff>
    </xdr:from>
    <xdr:ext cx="534377" cy="259045"/>
    <xdr:sp macro="" textlink="">
      <xdr:nvSpPr>
        <xdr:cNvPr id="258" name="テキスト ボックス 257"/>
        <xdr:cNvSpPr txBox="1"/>
      </xdr:nvSpPr>
      <xdr:spPr>
        <a:xfrm>
          <a:off x="2641111" y="168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131648</xdr:rowOff>
    </xdr:from>
    <xdr:to>
      <xdr:col>10</xdr:col>
      <xdr:colOff>165100</xdr:colOff>
      <xdr:row>98</xdr:row>
      <xdr:rowOff>61798</xdr:rowOff>
    </xdr:to>
    <xdr:sp macro="" textlink="">
      <xdr:nvSpPr>
        <xdr:cNvPr id="259" name="楕円 258"/>
        <xdr:cNvSpPr/>
      </xdr:nvSpPr>
      <xdr:spPr>
        <a:xfrm>
          <a:off x="1968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52925</xdr:rowOff>
    </xdr:from>
    <xdr:ext cx="534377" cy="259045"/>
    <xdr:sp macro="" textlink="">
      <xdr:nvSpPr>
        <xdr:cNvPr id="260" name="テキスト ボックス 259"/>
        <xdr:cNvSpPr txBox="1"/>
      </xdr:nvSpPr>
      <xdr:spPr>
        <a:xfrm>
          <a:off x="1752111"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36945</xdr:rowOff>
    </xdr:from>
    <xdr:to>
      <xdr:col>6</xdr:col>
      <xdr:colOff>38100</xdr:colOff>
      <xdr:row>98</xdr:row>
      <xdr:rowOff>138545</xdr:rowOff>
    </xdr:to>
    <xdr:sp macro="" textlink="">
      <xdr:nvSpPr>
        <xdr:cNvPr id="261" name="楕円 260"/>
        <xdr:cNvSpPr/>
      </xdr:nvSpPr>
      <xdr:spPr>
        <a:xfrm>
          <a:off x="1079500" y="168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129672</xdr:rowOff>
    </xdr:from>
    <xdr:ext cx="534377" cy="259045"/>
    <xdr:sp macro="" textlink="">
      <xdr:nvSpPr>
        <xdr:cNvPr id="262" name="テキスト ボックス 261"/>
        <xdr:cNvSpPr txBox="1"/>
      </xdr:nvSpPr>
      <xdr:spPr>
        <a:xfrm>
          <a:off x="863111" y="169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119629</xdr:rowOff>
    </xdr:from>
    <xdr:to>
      <xdr:col>55</xdr:col>
      <xdr:colOff>0</xdr:colOff>
      <xdr:row>38</xdr:row>
      <xdr:rowOff>53846</xdr:rowOff>
    </xdr:to>
    <xdr:cxnSp macro="">
      <xdr:nvCxnSpPr>
        <xdr:cNvPr id="291" name="直線コネクタ 290"/>
        <xdr:cNvCxnSpPr/>
      </xdr:nvCxnSpPr>
      <xdr:spPr>
        <a:xfrm flipV="1">
          <a:off x="9639300" y="6463279"/>
          <a:ext cx="838200" cy="10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42819</xdr:rowOff>
    </xdr:from>
    <xdr:to>
      <xdr:col>50</xdr:col>
      <xdr:colOff>114300</xdr:colOff>
      <xdr:row>38</xdr:row>
      <xdr:rowOff>53846</xdr:rowOff>
    </xdr:to>
    <xdr:cxnSp macro="">
      <xdr:nvCxnSpPr>
        <xdr:cNvPr id="294" name="直線コネクタ 293"/>
        <xdr:cNvCxnSpPr/>
      </xdr:nvCxnSpPr>
      <xdr:spPr>
        <a:xfrm>
          <a:off x="8750300" y="6557919"/>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42819</xdr:rowOff>
    </xdr:from>
    <xdr:to>
      <xdr:col>45</xdr:col>
      <xdr:colOff>177800</xdr:colOff>
      <xdr:row>38</xdr:row>
      <xdr:rowOff>69329</xdr:rowOff>
    </xdr:to>
    <xdr:cxnSp macro="">
      <xdr:nvCxnSpPr>
        <xdr:cNvPr id="297" name="直線コネクタ 296"/>
        <xdr:cNvCxnSpPr/>
      </xdr:nvCxnSpPr>
      <xdr:spPr>
        <a:xfrm flipV="1">
          <a:off x="7861300" y="6557919"/>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69329</xdr:rowOff>
    </xdr:from>
    <xdr:to>
      <xdr:col>41</xdr:col>
      <xdr:colOff>50800</xdr:colOff>
      <xdr:row>38</xdr:row>
      <xdr:rowOff>76866</xdr:rowOff>
    </xdr:to>
    <xdr:cxnSp macro="">
      <xdr:nvCxnSpPr>
        <xdr:cNvPr id="300" name="直線コネクタ 299"/>
        <xdr:cNvCxnSpPr/>
      </xdr:nvCxnSpPr>
      <xdr:spPr>
        <a:xfrm flipV="1">
          <a:off x="6972300" y="6584429"/>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68829</xdr:rowOff>
    </xdr:from>
    <xdr:to>
      <xdr:col>55</xdr:col>
      <xdr:colOff>50800</xdr:colOff>
      <xdr:row>37</xdr:row>
      <xdr:rowOff>170428</xdr:rowOff>
    </xdr:to>
    <xdr:sp macro="" textlink="">
      <xdr:nvSpPr>
        <xdr:cNvPr id="310" name="楕円 309"/>
        <xdr:cNvSpPr/>
      </xdr:nvSpPr>
      <xdr:spPr>
        <a:xfrm>
          <a:off x="10426700" y="6412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155206</xdr:rowOff>
    </xdr:from>
    <xdr:ext cx="534377" cy="259045"/>
    <xdr:sp macro="" textlink="">
      <xdr:nvSpPr>
        <xdr:cNvPr id="311" name="補助費等該当値テキスト"/>
        <xdr:cNvSpPr txBox="1"/>
      </xdr:nvSpPr>
      <xdr:spPr>
        <a:xfrm>
          <a:off x="10528300" y="63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3046</xdr:rowOff>
    </xdr:from>
    <xdr:to>
      <xdr:col>50</xdr:col>
      <xdr:colOff>165100</xdr:colOff>
      <xdr:row>38</xdr:row>
      <xdr:rowOff>104646</xdr:rowOff>
    </xdr:to>
    <xdr:sp macro="" textlink="">
      <xdr:nvSpPr>
        <xdr:cNvPr id="312" name="楕円 311"/>
        <xdr:cNvSpPr/>
      </xdr:nvSpPr>
      <xdr:spPr>
        <a:xfrm>
          <a:off x="9588500" y="6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95773</xdr:rowOff>
    </xdr:from>
    <xdr:ext cx="534377" cy="259045"/>
    <xdr:sp macro="" textlink="">
      <xdr:nvSpPr>
        <xdr:cNvPr id="313" name="テキスト ボックス 312"/>
        <xdr:cNvSpPr txBox="1"/>
      </xdr:nvSpPr>
      <xdr:spPr>
        <a:xfrm>
          <a:off x="9372111" y="661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163469</xdr:rowOff>
    </xdr:from>
    <xdr:to>
      <xdr:col>46</xdr:col>
      <xdr:colOff>38100</xdr:colOff>
      <xdr:row>38</xdr:row>
      <xdr:rowOff>93619</xdr:rowOff>
    </xdr:to>
    <xdr:sp macro="" textlink="">
      <xdr:nvSpPr>
        <xdr:cNvPr id="314" name="楕円 313"/>
        <xdr:cNvSpPr/>
      </xdr:nvSpPr>
      <xdr:spPr>
        <a:xfrm>
          <a:off x="8699500" y="650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84746</xdr:rowOff>
    </xdr:from>
    <xdr:ext cx="534377" cy="259045"/>
    <xdr:sp macro="" textlink="">
      <xdr:nvSpPr>
        <xdr:cNvPr id="315" name="テキスト ボックス 314"/>
        <xdr:cNvSpPr txBox="1"/>
      </xdr:nvSpPr>
      <xdr:spPr>
        <a:xfrm>
          <a:off x="8483111" y="65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18529</xdr:rowOff>
    </xdr:from>
    <xdr:to>
      <xdr:col>41</xdr:col>
      <xdr:colOff>101600</xdr:colOff>
      <xdr:row>38</xdr:row>
      <xdr:rowOff>120129</xdr:rowOff>
    </xdr:to>
    <xdr:sp macro="" textlink="">
      <xdr:nvSpPr>
        <xdr:cNvPr id="316" name="楕円 315"/>
        <xdr:cNvSpPr/>
      </xdr:nvSpPr>
      <xdr:spPr>
        <a:xfrm>
          <a:off x="7810500" y="65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111256</xdr:rowOff>
    </xdr:from>
    <xdr:ext cx="534377" cy="259045"/>
    <xdr:sp macro="" textlink="">
      <xdr:nvSpPr>
        <xdr:cNvPr id="317" name="テキスト ボックス 316"/>
        <xdr:cNvSpPr txBox="1"/>
      </xdr:nvSpPr>
      <xdr:spPr>
        <a:xfrm>
          <a:off x="7594111" y="662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26066</xdr:rowOff>
    </xdr:from>
    <xdr:to>
      <xdr:col>36</xdr:col>
      <xdr:colOff>165100</xdr:colOff>
      <xdr:row>38</xdr:row>
      <xdr:rowOff>127666</xdr:rowOff>
    </xdr:to>
    <xdr:sp macro="" textlink="">
      <xdr:nvSpPr>
        <xdr:cNvPr id="318" name="楕円 317"/>
        <xdr:cNvSpPr/>
      </xdr:nvSpPr>
      <xdr:spPr>
        <a:xfrm>
          <a:off x="6921500" y="6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118793</xdr:rowOff>
    </xdr:from>
    <xdr:ext cx="534377" cy="259045"/>
    <xdr:sp macro="" textlink="">
      <xdr:nvSpPr>
        <xdr:cNvPr id="319" name="テキスト ボックス 318"/>
        <xdr:cNvSpPr txBox="1"/>
      </xdr:nvSpPr>
      <xdr:spPr>
        <a:xfrm>
          <a:off x="6705111" y="66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136408</xdr:rowOff>
    </xdr:from>
    <xdr:to>
      <xdr:col>55</xdr:col>
      <xdr:colOff>0</xdr:colOff>
      <xdr:row>57</xdr:row>
      <xdr:rowOff>138785</xdr:rowOff>
    </xdr:to>
    <xdr:cxnSp macro="">
      <xdr:nvCxnSpPr>
        <xdr:cNvPr id="346" name="直線コネクタ 345"/>
        <xdr:cNvCxnSpPr/>
      </xdr:nvCxnSpPr>
      <xdr:spPr>
        <a:xfrm flipV="1">
          <a:off x="9639300" y="9909058"/>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138785</xdr:rowOff>
    </xdr:from>
    <xdr:to>
      <xdr:col>50</xdr:col>
      <xdr:colOff>114300</xdr:colOff>
      <xdr:row>58</xdr:row>
      <xdr:rowOff>35362</xdr:rowOff>
    </xdr:to>
    <xdr:cxnSp macro="">
      <xdr:nvCxnSpPr>
        <xdr:cNvPr id="349" name="直線コネクタ 348"/>
        <xdr:cNvCxnSpPr/>
      </xdr:nvCxnSpPr>
      <xdr:spPr>
        <a:xfrm flipV="1">
          <a:off x="8750300" y="9911435"/>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35362</xdr:rowOff>
    </xdr:from>
    <xdr:to>
      <xdr:col>45</xdr:col>
      <xdr:colOff>177800</xdr:colOff>
      <xdr:row>58</xdr:row>
      <xdr:rowOff>59288</xdr:rowOff>
    </xdr:to>
    <xdr:cxnSp macro="">
      <xdr:nvCxnSpPr>
        <xdr:cNvPr id="352" name="直線コネクタ 351"/>
        <xdr:cNvCxnSpPr/>
      </xdr:nvCxnSpPr>
      <xdr:spPr>
        <a:xfrm flipV="1">
          <a:off x="7861300" y="9979462"/>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59288</xdr:rowOff>
    </xdr:from>
    <xdr:to>
      <xdr:col>41</xdr:col>
      <xdr:colOff>50800</xdr:colOff>
      <xdr:row>58</xdr:row>
      <xdr:rowOff>66347</xdr:rowOff>
    </xdr:to>
    <xdr:cxnSp macro="">
      <xdr:nvCxnSpPr>
        <xdr:cNvPr id="355" name="直線コネクタ 354"/>
        <xdr:cNvCxnSpPr/>
      </xdr:nvCxnSpPr>
      <xdr:spPr>
        <a:xfrm flipV="1">
          <a:off x="6972300" y="10003388"/>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85608</xdr:rowOff>
    </xdr:from>
    <xdr:to>
      <xdr:col>55</xdr:col>
      <xdr:colOff>50800</xdr:colOff>
      <xdr:row>58</xdr:row>
      <xdr:rowOff>15758</xdr:rowOff>
    </xdr:to>
    <xdr:sp macro="" textlink="">
      <xdr:nvSpPr>
        <xdr:cNvPr id="365" name="楕円 364"/>
        <xdr:cNvSpPr/>
      </xdr:nvSpPr>
      <xdr:spPr>
        <a:xfrm>
          <a:off x="10426700" y="98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535</xdr:rowOff>
    </xdr:from>
    <xdr:ext cx="534377" cy="259045"/>
    <xdr:sp macro="" textlink="">
      <xdr:nvSpPr>
        <xdr:cNvPr id="366" name="普通建設事業費該当値テキスト"/>
        <xdr:cNvSpPr txBox="1"/>
      </xdr:nvSpPr>
      <xdr:spPr>
        <a:xfrm>
          <a:off x="10528300" y="977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87985</xdr:rowOff>
    </xdr:from>
    <xdr:to>
      <xdr:col>50</xdr:col>
      <xdr:colOff>165100</xdr:colOff>
      <xdr:row>58</xdr:row>
      <xdr:rowOff>18135</xdr:rowOff>
    </xdr:to>
    <xdr:sp macro="" textlink="">
      <xdr:nvSpPr>
        <xdr:cNvPr id="367" name="楕円 366"/>
        <xdr:cNvSpPr/>
      </xdr:nvSpPr>
      <xdr:spPr>
        <a:xfrm>
          <a:off x="9588500" y="9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9262</xdr:rowOff>
    </xdr:from>
    <xdr:ext cx="534377" cy="259045"/>
    <xdr:sp macro="" textlink="">
      <xdr:nvSpPr>
        <xdr:cNvPr id="368" name="テキスト ボックス 367"/>
        <xdr:cNvSpPr txBox="1"/>
      </xdr:nvSpPr>
      <xdr:spPr>
        <a:xfrm>
          <a:off x="9372111" y="99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156012</xdr:rowOff>
    </xdr:from>
    <xdr:to>
      <xdr:col>46</xdr:col>
      <xdr:colOff>38100</xdr:colOff>
      <xdr:row>58</xdr:row>
      <xdr:rowOff>86162</xdr:rowOff>
    </xdr:to>
    <xdr:sp macro="" textlink="">
      <xdr:nvSpPr>
        <xdr:cNvPr id="369" name="楕円 368"/>
        <xdr:cNvSpPr/>
      </xdr:nvSpPr>
      <xdr:spPr>
        <a:xfrm>
          <a:off x="8699500" y="99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77289</xdr:rowOff>
    </xdr:from>
    <xdr:ext cx="534377" cy="259045"/>
    <xdr:sp macro="" textlink="">
      <xdr:nvSpPr>
        <xdr:cNvPr id="370" name="テキスト ボックス 369"/>
        <xdr:cNvSpPr txBox="1"/>
      </xdr:nvSpPr>
      <xdr:spPr>
        <a:xfrm>
          <a:off x="8483111" y="100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8488</xdr:rowOff>
    </xdr:from>
    <xdr:to>
      <xdr:col>41</xdr:col>
      <xdr:colOff>101600</xdr:colOff>
      <xdr:row>58</xdr:row>
      <xdr:rowOff>110088</xdr:rowOff>
    </xdr:to>
    <xdr:sp macro="" textlink="">
      <xdr:nvSpPr>
        <xdr:cNvPr id="371" name="楕円 370"/>
        <xdr:cNvSpPr/>
      </xdr:nvSpPr>
      <xdr:spPr>
        <a:xfrm>
          <a:off x="7810500" y="9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101215</xdr:rowOff>
    </xdr:from>
    <xdr:ext cx="534377" cy="259045"/>
    <xdr:sp macro="" textlink="">
      <xdr:nvSpPr>
        <xdr:cNvPr id="372" name="テキスト ボックス 371"/>
        <xdr:cNvSpPr txBox="1"/>
      </xdr:nvSpPr>
      <xdr:spPr>
        <a:xfrm>
          <a:off x="7594111" y="100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15547</xdr:rowOff>
    </xdr:from>
    <xdr:to>
      <xdr:col>36</xdr:col>
      <xdr:colOff>165100</xdr:colOff>
      <xdr:row>58</xdr:row>
      <xdr:rowOff>117147</xdr:rowOff>
    </xdr:to>
    <xdr:sp macro="" textlink="">
      <xdr:nvSpPr>
        <xdr:cNvPr id="373" name="楕円 372"/>
        <xdr:cNvSpPr/>
      </xdr:nvSpPr>
      <xdr:spPr>
        <a:xfrm>
          <a:off x="6921500" y="99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108274</xdr:rowOff>
    </xdr:from>
    <xdr:ext cx="534377" cy="259045"/>
    <xdr:sp macro="" textlink="">
      <xdr:nvSpPr>
        <xdr:cNvPr id="374" name="テキスト ボックス 373"/>
        <xdr:cNvSpPr txBox="1"/>
      </xdr:nvSpPr>
      <xdr:spPr>
        <a:xfrm>
          <a:off x="6705111" y="100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165162</xdr:rowOff>
    </xdr:from>
    <xdr:to>
      <xdr:col>55</xdr:col>
      <xdr:colOff>0</xdr:colOff>
      <xdr:row>79</xdr:row>
      <xdr:rowOff>6383</xdr:rowOff>
    </xdr:to>
    <xdr:cxnSp macro="">
      <xdr:nvCxnSpPr>
        <xdr:cNvPr id="405" name="直線コネクタ 404"/>
        <xdr:cNvCxnSpPr/>
      </xdr:nvCxnSpPr>
      <xdr:spPr>
        <a:xfrm flipV="1">
          <a:off x="9639300" y="13366812"/>
          <a:ext cx="838200" cy="18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6383</xdr:rowOff>
    </xdr:from>
    <xdr:to>
      <xdr:col>50</xdr:col>
      <xdr:colOff>114300</xdr:colOff>
      <xdr:row>79</xdr:row>
      <xdr:rowOff>20817</xdr:rowOff>
    </xdr:to>
    <xdr:cxnSp macro="">
      <xdr:nvCxnSpPr>
        <xdr:cNvPr id="408" name="直線コネクタ 407"/>
        <xdr:cNvCxnSpPr/>
      </xdr:nvCxnSpPr>
      <xdr:spPr>
        <a:xfrm flipV="1">
          <a:off x="8750300" y="13550933"/>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20817</xdr:rowOff>
    </xdr:from>
    <xdr:to>
      <xdr:col>45</xdr:col>
      <xdr:colOff>177800</xdr:colOff>
      <xdr:row>79</xdr:row>
      <xdr:rowOff>53125</xdr:rowOff>
    </xdr:to>
    <xdr:cxnSp macro="">
      <xdr:nvCxnSpPr>
        <xdr:cNvPr id="411" name="直線コネクタ 410"/>
        <xdr:cNvCxnSpPr/>
      </xdr:nvCxnSpPr>
      <xdr:spPr>
        <a:xfrm flipV="1">
          <a:off x="7861300" y="13565367"/>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114362</xdr:rowOff>
    </xdr:from>
    <xdr:to>
      <xdr:col>55</xdr:col>
      <xdr:colOff>50800</xdr:colOff>
      <xdr:row>78</xdr:row>
      <xdr:rowOff>44512</xdr:rowOff>
    </xdr:to>
    <xdr:sp macro="" textlink="">
      <xdr:nvSpPr>
        <xdr:cNvPr id="421" name="楕円 420"/>
        <xdr:cNvSpPr/>
      </xdr:nvSpPr>
      <xdr:spPr>
        <a:xfrm>
          <a:off x="10426700" y="133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92789</xdr:rowOff>
    </xdr:from>
    <xdr:ext cx="534377" cy="259045"/>
    <xdr:sp macro="" textlink="">
      <xdr:nvSpPr>
        <xdr:cNvPr id="422" name="普通建設事業費 （ うち新規整備　）該当値テキスト"/>
        <xdr:cNvSpPr txBox="1"/>
      </xdr:nvSpPr>
      <xdr:spPr>
        <a:xfrm>
          <a:off x="10528300" y="132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127033</xdr:rowOff>
    </xdr:from>
    <xdr:to>
      <xdr:col>50</xdr:col>
      <xdr:colOff>165100</xdr:colOff>
      <xdr:row>79</xdr:row>
      <xdr:rowOff>57183</xdr:rowOff>
    </xdr:to>
    <xdr:sp macro="" textlink="">
      <xdr:nvSpPr>
        <xdr:cNvPr id="423" name="楕円 422"/>
        <xdr:cNvSpPr/>
      </xdr:nvSpPr>
      <xdr:spPr>
        <a:xfrm>
          <a:off x="9588500" y="13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48310</xdr:rowOff>
    </xdr:from>
    <xdr:ext cx="469744" cy="259045"/>
    <xdr:sp macro="" textlink="">
      <xdr:nvSpPr>
        <xdr:cNvPr id="424" name="テキスト ボックス 423"/>
        <xdr:cNvSpPr txBox="1"/>
      </xdr:nvSpPr>
      <xdr:spPr>
        <a:xfrm>
          <a:off x="9404428" y="1359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141467</xdr:rowOff>
    </xdr:from>
    <xdr:to>
      <xdr:col>46</xdr:col>
      <xdr:colOff>38100</xdr:colOff>
      <xdr:row>79</xdr:row>
      <xdr:rowOff>71617</xdr:rowOff>
    </xdr:to>
    <xdr:sp macro="" textlink="">
      <xdr:nvSpPr>
        <xdr:cNvPr id="425" name="楕円 424"/>
        <xdr:cNvSpPr/>
      </xdr:nvSpPr>
      <xdr:spPr>
        <a:xfrm>
          <a:off x="8699500" y="135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62744</xdr:rowOff>
    </xdr:from>
    <xdr:ext cx="469744" cy="259045"/>
    <xdr:sp macro="" textlink="">
      <xdr:nvSpPr>
        <xdr:cNvPr id="426" name="テキスト ボックス 425"/>
        <xdr:cNvSpPr txBox="1"/>
      </xdr:nvSpPr>
      <xdr:spPr>
        <a:xfrm>
          <a:off x="8515428" y="136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2325</xdr:rowOff>
    </xdr:from>
    <xdr:to>
      <xdr:col>41</xdr:col>
      <xdr:colOff>101600</xdr:colOff>
      <xdr:row>79</xdr:row>
      <xdr:rowOff>103925</xdr:rowOff>
    </xdr:to>
    <xdr:sp macro="" textlink="">
      <xdr:nvSpPr>
        <xdr:cNvPr id="427" name="楕円 426"/>
        <xdr:cNvSpPr/>
      </xdr:nvSpPr>
      <xdr:spPr>
        <a:xfrm>
          <a:off x="7810500" y="135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95052</xdr:rowOff>
    </xdr:from>
    <xdr:ext cx="469744" cy="259045"/>
    <xdr:sp macro="" textlink="">
      <xdr:nvSpPr>
        <xdr:cNvPr id="428" name="テキスト ボックス 427"/>
        <xdr:cNvSpPr txBox="1"/>
      </xdr:nvSpPr>
      <xdr:spPr>
        <a:xfrm>
          <a:off x="7626428" y="136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24326</xdr:rowOff>
    </xdr:from>
    <xdr:to>
      <xdr:col>55</xdr:col>
      <xdr:colOff>0</xdr:colOff>
      <xdr:row>99</xdr:row>
      <xdr:rowOff>14160</xdr:rowOff>
    </xdr:to>
    <xdr:cxnSp macro="">
      <xdr:nvCxnSpPr>
        <xdr:cNvPr id="457" name="直線コネクタ 456"/>
        <xdr:cNvCxnSpPr/>
      </xdr:nvCxnSpPr>
      <xdr:spPr>
        <a:xfrm>
          <a:off x="9639300" y="16826426"/>
          <a:ext cx="838200" cy="1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24326</xdr:rowOff>
    </xdr:from>
    <xdr:to>
      <xdr:col>50</xdr:col>
      <xdr:colOff>114300</xdr:colOff>
      <xdr:row>98</xdr:row>
      <xdr:rowOff>149523</xdr:rowOff>
    </xdr:to>
    <xdr:cxnSp macro="">
      <xdr:nvCxnSpPr>
        <xdr:cNvPr id="460" name="直線コネクタ 459"/>
        <xdr:cNvCxnSpPr/>
      </xdr:nvCxnSpPr>
      <xdr:spPr>
        <a:xfrm flipV="1">
          <a:off x="8750300" y="16826426"/>
          <a:ext cx="8890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149523</xdr:rowOff>
    </xdr:from>
    <xdr:to>
      <xdr:col>45</xdr:col>
      <xdr:colOff>177800</xdr:colOff>
      <xdr:row>99</xdr:row>
      <xdr:rowOff>7927</xdr:rowOff>
    </xdr:to>
    <xdr:cxnSp macro="">
      <xdr:nvCxnSpPr>
        <xdr:cNvPr id="463" name="直線コネクタ 462"/>
        <xdr:cNvCxnSpPr/>
      </xdr:nvCxnSpPr>
      <xdr:spPr>
        <a:xfrm flipV="1">
          <a:off x="7861300" y="16951623"/>
          <a:ext cx="8890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134810</xdr:rowOff>
    </xdr:from>
    <xdr:to>
      <xdr:col>55</xdr:col>
      <xdr:colOff>50800</xdr:colOff>
      <xdr:row>99</xdr:row>
      <xdr:rowOff>64960</xdr:rowOff>
    </xdr:to>
    <xdr:sp macro="" textlink="">
      <xdr:nvSpPr>
        <xdr:cNvPr id="473" name="楕円 472"/>
        <xdr:cNvSpPr/>
      </xdr:nvSpPr>
      <xdr:spPr>
        <a:xfrm>
          <a:off x="10426700" y="169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49737</xdr:rowOff>
    </xdr:from>
    <xdr:ext cx="469744" cy="259045"/>
    <xdr:sp macro="" textlink="">
      <xdr:nvSpPr>
        <xdr:cNvPr id="474" name="普通建設事業費 （ うち更新整備　）該当値テキスト"/>
        <xdr:cNvSpPr txBox="1"/>
      </xdr:nvSpPr>
      <xdr:spPr>
        <a:xfrm>
          <a:off x="10528300" y="168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144976</xdr:rowOff>
    </xdr:from>
    <xdr:to>
      <xdr:col>50</xdr:col>
      <xdr:colOff>165100</xdr:colOff>
      <xdr:row>98</xdr:row>
      <xdr:rowOff>75126</xdr:rowOff>
    </xdr:to>
    <xdr:sp macro="" textlink="">
      <xdr:nvSpPr>
        <xdr:cNvPr id="475" name="楕円 474"/>
        <xdr:cNvSpPr/>
      </xdr:nvSpPr>
      <xdr:spPr>
        <a:xfrm>
          <a:off x="9588500" y="167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66253</xdr:rowOff>
    </xdr:from>
    <xdr:ext cx="534377" cy="259045"/>
    <xdr:sp macro="" textlink="">
      <xdr:nvSpPr>
        <xdr:cNvPr id="476" name="テキスト ボックス 475"/>
        <xdr:cNvSpPr txBox="1"/>
      </xdr:nvSpPr>
      <xdr:spPr>
        <a:xfrm>
          <a:off x="9372111" y="1686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98723</xdr:rowOff>
    </xdr:from>
    <xdr:to>
      <xdr:col>46</xdr:col>
      <xdr:colOff>38100</xdr:colOff>
      <xdr:row>99</xdr:row>
      <xdr:rowOff>28873</xdr:rowOff>
    </xdr:to>
    <xdr:sp macro="" textlink="">
      <xdr:nvSpPr>
        <xdr:cNvPr id="477" name="楕円 476"/>
        <xdr:cNvSpPr/>
      </xdr:nvSpPr>
      <xdr:spPr>
        <a:xfrm>
          <a:off x="8699500" y="169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20000</xdr:rowOff>
    </xdr:from>
    <xdr:ext cx="469744" cy="259045"/>
    <xdr:sp macro="" textlink="">
      <xdr:nvSpPr>
        <xdr:cNvPr id="478" name="テキスト ボックス 477"/>
        <xdr:cNvSpPr txBox="1"/>
      </xdr:nvSpPr>
      <xdr:spPr>
        <a:xfrm>
          <a:off x="8515428" y="1699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128577</xdr:rowOff>
    </xdr:from>
    <xdr:to>
      <xdr:col>41</xdr:col>
      <xdr:colOff>101600</xdr:colOff>
      <xdr:row>99</xdr:row>
      <xdr:rowOff>58727</xdr:rowOff>
    </xdr:to>
    <xdr:sp macro="" textlink="">
      <xdr:nvSpPr>
        <xdr:cNvPr id="479" name="楕円 478"/>
        <xdr:cNvSpPr/>
      </xdr:nvSpPr>
      <xdr:spPr>
        <a:xfrm>
          <a:off x="7810500" y="16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49854</xdr:rowOff>
    </xdr:from>
    <xdr:ext cx="469744" cy="259045"/>
    <xdr:sp macro="" textlink="">
      <xdr:nvSpPr>
        <xdr:cNvPr id="480" name="テキスト ボックス 479"/>
        <xdr:cNvSpPr txBox="1"/>
      </xdr:nvSpPr>
      <xdr:spPr>
        <a:xfrm>
          <a:off x="7626428" y="1702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28397</xdr:rowOff>
    </xdr:from>
    <xdr:to>
      <xdr:col>85</xdr:col>
      <xdr:colOff>127000</xdr:colOff>
      <xdr:row>39</xdr:row>
      <xdr:rowOff>44094</xdr:rowOff>
    </xdr:to>
    <xdr:cxnSp macro="">
      <xdr:nvCxnSpPr>
        <xdr:cNvPr id="509" name="直線コネクタ 508"/>
        <xdr:cNvCxnSpPr/>
      </xdr:nvCxnSpPr>
      <xdr:spPr>
        <a:xfrm flipV="1">
          <a:off x="15481300" y="6714947"/>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40107</xdr:rowOff>
    </xdr:from>
    <xdr:to>
      <xdr:col>81</xdr:col>
      <xdr:colOff>50800</xdr:colOff>
      <xdr:row>39</xdr:row>
      <xdr:rowOff>44094</xdr:rowOff>
    </xdr:to>
    <xdr:cxnSp macro="">
      <xdr:nvCxnSpPr>
        <xdr:cNvPr id="512" name="直線コネクタ 511"/>
        <xdr:cNvCxnSpPr/>
      </xdr:nvCxnSpPr>
      <xdr:spPr>
        <a:xfrm>
          <a:off x="14592300" y="6726657"/>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28740</xdr:rowOff>
    </xdr:from>
    <xdr:to>
      <xdr:col>76</xdr:col>
      <xdr:colOff>114300</xdr:colOff>
      <xdr:row>39</xdr:row>
      <xdr:rowOff>40107</xdr:rowOff>
    </xdr:to>
    <xdr:cxnSp macro="">
      <xdr:nvCxnSpPr>
        <xdr:cNvPr id="515" name="直線コネクタ 514"/>
        <xdr:cNvCxnSpPr/>
      </xdr:nvCxnSpPr>
      <xdr:spPr>
        <a:xfrm>
          <a:off x="13703300" y="6715290"/>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28740</xdr:rowOff>
    </xdr:from>
    <xdr:to>
      <xdr:col>71</xdr:col>
      <xdr:colOff>177800</xdr:colOff>
      <xdr:row>39</xdr:row>
      <xdr:rowOff>29807</xdr:rowOff>
    </xdr:to>
    <xdr:cxnSp macro="">
      <xdr:nvCxnSpPr>
        <xdr:cNvPr id="518" name="直線コネクタ 517"/>
        <xdr:cNvCxnSpPr/>
      </xdr:nvCxnSpPr>
      <xdr:spPr>
        <a:xfrm flipV="1">
          <a:off x="12814300" y="671529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149047</xdr:rowOff>
    </xdr:from>
    <xdr:to>
      <xdr:col>85</xdr:col>
      <xdr:colOff>177800</xdr:colOff>
      <xdr:row>39</xdr:row>
      <xdr:rowOff>79197</xdr:rowOff>
    </xdr:to>
    <xdr:sp macro="" textlink="">
      <xdr:nvSpPr>
        <xdr:cNvPr id="528" name="楕円 527"/>
        <xdr:cNvSpPr/>
      </xdr:nvSpPr>
      <xdr:spPr>
        <a:xfrm>
          <a:off x="16268700" y="66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164744</xdr:rowOff>
    </xdr:from>
    <xdr:to>
      <xdr:col>81</xdr:col>
      <xdr:colOff>101600</xdr:colOff>
      <xdr:row>39</xdr:row>
      <xdr:rowOff>94894</xdr:rowOff>
    </xdr:to>
    <xdr:sp macro="" textlink="">
      <xdr:nvSpPr>
        <xdr:cNvPr id="530" name="楕円 529"/>
        <xdr:cNvSpPr/>
      </xdr:nvSpPr>
      <xdr:spPr>
        <a:xfrm>
          <a:off x="15430500" y="66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86021</xdr:rowOff>
    </xdr:from>
    <xdr:ext cx="313932" cy="259045"/>
    <xdr:sp macro="" textlink="">
      <xdr:nvSpPr>
        <xdr:cNvPr id="531" name="テキスト ボックス 530"/>
        <xdr:cNvSpPr txBox="1"/>
      </xdr:nvSpPr>
      <xdr:spPr>
        <a:xfrm>
          <a:off x="15324333" y="6772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160757</xdr:rowOff>
    </xdr:from>
    <xdr:to>
      <xdr:col>76</xdr:col>
      <xdr:colOff>165100</xdr:colOff>
      <xdr:row>39</xdr:row>
      <xdr:rowOff>90907</xdr:rowOff>
    </xdr:to>
    <xdr:sp macro="" textlink="">
      <xdr:nvSpPr>
        <xdr:cNvPr id="532" name="楕円 531"/>
        <xdr:cNvSpPr/>
      </xdr:nvSpPr>
      <xdr:spPr>
        <a:xfrm>
          <a:off x="14541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82034</xdr:rowOff>
    </xdr:from>
    <xdr:ext cx="378565" cy="259045"/>
    <xdr:sp macro="" textlink="">
      <xdr:nvSpPr>
        <xdr:cNvPr id="533" name="テキスト ボックス 532"/>
        <xdr:cNvSpPr txBox="1"/>
      </xdr:nvSpPr>
      <xdr:spPr>
        <a:xfrm>
          <a:off x="14403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149390</xdr:rowOff>
    </xdr:from>
    <xdr:to>
      <xdr:col>72</xdr:col>
      <xdr:colOff>38100</xdr:colOff>
      <xdr:row>39</xdr:row>
      <xdr:rowOff>79540</xdr:rowOff>
    </xdr:to>
    <xdr:sp macro="" textlink="">
      <xdr:nvSpPr>
        <xdr:cNvPr id="534" name="楕円 533"/>
        <xdr:cNvSpPr/>
      </xdr:nvSpPr>
      <xdr:spPr>
        <a:xfrm>
          <a:off x="13652500" y="66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70667</xdr:rowOff>
    </xdr:from>
    <xdr:ext cx="469744" cy="259045"/>
    <xdr:sp macro="" textlink="">
      <xdr:nvSpPr>
        <xdr:cNvPr id="535" name="テキスト ボックス 534"/>
        <xdr:cNvSpPr txBox="1"/>
      </xdr:nvSpPr>
      <xdr:spPr>
        <a:xfrm>
          <a:off x="13468428" y="67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150457</xdr:rowOff>
    </xdr:from>
    <xdr:to>
      <xdr:col>67</xdr:col>
      <xdr:colOff>101600</xdr:colOff>
      <xdr:row>39</xdr:row>
      <xdr:rowOff>80607</xdr:rowOff>
    </xdr:to>
    <xdr:sp macro="" textlink="">
      <xdr:nvSpPr>
        <xdr:cNvPr id="536" name="楕円 535"/>
        <xdr:cNvSpPr/>
      </xdr:nvSpPr>
      <xdr:spPr>
        <a:xfrm>
          <a:off x="12763500" y="66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71734</xdr:rowOff>
    </xdr:from>
    <xdr:ext cx="469744" cy="259045"/>
    <xdr:sp macro="" textlink="">
      <xdr:nvSpPr>
        <xdr:cNvPr id="537" name="テキスト ボックス 536"/>
        <xdr:cNvSpPr txBox="1"/>
      </xdr:nvSpPr>
      <xdr:spPr>
        <a:xfrm>
          <a:off x="12579428" y="67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13094</xdr:rowOff>
    </xdr:from>
    <xdr:to>
      <xdr:col>85</xdr:col>
      <xdr:colOff>127000</xdr:colOff>
      <xdr:row>78</xdr:row>
      <xdr:rowOff>17174</xdr:rowOff>
    </xdr:to>
    <xdr:cxnSp macro="">
      <xdr:nvCxnSpPr>
        <xdr:cNvPr id="623" name="直線コネクタ 622"/>
        <xdr:cNvCxnSpPr/>
      </xdr:nvCxnSpPr>
      <xdr:spPr>
        <a:xfrm>
          <a:off x="15481300" y="13386194"/>
          <a:ext cx="8382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13094</xdr:rowOff>
    </xdr:from>
    <xdr:to>
      <xdr:col>81</xdr:col>
      <xdr:colOff>50800</xdr:colOff>
      <xdr:row>78</xdr:row>
      <xdr:rowOff>18962</xdr:rowOff>
    </xdr:to>
    <xdr:cxnSp macro="">
      <xdr:nvCxnSpPr>
        <xdr:cNvPr id="626" name="直線コネクタ 625"/>
        <xdr:cNvCxnSpPr/>
      </xdr:nvCxnSpPr>
      <xdr:spPr>
        <a:xfrm flipV="1">
          <a:off x="14592300" y="1338619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14024</xdr:rowOff>
    </xdr:from>
    <xdr:to>
      <xdr:col>76</xdr:col>
      <xdr:colOff>114300</xdr:colOff>
      <xdr:row>78</xdr:row>
      <xdr:rowOff>18962</xdr:rowOff>
    </xdr:to>
    <xdr:cxnSp macro="">
      <xdr:nvCxnSpPr>
        <xdr:cNvPr id="629" name="直線コネクタ 628"/>
        <xdr:cNvCxnSpPr/>
      </xdr:nvCxnSpPr>
      <xdr:spPr>
        <a:xfrm>
          <a:off x="13703300" y="1338712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13745</xdr:rowOff>
    </xdr:from>
    <xdr:to>
      <xdr:col>71</xdr:col>
      <xdr:colOff>177800</xdr:colOff>
      <xdr:row>78</xdr:row>
      <xdr:rowOff>14024</xdr:rowOff>
    </xdr:to>
    <xdr:cxnSp macro="">
      <xdr:nvCxnSpPr>
        <xdr:cNvPr id="632" name="直線コネクタ 631"/>
        <xdr:cNvCxnSpPr/>
      </xdr:nvCxnSpPr>
      <xdr:spPr>
        <a:xfrm>
          <a:off x="12814300" y="1338684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137824</xdr:rowOff>
    </xdr:from>
    <xdr:to>
      <xdr:col>85</xdr:col>
      <xdr:colOff>177800</xdr:colOff>
      <xdr:row>78</xdr:row>
      <xdr:rowOff>67974</xdr:rowOff>
    </xdr:to>
    <xdr:sp macro="" textlink="">
      <xdr:nvSpPr>
        <xdr:cNvPr id="642" name="楕円 641"/>
        <xdr:cNvSpPr/>
      </xdr:nvSpPr>
      <xdr:spPr>
        <a:xfrm>
          <a:off x="16268700" y="133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52751</xdr:rowOff>
    </xdr:from>
    <xdr:ext cx="534377" cy="259045"/>
    <xdr:sp macro="" textlink="">
      <xdr:nvSpPr>
        <xdr:cNvPr id="643" name="公債費該当値テキスト"/>
        <xdr:cNvSpPr txBox="1"/>
      </xdr:nvSpPr>
      <xdr:spPr>
        <a:xfrm>
          <a:off x="16370300" y="132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133744</xdr:rowOff>
    </xdr:from>
    <xdr:to>
      <xdr:col>81</xdr:col>
      <xdr:colOff>101600</xdr:colOff>
      <xdr:row>78</xdr:row>
      <xdr:rowOff>63894</xdr:rowOff>
    </xdr:to>
    <xdr:sp macro="" textlink="">
      <xdr:nvSpPr>
        <xdr:cNvPr id="644" name="楕円 643"/>
        <xdr:cNvSpPr/>
      </xdr:nvSpPr>
      <xdr:spPr>
        <a:xfrm>
          <a:off x="15430500" y="133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55021</xdr:rowOff>
    </xdr:from>
    <xdr:ext cx="534377" cy="259045"/>
    <xdr:sp macro="" textlink="">
      <xdr:nvSpPr>
        <xdr:cNvPr id="645" name="テキスト ボックス 644"/>
        <xdr:cNvSpPr txBox="1"/>
      </xdr:nvSpPr>
      <xdr:spPr>
        <a:xfrm>
          <a:off x="15214111" y="134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139612</xdr:rowOff>
    </xdr:from>
    <xdr:to>
      <xdr:col>76</xdr:col>
      <xdr:colOff>165100</xdr:colOff>
      <xdr:row>78</xdr:row>
      <xdr:rowOff>69762</xdr:rowOff>
    </xdr:to>
    <xdr:sp macro="" textlink="">
      <xdr:nvSpPr>
        <xdr:cNvPr id="646" name="楕円 645"/>
        <xdr:cNvSpPr/>
      </xdr:nvSpPr>
      <xdr:spPr>
        <a:xfrm>
          <a:off x="14541500" y="133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60889</xdr:rowOff>
    </xdr:from>
    <xdr:ext cx="534377" cy="259045"/>
    <xdr:sp macro="" textlink="">
      <xdr:nvSpPr>
        <xdr:cNvPr id="647" name="テキスト ボックス 646"/>
        <xdr:cNvSpPr txBox="1"/>
      </xdr:nvSpPr>
      <xdr:spPr>
        <a:xfrm>
          <a:off x="14325111" y="134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134674</xdr:rowOff>
    </xdr:from>
    <xdr:to>
      <xdr:col>72</xdr:col>
      <xdr:colOff>38100</xdr:colOff>
      <xdr:row>78</xdr:row>
      <xdr:rowOff>64824</xdr:rowOff>
    </xdr:to>
    <xdr:sp macro="" textlink="">
      <xdr:nvSpPr>
        <xdr:cNvPr id="648" name="楕円 647"/>
        <xdr:cNvSpPr/>
      </xdr:nvSpPr>
      <xdr:spPr>
        <a:xfrm>
          <a:off x="13652500" y="1333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55951</xdr:rowOff>
    </xdr:from>
    <xdr:ext cx="534377" cy="259045"/>
    <xdr:sp macro="" textlink="">
      <xdr:nvSpPr>
        <xdr:cNvPr id="649" name="テキスト ボックス 648"/>
        <xdr:cNvSpPr txBox="1"/>
      </xdr:nvSpPr>
      <xdr:spPr>
        <a:xfrm>
          <a:off x="13436111" y="134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134395</xdr:rowOff>
    </xdr:from>
    <xdr:to>
      <xdr:col>67</xdr:col>
      <xdr:colOff>101600</xdr:colOff>
      <xdr:row>78</xdr:row>
      <xdr:rowOff>64545</xdr:rowOff>
    </xdr:to>
    <xdr:sp macro="" textlink="">
      <xdr:nvSpPr>
        <xdr:cNvPr id="650" name="楕円 649"/>
        <xdr:cNvSpPr/>
      </xdr:nvSpPr>
      <xdr:spPr>
        <a:xfrm>
          <a:off x="12763500" y="133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55672</xdr:rowOff>
    </xdr:from>
    <xdr:ext cx="534377" cy="259045"/>
    <xdr:sp macro="" textlink="">
      <xdr:nvSpPr>
        <xdr:cNvPr id="651" name="テキスト ボックス 650"/>
        <xdr:cNvSpPr txBox="1"/>
      </xdr:nvSpPr>
      <xdr:spPr>
        <a:xfrm>
          <a:off x="12547111" y="134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17269</xdr:rowOff>
    </xdr:from>
    <xdr:to>
      <xdr:col>85</xdr:col>
      <xdr:colOff>127000</xdr:colOff>
      <xdr:row>99</xdr:row>
      <xdr:rowOff>29987</xdr:rowOff>
    </xdr:to>
    <xdr:cxnSp macro="">
      <xdr:nvCxnSpPr>
        <xdr:cNvPr id="680" name="直線コネクタ 679"/>
        <xdr:cNvCxnSpPr/>
      </xdr:nvCxnSpPr>
      <xdr:spPr>
        <a:xfrm flipV="1">
          <a:off x="15481300" y="16990819"/>
          <a:ext cx="8382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7751</xdr:rowOff>
    </xdr:from>
    <xdr:to>
      <xdr:col>81</xdr:col>
      <xdr:colOff>50800</xdr:colOff>
      <xdr:row>99</xdr:row>
      <xdr:rowOff>29987</xdr:rowOff>
    </xdr:to>
    <xdr:cxnSp macro="">
      <xdr:nvCxnSpPr>
        <xdr:cNvPr id="683" name="直線コネクタ 682"/>
        <xdr:cNvCxnSpPr/>
      </xdr:nvCxnSpPr>
      <xdr:spPr>
        <a:xfrm>
          <a:off x="14592300" y="16981301"/>
          <a:ext cx="889000" cy="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7751</xdr:rowOff>
    </xdr:from>
    <xdr:to>
      <xdr:col>76</xdr:col>
      <xdr:colOff>114300</xdr:colOff>
      <xdr:row>99</xdr:row>
      <xdr:rowOff>17010</xdr:rowOff>
    </xdr:to>
    <xdr:cxnSp macro="">
      <xdr:nvCxnSpPr>
        <xdr:cNvPr id="686" name="直線コネクタ 685"/>
        <xdr:cNvCxnSpPr/>
      </xdr:nvCxnSpPr>
      <xdr:spPr>
        <a:xfrm flipV="1">
          <a:off x="13703300" y="16981301"/>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4795</xdr:rowOff>
    </xdr:from>
    <xdr:to>
      <xdr:col>71</xdr:col>
      <xdr:colOff>177800</xdr:colOff>
      <xdr:row>99</xdr:row>
      <xdr:rowOff>17010</xdr:rowOff>
    </xdr:to>
    <xdr:cxnSp macro="">
      <xdr:nvCxnSpPr>
        <xdr:cNvPr id="689" name="直線コネクタ 688"/>
        <xdr:cNvCxnSpPr/>
      </xdr:nvCxnSpPr>
      <xdr:spPr>
        <a:xfrm>
          <a:off x="12814300" y="1697834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137919</xdr:rowOff>
    </xdr:from>
    <xdr:to>
      <xdr:col>85</xdr:col>
      <xdr:colOff>177800</xdr:colOff>
      <xdr:row>99</xdr:row>
      <xdr:rowOff>68069</xdr:rowOff>
    </xdr:to>
    <xdr:sp macro="" textlink="">
      <xdr:nvSpPr>
        <xdr:cNvPr id="699" name="楕円 698"/>
        <xdr:cNvSpPr/>
      </xdr:nvSpPr>
      <xdr:spPr>
        <a:xfrm>
          <a:off x="16268700" y="16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52846</xdr:rowOff>
    </xdr:from>
    <xdr:ext cx="469744" cy="259045"/>
    <xdr:sp macro="" textlink="">
      <xdr:nvSpPr>
        <xdr:cNvPr id="700" name="積立金該当値テキスト"/>
        <xdr:cNvSpPr txBox="1"/>
      </xdr:nvSpPr>
      <xdr:spPr>
        <a:xfrm>
          <a:off x="16370300" y="168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150637</xdr:rowOff>
    </xdr:from>
    <xdr:to>
      <xdr:col>81</xdr:col>
      <xdr:colOff>101600</xdr:colOff>
      <xdr:row>99</xdr:row>
      <xdr:rowOff>80787</xdr:rowOff>
    </xdr:to>
    <xdr:sp macro="" textlink="">
      <xdr:nvSpPr>
        <xdr:cNvPr id="701" name="楕円 700"/>
        <xdr:cNvSpPr/>
      </xdr:nvSpPr>
      <xdr:spPr>
        <a:xfrm>
          <a:off x="15430500" y="169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71914</xdr:rowOff>
    </xdr:from>
    <xdr:ext cx="469744" cy="259045"/>
    <xdr:sp macro="" textlink="">
      <xdr:nvSpPr>
        <xdr:cNvPr id="702" name="テキスト ボックス 701"/>
        <xdr:cNvSpPr txBox="1"/>
      </xdr:nvSpPr>
      <xdr:spPr>
        <a:xfrm>
          <a:off x="15246428" y="170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128401</xdr:rowOff>
    </xdr:from>
    <xdr:to>
      <xdr:col>76</xdr:col>
      <xdr:colOff>165100</xdr:colOff>
      <xdr:row>99</xdr:row>
      <xdr:rowOff>58551</xdr:rowOff>
    </xdr:to>
    <xdr:sp macro="" textlink="">
      <xdr:nvSpPr>
        <xdr:cNvPr id="703" name="楕円 702"/>
        <xdr:cNvSpPr/>
      </xdr:nvSpPr>
      <xdr:spPr>
        <a:xfrm>
          <a:off x="14541500" y="169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49678</xdr:rowOff>
    </xdr:from>
    <xdr:ext cx="469744" cy="259045"/>
    <xdr:sp macro="" textlink="">
      <xdr:nvSpPr>
        <xdr:cNvPr id="704" name="テキスト ボックス 703"/>
        <xdr:cNvSpPr txBox="1"/>
      </xdr:nvSpPr>
      <xdr:spPr>
        <a:xfrm>
          <a:off x="14357428" y="170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137660</xdr:rowOff>
    </xdr:from>
    <xdr:to>
      <xdr:col>72</xdr:col>
      <xdr:colOff>38100</xdr:colOff>
      <xdr:row>99</xdr:row>
      <xdr:rowOff>67810</xdr:rowOff>
    </xdr:to>
    <xdr:sp macro="" textlink="">
      <xdr:nvSpPr>
        <xdr:cNvPr id="705" name="楕円 704"/>
        <xdr:cNvSpPr/>
      </xdr:nvSpPr>
      <xdr:spPr>
        <a:xfrm>
          <a:off x="13652500" y="1693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58937</xdr:rowOff>
    </xdr:from>
    <xdr:ext cx="469744" cy="259045"/>
    <xdr:sp macro="" textlink="">
      <xdr:nvSpPr>
        <xdr:cNvPr id="706" name="テキスト ボックス 705"/>
        <xdr:cNvSpPr txBox="1"/>
      </xdr:nvSpPr>
      <xdr:spPr>
        <a:xfrm>
          <a:off x="13468428" y="170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125445</xdr:rowOff>
    </xdr:from>
    <xdr:to>
      <xdr:col>67</xdr:col>
      <xdr:colOff>101600</xdr:colOff>
      <xdr:row>99</xdr:row>
      <xdr:rowOff>55595</xdr:rowOff>
    </xdr:to>
    <xdr:sp macro="" textlink="">
      <xdr:nvSpPr>
        <xdr:cNvPr id="707" name="楕円 706"/>
        <xdr:cNvSpPr/>
      </xdr:nvSpPr>
      <xdr:spPr>
        <a:xfrm>
          <a:off x="12763500" y="169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46722</xdr:rowOff>
    </xdr:from>
    <xdr:ext cx="469744" cy="259045"/>
    <xdr:sp macro="" textlink="">
      <xdr:nvSpPr>
        <xdr:cNvPr id="708" name="テキスト ボックス 707"/>
        <xdr:cNvSpPr txBox="1"/>
      </xdr:nvSpPr>
      <xdr:spPr>
        <a:xfrm>
          <a:off x="12579428" y="170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24219</xdr:rowOff>
    </xdr:from>
    <xdr:to>
      <xdr:col>116</xdr:col>
      <xdr:colOff>63500</xdr:colOff>
      <xdr:row>39</xdr:row>
      <xdr:rowOff>29019</xdr:rowOff>
    </xdr:to>
    <xdr:cxnSp macro="">
      <xdr:nvCxnSpPr>
        <xdr:cNvPr id="737" name="直線コネクタ 736"/>
        <xdr:cNvCxnSpPr/>
      </xdr:nvCxnSpPr>
      <xdr:spPr>
        <a:xfrm>
          <a:off x="21323300" y="6710769"/>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19418</xdr:rowOff>
    </xdr:from>
    <xdr:to>
      <xdr:col>111</xdr:col>
      <xdr:colOff>177800</xdr:colOff>
      <xdr:row>39</xdr:row>
      <xdr:rowOff>24219</xdr:rowOff>
    </xdr:to>
    <xdr:cxnSp macro="">
      <xdr:nvCxnSpPr>
        <xdr:cNvPr id="740" name="直線コネクタ 739"/>
        <xdr:cNvCxnSpPr/>
      </xdr:nvCxnSpPr>
      <xdr:spPr>
        <a:xfrm>
          <a:off x="20434300" y="670596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15532</xdr:rowOff>
    </xdr:from>
    <xdr:to>
      <xdr:col>107</xdr:col>
      <xdr:colOff>50800</xdr:colOff>
      <xdr:row>39</xdr:row>
      <xdr:rowOff>19418</xdr:rowOff>
    </xdr:to>
    <xdr:cxnSp macro="">
      <xdr:nvCxnSpPr>
        <xdr:cNvPr id="743" name="直線コネクタ 742"/>
        <xdr:cNvCxnSpPr/>
      </xdr:nvCxnSpPr>
      <xdr:spPr>
        <a:xfrm>
          <a:off x="19545300" y="670208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xdr:rowOff>
    </xdr:from>
    <xdr:to>
      <xdr:col>102</xdr:col>
      <xdr:colOff>114300</xdr:colOff>
      <xdr:row>39</xdr:row>
      <xdr:rowOff>15532</xdr:rowOff>
    </xdr:to>
    <xdr:cxnSp macro="">
      <xdr:nvCxnSpPr>
        <xdr:cNvPr id="746" name="直線コネクタ 745"/>
        <xdr:cNvCxnSpPr/>
      </xdr:nvCxnSpPr>
      <xdr:spPr>
        <a:xfrm>
          <a:off x="18656300" y="6690995"/>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149669</xdr:rowOff>
    </xdr:from>
    <xdr:to>
      <xdr:col>116</xdr:col>
      <xdr:colOff>114300</xdr:colOff>
      <xdr:row>39</xdr:row>
      <xdr:rowOff>79819</xdr:rowOff>
    </xdr:to>
    <xdr:sp macro="" textlink="">
      <xdr:nvSpPr>
        <xdr:cNvPr id="756" name="楕円 755"/>
        <xdr:cNvSpPr/>
      </xdr:nvSpPr>
      <xdr:spPr>
        <a:xfrm>
          <a:off x="221107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64596</xdr:rowOff>
    </xdr:from>
    <xdr:ext cx="378565" cy="259045"/>
    <xdr:sp macro="" textlink="">
      <xdr:nvSpPr>
        <xdr:cNvPr id="757" name="投資及び出資金該当値テキスト"/>
        <xdr:cNvSpPr txBox="1"/>
      </xdr:nvSpPr>
      <xdr:spPr>
        <a:xfrm>
          <a:off x="22212300" y="6579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144869</xdr:rowOff>
    </xdr:from>
    <xdr:to>
      <xdr:col>112</xdr:col>
      <xdr:colOff>38100</xdr:colOff>
      <xdr:row>39</xdr:row>
      <xdr:rowOff>75019</xdr:rowOff>
    </xdr:to>
    <xdr:sp macro="" textlink="">
      <xdr:nvSpPr>
        <xdr:cNvPr id="758" name="楕円 757"/>
        <xdr:cNvSpPr/>
      </xdr:nvSpPr>
      <xdr:spPr>
        <a:xfrm>
          <a:off x="212725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66146</xdr:rowOff>
    </xdr:from>
    <xdr:ext cx="378565" cy="259045"/>
    <xdr:sp macro="" textlink="">
      <xdr:nvSpPr>
        <xdr:cNvPr id="759" name="テキスト ボックス 758"/>
        <xdr:cNvSpPr txBox="1"/>
      </xdr:nvSpPr>
      <xdr:spPr>
        <a:xfrm>
          <a:off x="21134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140068</xdr:rowOff>
    </xdr:from>
    <xdr:to>
      <xdr:col>107</xdr:col>
      <xdr:colOff>101600</xdr:colOff>
      <xdr:row>39</xdr:row>
      <xdr:rowOff>70218</xdr:rowOff>
    </xdr:to>
    <xdr:sp macro="" textlink="">
      <xdr:nvSpPr>
        <xdr:cNvPr id="760" name="楕円 759"/>
        <xdr:cNvSpPr/>
      </xdr:nvSpPr>
      <xdr:spPr>
        <a:xfrm>
          <a:off x="20383500" y="66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61345</xdr:rowOff>
    </xdr:from>
    <xdr:ext cx="378565" cy="259045"/>
    <xdr:sp macro="" textlink="">
      <xdr:nvSpPr>
        <xdr:cNvPr id="761" name="テキスト ボックス 760"/>
        <xdr:cNvSpPr txBox="1"/>
      </xdr:nvSpPr>
      <xdr:spPr>
        <a:xfrm>
          <a:off x="20245017" y="674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136182</xdr:rowOff>
    </xdr:from>
    <xdr:to>
      <xdr:col>102</xdr:col>
      <xdr:colOff>165100</xdr:colOff>
      <xdr:row>39</xdr:row>
      <xdr:rowOff>66332</xdr:rowOff>
    </xdr:to>
    <xdr:sp macro="" textlink="">
      <xdr:nvSpPr>
        <xdr:cNvPr id="762" name="楕円 761"/>
        <xdr:cNvSpPr/>
      </xdr:nvSpPr>
      <xdr:spPr>
        <a:xfrm>
          <a:off x="19494500" y="66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57459</xdr:rowOff>
    </xdr:from>
    <xdr:ext cx="378565" cy="259045"/>
    <xdr:sp macro="" textlink="">
      <xdr:nvSpPr>
        <xdr:cNvPr id="763" name="テキスト ボックス 762"/>
        <xdr:cNvSpPr txBox="1"/>
      </xdr:nvSpPr>
      <xdr:spPr>
        <a:xfrm>
          <a:off x="19356017" y="6744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64" name="楕円 763"/>
        <xdr:cNvSpPr/>
      </xdr:nvSpPr>
      <xdr:spPr>
        <a:xfrm>
          <a:off x="18605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46372</xdr:rowOff>
    </xdr:from>
    <xdr:ext cx="469744" cy="259045"/>
    <xdr:sp macro="" textlink="">
      <xdr:nvSpPr>
        <xdr:cNvPr id="765" name="テキスト ボックス 764"/>
        <xdr:cNvSpPr txBox="1"/>
      </xdr:nvSpPr>
      <xdr:spPr>
        <a:xfrm>
          <a:off x="18421428"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133322</xdr:rowOff>
    </xdr:from>
    <xdr:to>
      <xdr:col>116</xdr:col>
      <xdr:colOff>63500</xdr:colOff>
      <xdr:row>58</xdr:row>
      <xdr:rowOff>133779</xdr:rowOff>
    </xdr:to>
    <xdr:cxnSp macro="">
      <xdr:nvCxnSpPr>
        <xdr:cNvPr id="792" name="直線コネクタ 791"/>
        <xdr:cNvCxnSpPr/>
      </xdr:nvCxnSpPr>
      <xdr:spPr>
        <a:xfrm flipV="1">
          <a:off x="21323300" y="1007742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133642</xdr:rowOff>
    </xdr:from>
    <xdr:to>
      <xdr:col>111</xdr:col>
      <xdr:colOff>177800</xdr:colOff>
      <xdr:row>58</xdr:row>
      <xdr:rowOff>133779</xdr:rowOff>
    </xdr:to>
    <xdr:cxnSp macro="">
      <xdr:nvCxnSpPr>
        <xdr:cNvPr id="795" name="直線コネクタ 794"/>
        <xdr:cNvCxnSpPr/>
      </xdr:nvCxnSpPr>
      <xdr:spPr>
        <a:xfrm>
          <a:off x="20434300" y="100777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133642</xdr:rowOff>
    </xdr:from>
    <xdr:to>
      <xdr:col>107</xdr:col>
      <xdr:colOff>50800</xdr:colOff>
      <xdr:row>58</xdr:row>
      <xdr:rowOff>133734</xdr:rowOff>
    </xdr:to>
    <xdr:cxnSp macro="">
      <xdr:nvCxnSpPr>
        <xdr:cNvPr id="798" name="直線コネクタ 797"/>
        <xdr:cNvCxnSpPr/>
      </xdr:nvCxnSpPr>
      <xdr:spPr>
        <a:xfrm flipV="1">
          <a:off x="19545300" y="1007774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133710</xdr:rowOff>
    </xdr:from>
    <xdr:to>
      <xdr:col>102</xdr:col>
      <xdr:colOff>114300</xdr:colOff>
      <xdr:row>58</xdr:row>
      <xdr:rowOff>133734</xdr:rowOff>
    </xdr:to>
    <xdr:cxnSp macro="">
      <xdr:nvCxnSpPr>
        <xdr:cNvPr id="801" name="直線コネクタ 800"/>
        <xdr:cNvCxnSpPr/>
      </xdr:nvCxnSpPr>
      <xdr:spPr>
        <a:xfrm>
          <a:off x="18656300" y="10077810"/>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82522</xdr:rowOff>
    </xdr:from>
    <xdr:to>
      <xdr:col>116</xdr:col>
      <xdr:colOff>114300</xdr:colOff>
      <xdr:row>59</xdr:row>
      <xdr:rowOff>12672</xdr:rowOff>
    </xdr:to>
    <xdr:sp macro="" textlink="">
      <xdr:nvSpPr>
        <xdr:cNvPr id="811" name="楕円 810"/>
        <xdr:cNvSpPr/>
      </xdr:nvSpPr>
      <xdr:spPr>
        <a:xfrm>
          <a:off x="22110700" y="10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168899</xdr:rowOff>
    </xdr:from>
    <xdr:ext cx="378565" cy="259045"/>
    <xdr:sp macro="" textlink="">
      <xdr:nvSpPr>
        <xdr:cNvPr id="812" name="貸付金該当値テキスト"/>
        <xdr:cNvSpPr txBox="1"/>
      </xdr:nvSpPr>
      <xdr:spPr>
        <a:xfrm>
          <a:off x="22212300" y="9941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82979</xdr:rowOff>
    </xdr:from>
    <xdr:to>
      <xdr:col>112</xdr:col>
      <xdr:colOff>38100</xdr:colOff>
      <xdr:row>59</xdr:row>
      <xdr:rowOff>13129</xdr:rowOff>
    </xdr:to>
    <xdr:sp macro="" textlink="">
      <xdr:nvSpPr>
        <xdr:cNvPr id="813" name="楕円 812"/>
        <xdr:cNvSpPr/>
      </xdr:nvSpPr>
      <xdr:spPr>
        <a:xfrm>
          <a:off x="21272500" y="100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4256</xdr:rowOff>
    </xdr:from>
    <xdr:ext cx="378565" cy="259045"/>
    <xdr:sp macro="" textlink="">
      <xdr:nvSpPr>
        <xdr:cNvPr id="814" name="テキスト ボックス 813"/>
        <xdr:cNvSpPr txBox="1"/>
      </xdr:nvSpPr>
      <xdr:spPr>
        <a:xfrm>
          <a:off x="21134017" y="1011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82842</xdr:rowOff>
    </xdr:from>
    <xdr:to>
      <xdr:col>107</xdr:col>
      <xdr:colOff>101600</xdr:colOff>
      <xdr:row>59</xdr:row>
      <xdr:rowOff>12992</xdr:rowOff>
    </xdr:to>
    <xdr:sp macro="" textlink="">
      <xdr:nvSpPr>
        <xdr:cNvPr id="815" name="楕円 814"/>
        <xdr:cNvSpPr/>
      </xdr:nvSpPr>
      <xdr:spPr>
        <a:xfrm>
          <a:off x="20383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4119</xdr:rowOff>
    </xdr:from>
    <xdr:ext cx="378565" cy="259045"/>
    <xdr:sp macro="" textlink="">
      <xdr:nvSpPr>
        <xdr:cNvPr id="816" name="テキスト ボックス 815"/>
        <xdr:cNvSpPr txBox="1"/>
      </xdr:nvSpPr>
      <xdr:spPr>
        <a:xfrm>
          <a:off x="20245017" y="1011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82934</xdr:rowOff>
    </xdr:from>
    <xdr:to>
      <xdr:col>102</xdr:col>
      <xdr:colOff>165100</xdr:colOff>
      <xdr:row>59</xdr:row>
      <xdr:rowOff>13084</xdr:rowOff>
    </xdr:to>
    <xdr:sp macro="" textlink="">
      <xdr:nvSpPr>
        <xdr:cNvPr id="817" name="楕円 816"/>
        <xdr:cNvSpPr/>
      </xdr:nvSpPr>
      <xdr:spPr>
        <a:xfrm>
          <a:off x="19494500" y="10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4211</xdr:rowOff>
    </xdr:from>
    <xdr:ext cx="378565" cy="259045"/>
    <xdr:sp macro="" textlink="">
      <xdr:nvSpPr>
        <xdr:cNvPr id="818" name="テキスト ボックス 817"/>
        <xdr:cNvSpPr txBox="1"/>
      </xdr:nvSpPr>
      <xdr:spPr>
        <a:xfrm>
          <a:off x="19356017" y="1011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82910</xdr:rowOff>
    </xdr:from>
    <xdr:to>
      <xdr:col>98</xdr:col>
      <xdr:colOff>38100</xdr:colOff>
      <xdr:row>59</xdr:row>
      <xdr:rowOff>13060</xdr:rowOff>
    </xdr:to>
    <xdr:sp macro="" textlink="">
      <xdr:nvSpPr>
        <xdr:cNvPr id="819" name="楕円 818"/>
        <xdr:cNvSpPr/>
      </xdr:nvSpPr>
      <xdr:spPr>
        <a:xfrm>
          <a:off x="18605500" y="100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4187</xdr:rowOff>
    </xdr:from>
    <xdr:ext cx="378565" cy="259045"/>
    <xdr:sp macro="" textlink="">
      <xdr:nvSpPr>
        <xdr:cNvPr id="820" name="テキスト ボックス 819"/>
        <xdr:cNvSpPr txBox="1"/>
      </xdr:nvSpPr>
      <xdr:spPr>
        <a:xfrm>
          <a:off x="18467017" y="1011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727</xdr:rowOff>
    </xdr:from>
    <xdr:to>
      <xdr:col>116</xdr:col>
      <xdr:colOff>63500</xdr:colOff>
      <xdr:row>76</xdr:row>
      <xdr:rowOff>13497</xdr:rowOff>
    </xdr:to>
    <xdr:cxnSp macro="">
      <xdr:nvCxnSpPr>
        <xdr:cNvPr id="852" name="直線コネクタ 851"/>
        <xdr:cNvCxnSpPr/>
      </xdr:nvCxnSpPr>
      <xdr:spPr>
        <a:xfrm>
          <a:off x="21323300" y="13030927"/>
          <a:ext cx="8382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128172</xdr:rowOff>
    </xdr:from>
    <xdr:to>
      <xdr:col>111</xdr:col>
      <xdr:colOff>177800</xdr:colOff>
      <xdr:row>76</xdr:row>
      <xdr:rowOff>727</xdr:rowOff>
    </xdr:to>
    <xdr:cxnSp macro="">
      <xdr:nvCxnSpPr>
        <xdr:cNvPr id="855" name="直線コネクタ 854"/>
        <xdr:cNvCxnSpPr/>
      </xdr:nvCxnSpPr>
      <xdr:spPr>
        <a:xfrm>
          <a:off x="20434300" y="1298692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128172</xdr:rowOff>
    </xdr:from>
    <xdr:to>
      <xdr:col>107</xdr:col>
      <xdr:colOff>50800</xdr:colOff>
      <xdr:row>76</xdr:row>
      <xdr:rowOff>48113</xdr:rowOff>
    </xdr:to>
    <xdr:cxnSp macro="">
      <xdr:nvCxnSpPr>
        <xdr:cNvPr id="858" name="直線コネクタ 857"/>
        <xdr:cNvCxnSpPr/>
      </xdr:nvCxnSpPr>
      <xdr:spPr>
        <a:xfrm flipV="1">
          <a:off x="19545300" y="12986922"/>
          <a:ext cx="889000" cy="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48113</xdr:rowOff>
    </xdr:from>
    <xdr:to>
      <xdr:col>102</xdr:col>
      <xdr:colOff>114300</xdr:colOff>
      <xdr:row>76</xdr:row>
      <xdr:rowOff>55085</xdr:rowOff>
    </xdr:to>
    <xdr:cxnSp macro="">
      <xdr:nvCxnSpPr>
        <xdr:cNvPr id="861" name="直線コネクタ 860"/>
        <xdr:cNvCxnSpPr/>
      </xdr:nvCxnSpPr>
      <xdr:spPr>
        <a:xfrm flipV="1">
          <a:off x="18656300" y="13078313"/>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134147</xdr:rowOff>
    </xdr:from>
    <xdr:to>
      <xdr:col>116</xdr:col>
      <xdr:colOff>114300</xdr:colOff>
      <xdr:row>76</xdr:row>
      <xdr:rowOff>64297</xdr:rowOff>
    </xdr:to>
    <xdr:sp macro="" textlink="">
      <xdr:nvSpPr>
        <xdr:cNvPr id="871" name="楕円 870"/>
        <xdr:cNvSpPr/>
      </xdr:nvSpPr>
      <xdr:spPr>
        <a:xfrm>
          <a:off x="22110700" y="129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112574</xdr:rowOff>
    </xdr:from>
    <xdr:ext cx="534377" cy="259045"/>
    <xdr:sp macro="" textlink="">
      <xdr:nvSpPr>
        <xdr:cNvPr id="872" name="繰出金該当値テキスト"/>
        <xdr:cNvSpPr txBox="1"/>
      </xdr:nvSpPr>
      <xdr:spPr>
        <a:xfrm>
          <a:off x="22212300" y="129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121378</xdr:rowOff>
    </xdr:from>
    <xdr:to>
      <xdr:col>112</xdr:col>
      <xdr:colOff>38100</xdr:colOff>
      <xdr:row>76</xdr:row>
      <xdr:rowOff>51529</xdr:rowOff>
    </xdr:to>
    <xdr:sp macro="" textlink="">
      <xdr:nvSpPr>
        <xdr:cNvPr id="873" name="楕円 872"/>
        <xdr:cNvSpPr/>
      </xdr:nvSpPr>
      <xdr:spPr>
        <a:xfrm>
          <a:off x="21272500" y="12980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42654</xdr:rowOff>
    </xdr:from>
    <xdr:ext cx="534377" cy="259045"/>
    <xdr:sp macro="" textlink="">
      <xdr:nvSpPr>
        <xdr:cNvPr id="874" name="テキスト ボックス 873"/>
        <xdr:cNvSpPr txBox="1"/>
      </xdr:nvSpPr>
      <xdr:spPr>
        <a:xfrm>
          <a:off x="21056111" y="1307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77372</xdr:rowOff>
    </xdr:from>
    <xdr:to>
      <xdr:col>107</xdr:col>
      <xdr:colOff>101600</xdr:colOff>
      <xdr:row>76</xdr:row>
      <xdr:rowOff>7522</xdr:rowOff>
    </xdr:to>
    <xdr:sp macro="" textlink="">
      <xdr:nvSpPr>
        <xdr:cNvPr id="875" name="楕円 874"/>
        <xdr:cNvSpPr/>
      </xdr:nvSpPr>
      <xdr:spPr>
        <a:xfrm>
          <a:off x="20383500" y="129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170099</xdr:rowOff>
    </xdr:from>
    <xdr:ext cx="534377" cy="259045"/>
    <xdr:sp macro="" textlink="">
      <xdr:nvSpPr>
        <xdr:cNvPr id="876" name="テキスト ボックス 875"/>
        <xdr:cNvSpPr txBox="1"/>
      </xdr:nvSpPr>
      <xdr:spPr>
        <a:xfrm>
          <a:off x="20167111" y="130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168763</xdr:rowOff>
    </xdr:from>
    <xdr:to>
      <xdr:col>102</xdr:col>
      <xdr:colOff>165100</xdr:colOff>
      <xdr:row>76</xdr:row>
      <xdr:rowOff>98913</xdr:rowOff>
    </xdr:to>
    <xdr:sp macro="" textlink="">
      <xdr:nvSpPr>
        <xdr:cNvPr id="877" name="楕円 876"/>
        <xdr:cNvSpPr/>
      </xdr:nvSpPr>
      <xdr:spPr>
        <a:xfrm>
          <a:off x="19494500" y="130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90040</xdr:rowOff>
    </xdr:from>
    <xdr:ext cx="534377" cy="259045"/>
    <xdr:sp macro="" textlink="">
      <xdr:nvSpPr>
        <xdr:cNvPr id="878" name="テキスト ボックス 877"/>
        <xdr:cNvSpPr txBox="1"/>
      </xdr:nvSpPr>
      <xdr:spPr>
        <a:xfrm>
          <a:off x="19278111" y="131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4285</xdr:rowOff>
    </xdr:from>
    <xdr:to>
      <xdr:col>98</xdr:col>
      <xdr:colOff>38100</xdr:colOff>
      <xdr:row>76</xdr:row>
      <xdr:rowOff>105885</xdr:rowOff>
    </xdr:to>
    <xdr:sp macro="" textlink="">
      <xdr:nvSpPr>
        <xdr:cNvPr id="879" name="楕円 878"/>
        <xdr:cNvSpPr/>
      </xdr:nvSpPr>
      <xdr:spPr>
        <a:xfrm>
          <a:off x="18605500" y="130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97012</xdr:rowOff>
    </xdr:from>
    <xdr:ext cx="534377" cy="259045"/>
    <xdr:sp macro="" textlink="">
      <xdr:nvSpPr>
        <xdr:cNvPr id="880" name="テキスト ボックス 879"/>
        <xdr:cNvSpPr txBox="1"/>
      </xdr:nvSpPr>
      <xdr:spPr>
        <a:xfrm>
          <a:off x="18389111" y="131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住民一人あたりのコストは、全ての項目において、類似団体平均値を下回っている。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また、全国平均値と比較すると公債費が全国平均値を上回る。これは平成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22年度に借り入れ、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年度より償還を始めた「第三セクター等改革推進債」の公債費が数値を引き上げている。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公債費については、ごみ処理広域化に伴う施設整備が本格化することに伴う借入の増加が見込まれ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、今後、当該事業の償還が本格化する。よって、今後の市債発行額については、将来の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抑制の観点から投資的経費の優先度を十分に検討した上、最小限に抑制する必要がある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44,451
44,161
32.05
16,827,985
16,409,123
313,955
9,805,522
25,065,707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32258</xdr:rowOff>
    </xdr:to>
    <xdr:cxnSp macro="">
      <xdr:nvCxnSpPr>
        <xdr:cNvPr id="61" name="直線コネクタ 60"/>
        <xdr:cNvCxnSpPr/>
      </xdr:nvCxnSpPr>
      <xdr:spPr>
        <a:xfrm flipV="1">
          <a:off x="3797300" y="636333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107886</xdr:rowOff>
    </xdr:from>
    <xdr:to>
      <xdr:col>19</xdr:col>
      <xdr:colOff>177800</xdr:colOff>
      <xdr:row>37</xdr:row>
      <xdr:rowOff>32258</xdr:rowOff>
    </xdr:to>
    <xdr:cxnSp macro="">
      <xdr:nvCxnSpPr>
        <xdr:cNvPr id="64" name="直線コネクタ 63"/>
        <xdr:cNvCxnSpPr/>
      </xdr:nvCxnSpPr>
      <xdr:spPr>
        <a:xfrm>
          <a:off x="2908300" y="6280086"/>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86360</xdr:rowOff>
    </xdr:from>
    <xdr:to>
      <xdr:col>15</xdr:col>
      <xdr:colOff>50800</xdr:colOff>
      <xdr:row>36</xdr:row>
      <xdr:rowOff>107886</xdr:rowOff>
    </xdr:to>
    <xdr:cxnSp macro="">
      <xdr:nvCxnSpPr>
        <xdr:cNvPr id="67" name="直線コネクタ 66"/>
        <xdr:cNvCxnSpPr/>
      </xdr:nvCxnSpPr>
      <xdr:spPr>
        <a:xfrm>
          <a:off x="2019300" y="625856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86360</xdr:rowOff>
    </xdr:from>
    <xdr:to>
      <xdr:col>10</xdr:col>
      <xdr:colOff>114300</xdr:colOff>
      <xdr:row>36</xdr:row>
      <xdr:rowOff>127508</xdr:rowOff>
    </xdr:to>
    <xdr:cxnSp macro="">
      <xdr:nvCxnSpPr>
        <xdr:cNvPr id="70" name="直線コネクタ 69"/>
        <xdr:cNvCxnSpPr/>
      </xdr:nvCxnSpPr>
      <xdr:spPr>
        <a:xfrm flipV="1">
          <a:off x="1130300" y="62585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140335</xdr:rowOff>
    </xdr:from>
    <xdr:to>
      <xdr:col>24</xdr:col>
      <xdr:colOff>114300</xdr:colOff>
      <xdr:row>37</xdr:row>
      <xdr:rowOff>70485</xdr:rowOff>
    </xdr:to>
    <xdr:sp macro="" textlink="">
      <xdr:nvSpPr>
        <xdr:cNvPr id="80" name="楕円 79"/>
        <xdr:cNvSpPr/>
      </xdr:nvSpPr>
      <xdr:spPr>
        <a:xfrm>
          <a:off x="4584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118762</xdr:rowOff>
    </xdr:from>
    <xdr:ext cx="469744" cy="259045"/>
    <xdr:sp macro="" textlink="">
      <xdr:nvSpPr>
        <xdr:cNvPr id="81" name="議会費該当値テキスト"/>
        <xdr:cNvSpPr txBox="1"/>
      </xdr:nvSpPr>
      <xdr:spPr>
        <a:xfrm>
          <a:off x="4686300"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152908</xdr:rowOff>
    </xdr:from>
    <xdr:to>
      <xdr:col>20</xdr:col>
      <xdr:colOff>38100</xdr:colOff>
      <xdr:row>37</xdr:row>
      <xdr:rowOff>83058</xdr:rowOff>
    </xdr:to>
    <xdr:sp macro="" textlink="">
      <xdr:nvSpPr>
        <xdr:cNvPr id="82" name="楕円 81"/>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74185</xdr:rowOff>
    </xdr:from>
    <xdr:ext cx="469744" cy="259045"/>
    <xdr:sp macro="" textlink="">
      <xdr:nvSpPr>
        <xdr:cNvPr id="83" name="テキスト ボックス 82"/>
        <xdr:cNvSpPr txBox="1"/>
      </xdr:nvSpPr>
      <xdr:spPr>
        <a:xfrm>
          <a:off x="3562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57086</xdr:rowOff>
    </xdr:from>
    <xdr:to>
      <xdr:col>15</xdr:col>
      <xdr:colOff>101600</xdr:colOff>
      <xdr:row>36</xdr:row>
      <xdr:rowOff>158686</xdr:rowOff>
    </xdr:to>
    <xdr:sp macro="" textlink="">
      <xdr:nvSpPr>
        <xdr:cNvPr id="84" name="楕円 83"/>
        <xdr:cNvSpPr/>
      </xdr:nvSpPr>
      <xdr:spPr>
        <a:xfrm>
          <a:off x="2857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149813</xdr:rowOff>
    </xdr:from>
    <xdr:ext cx="469744" cy="259045"/>
    <xdr:sp macro="" textlink="">
      <xdr:nvSpPr>
        <xdr:cNvPr id="85" name="テキスト ボックス 84"/>
        <xdr:cNvSpPr txBox="1"/>
      </xdr:nvSpPr>
      <xdr:spPr>
        <a:xfrm>
          <a:off x="2673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35560</xdr:rowOff>
    </xdr:from>
    <xdr:to>
      <xdr:col>10</xdr:col>
      <xdr:colOff>165100</xdr:colOff>
      <xdr:row>36</xdr:row>
      <xdr:rowOff>137160</xdr:rowOff>
    </xdr:to>
    <xdr:sp macro="" textlink="">
      <xdr:nvSpPr>
        <xdr:cNvPr id="86" name="楕円 85"/>
        <xdr:cNvSpPr/>
      </xdr:nvSpPr>
      <xdr:spPr>
        <a:xfrm>
          <a:off x="1968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128287</xdr:rowOff>
    </xdr:from>
    <xdr:ext cx="469744" cy="259045"/>
    <xdr:sp macro="" textlink="">
      <xdr:nvSpPr>
        <xdr:cNvPr id="87" name="テキスト ボックス 86"/>
        <xdr:cNvSpPr txBox="1"/>
      </xdr:nvSpPr>
      <xdr:spPr>
        <a:xfrm>
          <a:off x="1784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76708</xdr:rowOff>
    </xdr:from>
    <xdr:to>
      <xdr:col>6</xdr:col>
      <xdr:colOff>38100</xdr:colOff>
      <xdr:row>37</xdr:row>
      <xdr:rowOff>6858</xdr:rowOff>
    </xdr:to>
    <xdr:sp macro="" textlink="">
      <xdr:nvSpPr>
        <xdr:cNvPr id="88" name="楕円 87"/>
        <xdr:cNvSpPr/>
      </xdr:nvSpPr>
      <xdr:spPr>
        <a:xfrm>
          <a:off x="1079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169435</xdr:rowOff>
    </xdr:from>
    <xdr:ext cx="469744" cy="259045"/>
    <xdr:sp macro="" textlink="">
      <xdr:nvSpPr>
        <xdr:cNvPr id="89" name="テキスト ボックス 88"/>
        <xdr:cNvSpPr txBox="1"/>
      </xdr:nvSpPr>
      <xdr:spPr>
        <a:xfrm>
          <a:off x="895428"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137154</xdr:rowOff>
    </xdr:from>
    <xdr:to>
      <xdr:col>24</xdr:col>
      <xdr:colOff>63500</xdr:colOff>
      <xdr:row>57</xdr:row>
      <xdr:rowOff>139394</xdr:rowOff>
    </xdr:to>
    <xdr:cxnSp macro="">
      <xdr:nvCxnSpPr>
        <xdr:cNvPr id="116" name="直線コネクタ 115"/>
        <xdr:cNvCxnSpPr/>
      </xdr:nvCxnSpPr>
      <xdr:spPr>
        <a:xfrm flipV="1">
          <a:off x="3797300" y="990980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129733</xdr:rowOff>
    </xdr:from>
    <xdr:to>
      <xdr:col>19</xdr:col>
      <xdr:colOff>177800</xdr:colOff>
      <xdr:row>57</xdr:row>
      <xdr:rowOff>139394</xdr:rowOff>
    </xdr:to>
    <xdr:cxnSp macro="">
      <xdr:nvCxnSpPr>
        <xdr:cNvPr id="119" name="直線コネクタ 118"/>
        <xdr:cNvCxnSpPr/>
      </xdr:nvCxnSpPr>
      <xdr:spPr>
        <a:xfrm>
          <a:off x="2908300" y="9902383"/>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129733</xdr:rowOff>
    </xdr:from>
    <xdr:to>
      <xdr:col>15</xdr:col>
      <xdr:colOff>50800</xdr:colOff>
      <xdr:row>57</xdr:row>
      <xdr:rowOff>131475</xdr:rowOff>
    </xdr:to>
    <xdr:cxnSp macro="">
      <xdr:nvCxnSpPr>
        <xdr:cNvPr id="122" name="直線コネクタ 121"/>
        <xdr:cNvCxnSpPr/>
      </xdr:nvCxnSpPr>
      <xdr:spPr>
        <a:xfrm flipV="1">
          <a:off x="2019300" y="990238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123643</xdr:rowOff>
    </xdr:from>
    <xdr:to>
      <xdr:col>10</xdr:col>
      <xdr:colOff>114300</xdr:colOff>
      <xdr:row>57</xdr:row>
      <xdr:rowOff>131475</xdr:rowOff>
    </xdr:to>
    <xdr:cxnSp macro="">
      <xdr:nvCxnSpPr>
        <xdr:cNvPr id="125" name="直線コネクタ 124"/>
        <xdr:cNvCxnSpPr/>
      </xdr:nvCxnSpPr>
      <xdr:spPr>
        <a:xfrm>
          <a:off x="1130300" y="9896293"/>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86354</xdr:rowOff>
    </xdr:from>
    <xdr:to>
      <xdr:col>24</xdr:col>
      <xdr:colOff>114300</xdr:colOff>
      <xdr:row>58</xdr:row>
      <xdr:rowOff>16504</xdr:rowOff>
    </xdr:to>
    <xdr:sp macro="" textlink="">
      <xdr:nvSpPr>
        <xdr:cNvPr id="135" name="楕円 134"/>
        <xdr:cNvSpPr/>
      </xdr:nvSpPr>
      <xdr:spPr>
        <a:xfrm>
          <a:off x="4584700" y="98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1281</xdr:rowOff>
    </xdr:from>
    <xdr:ext cx="534377" cy="259045"/>
    <xdr:sp macro="" textlink="">
      <xdr:nvSpPr>
        <xdr:cNvPr id="136" name="総務費該当値テキスト"/>
        <xdr:cNvSpPr txBox="1"/>
      </xdr:nvSpPr>
      <xdr:spPr>
        <a:xfrm>
          <a:off x="4686300" y="97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88594</xdr:rowOff>
    </xdr:from>
    <xdr:to>
      <xdr:col>20</xdr:col>
      <xdr:colOff>38100</xdr:colOff>
      <xdr:row>58</xdr:row>
      <xdr:rowOff>18744</xdr:rowOff>
    </xdr:to>
    <xdr:sp macro="" textlink="">
      <xdr:nvSpPr>
        <xdr:cNvPr id="137" name="楕円 136"/>
        <xdr:cNvSpPr/>
      </xdr:nvSpPr>
      <xdr:spPr>
        <a:xfrm>
          <a:off x="3746500" y="986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9871</xdr:rowOff>
    </xdr:from>
    <xdr:ext cx="534377" cy="259045"/>
    <xdr:sp macro="" textlink="">
      <xdr:nvSpPr>
        <xdr:cNvPr id="138" name="テキスト ボックス 137"/>
        <xdr:cNvSpPr txBox="1"/>
      </xdr:nvSpPr>
      <xdr:spPr>
        <a:xfrm>
          <a:off x="3530111" y="995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78933</xdr:rowOff>
    </xdr:from>
    <xdr:to>
      <xdr:col>15</xdr:col>
      <xdr:colOff>101600</xdr:colOff>
      <xdr:row>58</xdr:row>
      <xdr:rowOff>9083</xdr:rowOff>
    </xdr:to>
    <xdr:sp macro="" textlink="">
      <xdr:nvSpPr>
        <xdr:cNvPr id="139" name="楕円 138"/>
        <xdr:cNvSpPr/>
      </xdr:nvSpPr>
      <xdr:spPr>
        <a:xfrm>
          <a:off x="2857500" y="98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210</xdr:rowOff>
    </xdr:from>
    <xdr:ext cx="534377" cy="259045"/>
    <xdr:sp macro="" textlink="">
      <xdr:nvSpPr>
        <xdr:cNvPr id="140" name="テキスト ボックス 139"/>
        <xdr:cNvSpPr txBox="1"/>
      </xdr:nvSpPr>
      <xdr:spPr>
        <a:xfrm>
          <a:off x="2641111" y="99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80675</xdr:rowOff>
    </xdr:from>
    <xdr:to>
      <xdr:col>10</xdr:col>
      <xdr:colOff>165100</xdr:colOff>
      <xdr:row>58</xdr:row>
      <xdr:rowOff>10825</xdr:rowOff>
    </xdr:to>
    <xdr:sp macro="" textlink="">
      <xdr:nvSpPr>
        <xdr:cNvPr id="141" name="楕円 140"/>
        <xdr:cNvSpPr/>
      </xdr:nvSpPr>
      <xdr:spPr>
        <a:xfrm>
          <a:off x="1968500" y="98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1952</xdr:rowOff>
    </xdr:from>
    <xdr:ext cx="534377" cy="259045"/>
    <xdr:sp macro="" textlink="">
      <xdr:nvSpPr>
        <xdr:cNvPr id="142" name="テキスト ボックス 141"/>
        <xdr:cNvSpPr txBox="1"/>
      </xdr:nvSpPr>
      <xdr:spPr>
        <a:xfrm>
          <a:off x="1752111" y="99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72843</xdr:rowOff>
    </xdr:from>
    <xdr:to>
      <xdr:col>6</xdr:col>
      <xdr:colOff>38100</xdr:colOff>
      <xdr:row>58</xdr:row>
      <xdr:rowOff>2993</xdr:rowOff>
    </xdr:to>
    <xdr:sp macro="" textlink="">
      <xdr:nvSpPr>
        <xdr:cNvPr id="143" name="楕円 142"/>
        <xdr:cNvSpPr/>
      </xdr:nvSpPr>
      <xdr:spPr>
        <a:xfrm>
          <a:off x="1079500" y="984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165570</xdr:rowOff>
    </xdr:from>
    <xdr:ext cx="534377" cy="259045"/>
    <xdr:sp macro="" textlink="">
      <xdr:nvSpPr>
        <xdr:cNvPr id="144" name="テキスト ボックス 143"/>
        <xdr:cNvSpPr txBox="1"/>
      </xdr:nvSpPr>
      <xdr:spPr>
        <a:xfrm>
          <a:off x="863111" y="99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166088</xdr:rowOff>
    </xdr:from>
    <xdr:to>
      <xdr:col>24</xdr:col>
      <xdr:colOff>63500</xdr:colOff>
      <xdr:row>78</xdr:row>
      <xdr:rowOff>2860</xdr:rowOff>
    </xdr:to>
    <xdr:cxnSp macro="">
      <xdr:nvCxnSpPr>
        <xdr:cNvPr id="174" name="直線コネクタ 173"/>
        <xdr:cNvCxnSpPr/>
      </xdr:nvCxnSpPr>
      <xdr:spPr>
        <a:xfrm flipV="1">
          <a:off x="3797300" y="13367738"/>
          <a:ext cx="8382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2860</xdr:rowOff>
    </xdr:from>
    <xdr:to>
      <xdr:col>19</xdr:col>
      <xdr:colOff>177800</xdr:colOff>
      <xdr:row>78</xdr:row>
      <xdr:rowOff>7113</xdr:rowOff>
    </xdr:to>
    <xdr:cxnSp macro="">
      <xdr:nvCxnSpPr>
        <xdr:cNvPr id="177" name="直線コネクタ 176"/>
        <xdr:cNvCxnSpPr/>
      </xdr:nvCxnSpPr>
      <xdr:spPr>
        <a:xfrm flipV="1">
          <a:off x="2908300" y="13375960"/>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7113</xdr:rowOff>
    </xdr:from>
    <xdr:to>
      <xdr:col>15</xdr:col>
      <xdr:colOff>50800</xdr:colOff>
      <xdr:row>78</xdr:row>
      <xdr:rowOff>34201</xdr:rowOff>
    </xdr:to>
    <xdr:cxnSp macro="">
      <xdr:nvCxnSpPr>
        <xdr:cNvPr id="180" name="直線コネクタ 179"/>
        <xdr:cNvCxnSpPr/>
      </xdr:nvCxnSpPr>
      <xdr:spPr>
        <a:xfrm flipV="1">
          <a:off x="2019300" y="13380213"/>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34201</xdr:rowOff>
    </xdr:from>
    <xdr:to>
      <xdr:col>10</xdr:col>
      <xdr:colOff>114300</xdr:colOff>
      <xdr:row>78</xdr:row>
      <xdr:rowOff>92357</xdr:rowOff>
    </xdr:to>
    <xdr:cxnSp macro="">
      <xdr:nvCxnSpPr>
        <xdr:cNvPr id="183" name="直線コネクタ 182"/>
        <xdr:cNvCxnSpPr/>
      </xdr:nvCxnSpPr>
      <xdr:spPr>
        <a:xfrm flipV="1">
          <a:off x="1130300" y="13407301"/>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115288</xdr:rowOff>
    </xdr:from>
    <xdr:to>
      <xdr:col>24</xdr:col>
      <xdr:colOff>114300</xdr:colOff>
      <xdr:row>78</xdr:row>
      <xdr:rowOff>45438</xdr:rowOff>
    </xdr:to>
    <xdr:sp macro="" textlink="">
      <xdr:nvSpPr>
        <xdr:cNvPr id="193" name="楕円 192"/>
        <xdr:cNvSpPr/>
      </xdr:nvSpPr>
      <xdr:spPr>
        <a:xfrm>
          <a:off x="4584700" y="133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30215</xdr:rowOff>
    </xdr:from>
    <xdr:ext cx="599010" cy="259045"/>
    <xdr:sp macro="" textlink="">
      <xdr:nvSpPr>
        <xdr:cNvPr id="194" name="民生費該当値テキスト"/>
        <xdr:cNvSpPr txBox="1"/>
      </xdr:nvSpPr>
      <xdr:spPr>
        <a:xfrm>
          <a:off x="4686300" y="1323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123510</xdr:rowOff>
    </xdr:from>
    <xdr:to>
      <xdr:col>20</xdr:col>
      <xdr:colOff>38100</xdr:colOff>
      <xdr:row>78</xdr:row>
      <xdr:rowOff>53660</xdr:rowOff>
    </xdr:to>
    <xdr:sp macro="" textlink="">
      <xdr:nvSpPr>
        <xdr:cNvPr id="195" name="楕円 194"/>
        <xdr:cNvSpPr/>
      </xdr:nvSpPr>
      <xdr:spPr>
        <a:xfrm>
          <a:off x="3746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44787</xdr:rowOff>
    </xdr:from>
    <xdr:ext cx="599010" cy="259045"/>
    <xdr:sp macro="" textlink="">
      <xdr:nvSpPr>
        <xdr:cNvPr id="196" name="テキスト ボックス 195"/>
        <xdr:cNvSpPr txBox="1"/>
      </xdr:nvSpPr>
      <xdr:spPr>
        <a:xfrm>
          <a:off x="3497795" y="1341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127763</xdr:rowOff>
    </xdr:from>
    <xdr:to>
      <xdr:col>15</xdr:col>
      <xdr:colOff>101600</xdr:colOff>
      <xdr:row>78</xdr:row>
      <xdr:rowOff>57913</xdr:rowOff>
    </xdr:to>
    <xdr:sp macro="" textlink="">
      <xdr:nvSpPr>
        <xdr:cNvPr id="197" name="楕円 196"/>
        <xdr:cNvSpPr/>
      </xdr:nvSpPr>
      <xdr:spPr>
        <a:xfrm>
          <a:off x="2857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49040</xdr:rowOff>
    </xdr:from>
    <xdr:ext cx="599010" cy="259045"/>
    <xdr:sp macro="" textlink="">
      <xdr:nvSpPr>
        <xdr:cNvPr id="198" name="テキスト ボックス 197"/>
        <xdr:cNvSpPr txBox="1"/>
      </xdr:nvSpPr>
      <xdr:spPr>
        <a:xfrm>
          <a:off x="2608795" y="1342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154851</xdr:rowOff>
    </xdr:from>
    <xdr:to>
      <xdr:col>10</xdr:col>
      <xdr:colOff>165100</xdr:colOff>
      <xdr:row>78</xdr:row>
      <xdr:rowOff>85001</xdr:rowOff>
    </xdr:to>
    <xdr:sp macro="" textlink="">
      <xdr:nvSpPr>
        <xdr:cNvPr id="199" name="楕円 198"/>
        <xdr:cNvSpPr/>
      </xdr:nvSpPr>
      <xdr:spPr>
        <a:xfrm>
          <a:off x="1968500" y="133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76128</xdr:rowOff>
    </xdr:from>
    <xdr:ext cx="599010" cy="259045"/>
    <xdr:sp macro="" textlink="">
      <xdr:nvSpPr>
        <xdr:cNvPr id="200" name="テキスト ボックス 199"/>
        <xdr:cNvSpPr txBox="1"/>
      </xdr:nvSpPr>
      <xdr:spPr>
        <a:xfrm>
          <a:off x="1719795" y="1344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41557</xdr:rowOff>
    </xdr:from>
    <xdr:to>
      <xdr:col>6</xdr:col>
      <xdr:colOff>38100</xdr:colOff>
      <xdr:row>78</xdr:row>
      <xdr:rowOff>143157</xdr:rowOff>
    </xdr:to>
    <xdr:sp macro="" textlink="">
      <xdr:nvSpPr>
        <xdr:cNvPr id="201" name="楕円 200"/>
        <xdr:cNvSpPr/>
      </xdr:nvSpPr>
      <xdr:spPr>
        <a:xfrm>
          <a:off x="1079500" y="134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134284</xdr:rowOff>
    </xdr:from>
    <xdr:ext cx="599010" cy="259045"/>
    <xdr:sp macro="" textlink="">
      <xdr:nvSpPr>
        <xdr:cNvPr id="202" name="テキスト ボックス 201"/>
        <xdr:cNvSpPr txBox="1"/>
      </xdr:nvSpPr>
      <xdr:spPr>
        <a:xfrm>
          <a:off x="830795" y="1350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36350</xdr:rowOff>
    </xdr:from>
    <xdr:to>
      <xdr:col>24</xdr:col>
      <xdr:colOff>63500</xdr:colOff>
      <xdr:row>97</xdr:row>
      <xdr:rowOff>26383</xdr:rowOff>
    </xdr:to>
    <xdr:cxnSp macro="">
      <xdr:nvCxnSpPr>
        <xdr:cNvPr id="231" name="直線コネクタ 230"/>
        <xdr:cNvCxnSpPr/>
      </xdr:nvCxnSpPr>
      <xdr:spPr>
        <a:xfrm flipV="1">
          <a:off x="3797300" y="16495550"/>
          <a:ext cx="8382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26383</xdr:rowOff>
    </xdr:from>
    <xdr:to>
      <xdr:col>19</xdr:col>
      <xdr:colOff>177800</xdr:colOff>
      <xdr:row>97</xdr:row>
      <xdr:rowOff>58989</xdr:rowOff>
    </xdr:to>
    <xdr:cxnSp macro="">
      <xdr:nvCxnSpPr>
        <xdr:cNvPr id="234" name="直線コネクタ 233"/>
        <xdr:cNvCxnSpPr/>
      </xdr:nvCxnSpPr>
      <xdr:spPr>
        <a:xfrm flipV="1">
          <a:off x="2908300" y="16657033"/>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58989</xdr:rowOff>
    </xdr:from>
    <xdr:to>
      <xdr:col>15</xdr:col>
      <xdr:colOff>50800</xdr:colOff>
      <xdr:row>97</xdr:row>
      <xdr:rowOff>68582</xdr:rowOff>
    </xdr:to>
    <xdr:cxnSp macro="">
      <xdr:nvCxnSpPr>
        <xdr:cNvPr id="237" name="直線コネクタ 236"/>
        <xdr:cNvCxnSpPr/>
      </xdr:nvCxnSpPr>
      <xdr:spPr>
        <a:xfrm flipV="1">
          <a:off x="2019300" y="16689639"/>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68582</xdr:rowOff>
    </xdr:from>
    <xdr:to>
      <xdr:col>10</xdr:col>
      <xdr:colOff>114300</xdr:colOff>
      <xdr:row>97</xdr:row>
      <xdr:rowOff>79899</xdr:rowOff>
    </xdr:to>
    <xdr:cxnSp macro="">
      <xdr:nvCxnSpPr>
        <xdr:cNvPr id="240" name="直線コネクタ 239"/>
        <xdr:cNvCxnSpPr/>
      </xdr:nvCxnSpPr>
      <xdr:spPr>
        <a:xfrm flipV="1">
          <a:off x="1130300" y="16699232"/>
          <a:ext cx="8890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157000</xdr:rowOff>
    </xdr:from>
    <xdr:to>
      <xdr:col>24</xdr:col>
      <xdr:colOff>114300</xdr:colOff>
      <xdr:row>96</xdr:row>
      <xdr:rowOff>87150</xdr:rowOff>
    </xdr:to>
    <xdr:sp macro="" textlink="">
      <xdr:nvSpPr>
        <xdr:cNvPr id="250" name="楕円 249"/>
        <xdr:cNvSpPr/>
      </xdr:nvSpPr>
      <xdr:spPr>
        <a:xfrm>
          <a:off x="4584700" y="164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8427</xdr:rowOff>
    </xdr:from>
    <xdr:ext cx="534377" cy="259045"/>
    <xdr:sp macro="" textlink="">
      <xdr:nvSpPr>
        <xdr:cNvPr id="251" name="衛生費該当値テキスト"/>
        <xdr:cNvSpPr txBox="1"/>
      </xdr:nvSpPr>
      <xdr:spPr>
        <a:xfrm>
          <a:off x="4686300" y="1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147033</xdr:rowOff>
    </xdr:from>
    <xdr:to>
      <xdr:col>20</xdr:col>
      <xdr:colOff>38100</xdr:colOff>
      <xdr:row>97</xdr:row>
      <xdr:rowOff>77183</xdr:rowOff>
    </xdr:to>
    <xdr:sp macro="" textlink="">
      <xdr:nvSpPr>
        <xdr:cNvPr id="252" name="楕円 251"/>
        <xdr:cNvSpPr/>
      </xdr:nvSpPr>
      <xdr:spPr>
        <a:xfrm>
          <a:off x="3746500" y="166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68310</xdr:rowOff>
    </xdr:from>
    <xdr:ext cx="534377" cy="259045"/>
    <xdr:sp macro="" textlink="">
      <xdr:nvSpPr>
        <xdr:cNvPr id="253" name="テキスト ボックス 252"/>
        <xdr:cNvSpPr txBox="1"/>
      </xdr:nvSpPr>
      <xdr:spPr>
        <a:xfrm>
          <a:off x="3530111" y="166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8189</xdr:rowOff>
    </xdr:from>
    <xdr:to>
      <xdr:col>15</xdr:col>
      <xdr:colOff>101600</xdr:colOff>
      <xdr:row>97</xdr:row>
      <xdr:rowOff>109789</xdr:rowOff>
    </xdr:to>
    <xdr:sp macro="" textlink="">
      <xdr:nvSpPr>
        <xdr:cNvPr id="254" name="楕円 253"/>
        <xdr:cNvSpPr/>
      </xdr:nvSpPr>
      <xdr:spPr>
        <a:xfrm>
          <a:off x="2857500" y="166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100916</xdr:rowOff>
    </xdr:from>
    <xdr:ext cx="534377" cy="259045"/>
    <xdr:sp macro="" textlink="">
      <xdr:nvSpPr>
        <xdr:cNvPr id="255" name="テキスト ボックス 254"/>
        <xdr:cNvSpPr txBox="1"/>
      </xdr:nvSpPr>
      <xdr:spPr>
        <a:xfrm>
          <a:off x="2641111" y="167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17782</xdr:rowOff>
    </xdr:from>
    <xdr:to>
      <xdr:col>10</xdr:col>
      <xdr:colOff>165100</xdr:colOff>
      <xdr:row>97</xdr:row>
      <xdr:rowOff>119382</xdr:rowOff>
    </xdr:to>
    <xdr:sp macro="" textlink="">
      <xdr:nvSpPr>
        <xdr:cNvPr id="256" name="楕円 255"/>
        <xdr:cNvSpPr/>
      </xdr:nvSpPr>
      <xdr:spPr>
        <a:xfrm>
          <a:off x="1968500" y="166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110509</xdr:rowOff>
    </xdr:from>
    <xdr:ext cx="534377" cy="259045"/>
    <xdr:sp macro="" textlink="">
      <xdr:nvSpPr>
        <xdr:cNvPr id="257" name="テキスト ボックス 256"/>
        <xdr:cNvSpPr txBox="1"/>
      </xdr:nvSpPr>
      <xdr:spPr>
        <a:xfrm>
          <a:off x="1752111" y="167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29099</xdr:rowOff>
    </xdr:from>
    <xdr:to>
      <xdr:col>6</xdr:col>
      <xdr:colOff>38100</xdr:colOff>
      <xdr:row>97</xdr:row>
      <xdr:rowOff>130699</xdr:rowOff>
    </xdr:to>
    <xdr:sp macro="" textlink="">
      <xdr:nvSpPr>
        <xdr:cNvPr id="258" name="楕円 257"/>
        <xdr:cNvSpPr/>
      </xdr:nvSpPr>
      <xdr:spPr>
        <a:xfrm>
          <a:off x="1079500" y="166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121826</xdr:rowOff>
    </xdr:from>
    <xdr:ext cx="534377" cy="259045"/>
    <xdr:sp macro="" textlink="">
      <xdr:nvSpPr>
        <xdr:cNvPr id="259" name="テキスト ボックス 258"/>
        <xdr:cNvSpPr txBox="1"/>
      </xdr:nvSpPr>
      <xdr:spPr>
        <a:xfrm>
          <a:off x="863111" y="167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88428</xdr:rowOff>
    </xdr:from>
    <xdr:to>
      <xdr:col>55</xdr:col>
      <xdr:colOff>0</xdr:colOff>
      <xdr:row>38</xdr:row>
      <xdr:rowOff>89081</xdr:rowOff>
    </xdr:to>
    <xdr:cxnSp macro="">
      <xdr:nvCxnSpPr>
        <xdr:cNvPr id="290" name="直線コネクタ 289"/>
        <xdr:cNvCxnSpPr/>
      </xdr:nvCxnSpPr>
      <xdr:spPr>
        <a:xfrm flipV="1">
          <a:off x="9639300" y="660352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89081</xdr:rowOff>
    </xdr:from>
    <xdr:to>
      <xdr:col>50</xdr:col>
      <xdr:colOff>114300</xdr:colOff>
      <xdr:row>38</xdr:row>
      <xdr:rowOff>99858</xdr:rowOff>
    </xdr:to>
    <xdr:cxnSp macro="">
      <xdr:nvCxnSpPr>
        <xdr:cNvPr id="293" name="直線コネクタ 292"/>
        <xdr:cNvCxnSpPr/>
      </xdr:nvCxnSpPr>
      <xdr:spPr>
        <a:xfrm flipV="1">
          <a:off x="8750300" y="660418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99858</xdr:rowOff>
    </xdr:from>
    <xdr:to>
      <xdr:col>45</xdr:col>
      <xdr:colOff>177800</xdr:colOff>
      <xdr:row>38</xdr:row>
      <xdr:rowOff>106716</xdr:rowOff>
    </xdr:to>
    <xdr:cxnSp macro="">
      <xdr:nvCxnSpPr>
        <xdr:cNvPr id="296" name="直線コネクタ 295"/>
        <xdr:cNvCxnSpPr/>
      </xdr:nvCxnSpPr>
      <xdr:spPr>
        <a:xfrm flipV="1">
          <a:off x="7861300" y="66149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94960</xdr:rowOff>
    </xdr:from>
    <xdr:to>
      <xdr:col>41</xdr:col>
      <xdr:colOff>50800</xdr:colOff>
      <xdr:row>38</xdr:row>
      <xdr:rowOff>106716</xdr:rowOff>
    </xdr:to>
    <xdr:cxnSp macro="">
      <xdr:nvCxnSpPr>
        <xdr:cNvPr id="299" name="直線コネクタ 298"/>
        <xdr:cNvCxnSpPr/>
      </xdr:nvCxnSpPr>
      <xdr:spPr>
        <a:xfrm>
          <a:off x="6972300" y="661006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37628</xdr:rowOff>
    </xdr:from>
    <xdr:to>
      <xdr:col>55</xdr:col>
      <xdr:colOff>50800</xdr:colOff>
      <xdr:row>38</xdr:row>
      <xdr:rowOff>139228</xdr:rowOff>
    </xdr:to>
    <xdr:sp macro="" textlink="">
      <xdr:nvSpPr>
        <xdr:cNvPr id="309" name="楕円 308"/>
        <xdr:cNvSpPr/>
      </xdr:nvSpPr>
      <xdr:spPr>
        <a:xfrm>
          <a:off x="104267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16055</xdr:rowOff>
    </xdr:from>
    <xdr:ext cx="378565" cy="259045"/>
    <xdr:sp macro="" textlink="">
      <xdr:nvSpPr>
        <xdr:cNvPr id="310" name="労働費該当値テキスト"/>
        <xdr:cNvSpPr txBox="1"/>
      </xdr:nvSpPr>
      <xdr:spPr>
        <a:xfrm>
          <a:off x="10528300" y="6531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38281</xdr:rowOff>
    </xdr:from>
    <xdr:to>
      <xdr:col>50</xdr:col>
      <xdr:colOff>165100</xdr:colOff>
      <xdr:row>38</xdr:row>
      <xdr:rowOff>139881</xdr:rowOff>
    </xdr:to>
    <xdr:sp macro="" textlink="">
      <xdr:nvSpPr>
        <xdr:cNvPr id="311" name="楕円 310"/>
        <xdr:cNvSpPr/>
      </xdr:nvSpPr>
      <xdr:spPr>
        <a:xfrm>
          <a:off x="9588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131008</xdr:rowOff>
    </xdr:from>
    <xdr:ext cx="378565" cy="259045"/>
    <xdr:sp macro="" textlink="">
      <xdr:nvSpPr>
        <xdr:cNvPr id="312" name="テキスト ボックス 311"/>
        <xdr:cNvSpPr txBox="1"/>
      </xdr:nvSpPr>
      <xdr:spPr>
        <a:xfrm>
          <a:off x="9450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49058</xdr:rowOff>
    </xdr:from>
    <xdr:to>
      <xdr:col>46</xdr:col>
      <xdr:colOff>38100</xdr:colOff>
      <xdr:row>38</xdr:row>
      <xdr:rowOff>150658</xdr:rowOff>
    </xdr:to>
    <xdr:sp macro="" textlink="">
      <xdr:nvSpPr>
        <xdr:cNvPr id="313" name="楕円 312"/>
        <xdr:cNvSpPr/>
      </xdr:nvSpPr>
      <xdr:spPr>
        <a:xfrm>
          <a:off x="86995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14" name="テキスト ボックス 313"/>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55916</xdr:rowOff>
    </xdr:from>
    <xdr:to>
      <xdr:col>41</xdr:col>
      <xdr:colOff>101600</xdr:colOff>
      <xdr:row>38</xdr:row>
      <xdr:rowOff>157516</xdr:rowOff>
    </xdr:to>
    <xdr:sp macro="" textlink="">
      <xdr:nvSpPr>
        <xdr:cNvPr id="315" name="楕円 314"/>
        <xdr:cNvSpPr/>
      </xdr:nvSpPr>
      <xdr:spPr>
        <a:xfrm>
          <a:off x="7810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148643</xdr:rowOff>
    </xdr:from>
    <xdr:ext cx="378565" cy="259045"/>
    <xdr:sp macro="" textlink="">
      <xdr:nvSpPr>
        <xdr:cNvPr id="316" name="テキスト ボックス 315"/>
        <xdr:cNvSpPr txBox="1"/>
      </xdr:nvSpPr>
      <xdr:spPr>
        <a:xfrm>
          <a:off x="7672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44160</xdr:rowOff>
    </xdr:from>
    <xdr:to>
      <xdr:col>36</xdr:col>
      <xdr:colOff>165100</xdr:colOff>
      <xdr:row>38</xdr:row>
      <xdr:rowOff>145760</xdr:rowOff>
    </xdr:to>
    <xdr:sp macro="" textlink="">
      <xdr:nvSpPr>
        <xdr:cNvPr id="317" name="楕円 316"/>
        <xdr:cNvSpPr/>
      </xdr:nvSpPr>
      <xdr:spPr>
        <a:xfrm>
          <a:off x="6921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136887</xdr:rowOff>
    </xdr:from>
    <xdr:ext cx="378565" cy="259045"/>
    <xdr:sp macro="" textlink="">
      <xdr:nvSpPr>
        <xdr:cNvPr id="318" name="テキスト ボックス 317"/>
        <xdr:cNvSpPr txBox="1"/>
      </xdr:nvSpPr>
      <xdr:spPr>
        <a:xfrm>
          <a:off x="6783017" y="665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13959</xdr:rowOff>
    </xdr:from>
    <xdr:to>
      <xdr:col>55</xdr:col>
      <xdr:colOff>0</xdr:colOff>
      <xdr:row>59</xdr:row>
      <xdr:rowOff>22820</xdr:rowOff>
    </xdr:to>
    <xdr:cxnSp macro="">
      <xdr:nvCxnSpPr>
        <xdr:cNvPr id="349" name="直線コネクタ 348"/>
        <xdr:cNvCxnSpPr/>
      </xdr:nvCxnSpPr>
      <xdr:spPr>
        <a:xfrm flipV="1">
          <a:off x="9639300" y="10129509"/>
          <a:ext cx="8382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22820</xdr:rowOff>
    </xdr:from>
    <xdr:to>
      <xdr:col>50</xdr:col>
      <xdr:colOff>114300</xdr:colOff>
      <xdr:row>59</xdr:row>
      <xdr:rowOff>25715</xdr:rowOff>
    </xdr:to>
    <xdr:cxnSp macro="">
      <xdr:nvCxnSpPr>
        <xdr:cNvPr id="352" name="直線コネクタ 351"/>
        <xdr:cNvCxnSpPr/>
      </xdr:nvCxnSpPr>
      <xdr:spPr>
        <a:xfrm flipV="1">
          <a:off x="8750300" y="1013837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25715</xdr:rowOff>
    </xdr:from>
    <xdr:to>
      <xdr:col>45</xdr:col>
      <xdr:colOff>177800</xdr:colOff>
      <xdr:row>59</xdr:row>
      <xdr:rowOff>30669</xdr:rowOff>
    </xdr:to>
    <xdr:cxnSp macro="">
      <xdr:nvCxnSpPr>
        <xdr:cNvPr id="355" name="直線コネクタ 354"/>
        <xdr:cNvCxnSpPr/>
      </xdr:nvCxnSpPr>
      <xdr:spPr>
        <a:xfrm flipV="1">
          <a:off x="7861300" y="10141265"/>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150226</xdr:rowOff>
    </xdr:from>
    <xdr:to>
      <xdr:col>41</xdr:col>
      <xdr:colOff>50800</xdr:colOff>
      <xdr:row>59</xdr:row>
      <xdr:rowOff>30669</xdr:rowOff>
    </xdr:to>
    <xdr:cxnSp macro="">
      <xdr:nvCxnSpPr>
        <xdr:cNvPr id="358" name="直線コネクタ 357"/>
        <xdr:cNvCxnSpPr/>
      </xdr:nvCxnSpPr>
      <xdr:spPr>
        <a:xfrm>
          <a:off x="6972300" y="10094326"/>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134609</xdr:rowOff>
    </xdr:from>
    <xdr:to>
      <xdr:col>55</xdr:col>
      <xdr:colOff>50800</xdr:colOff>
      <xdr:row>59</xdr:row>
      <xdr:rowOff>64759</xdr:rowOff>
    </xdr:to>
    <xdr:sp macro="" textlink="">
      <xdr:nvSpPr>
        <xdr:cNvPr id="368" name="楕円 367"/>
        <xdr:cNvSpPr/>
      </xdr:nvSpPr>
      <xdr:spPr>
        <a:xfrm>
          <a:off x="10426700" y="100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49536</xdr:rowOff>
    </xdr:from>
    <xdr:ext cx="469744" cy="259045"/>
    <xdr:sp macro="" textlink="">
      <xdr:nvSpPr>
        <xdr:cNvPr id="369" name="農林水産業費該当値テキスト"/>
        <xdr:cNvSpPr txBox="1"/>
      </xdr:nvSpPr>
      <xdr:spPr>
        <a:xfrm>
          <a:off x="10528300" y="999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143470</xdr:rowOff>
    </xdr:from>
    <xdr:to>
      <xdr:col>50</xdr:col>
      <xdr:colOff>165100</xdr:colOff>
      <xdr:row>59</xdr:row>
      <xdr:rowOff>73620</xdr:rowOff>
    </xdr:to>
    <xdr:sp macro="" textlink="">
      <xdr:nvSpPr>
        <xdr:cNvPr id="370" name="楕円 369"/>
        <xdr:cNvSpPr/>
      </xdr:nvSpPr>
      <xdr:spPr>
        <a:xfrm>
          <a:off x="9588500" y="100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64747</xdr:rowOff>
    </xdr:from>
    <xdr:ext cx="469744" cy="259045"/>
    <xdr:sp macro="" textlink="">
      <xdr:nvSpPr>
        <xdr:cNvPr id="371" name="テキスト ボックス 370"/>
        <xdr:cNvSpPr txBox="1"/>
      </xdr:nvSpPr>
      <xdr:spPr>
        <a:xfrm>
          <a:off x="9404428" y="101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146365</xdr:rowOff>
    </xdr:from>
    <xdr:to>
      <xdr:col>46</xdr:col>
      <xdr:colOff>38100</xdr:colOff>
      <xdr:row>59</xdr:row>
      <xdr:rowOff>76515</xdr:rowOff>
    </xdr:to>
    <xdr:sp macro="" textlink="">
      <xdr:nvSpPr>
        <xdr:cNvPr id="372" name="楕円 371"/>
        <xdr:cNvSpPr/>
      </xdr:nvSpPr>
      <xdr:spPr>
        <a:xfrm>
          <a:off x="8699500" y="100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67642</xdr:rowOff>
    </xdr:from>
    <xdr:ext cx="469744" cy="259045"/>
    <xdr:sp macro="" textlink="">
      <xdr:nvSpPr>
        <xdr:cNvPr id="373" name="テキスト ボックス 372"/>
        <xdr:cNvSpPr txBox="1"/>
      </xdr:nvSpPr>
      <xdr:spPr>
        <a:xfrm>
          <a:off x="8515428" y="101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151319</xdr:rowOff>
    </xdr:from>
    <xdr:to>
      <xdr:col>41</xdr:col>
      <xdr:colOff>101600</xdr:colOff>
      <xdr:row>59</xdr:row>
      <xdr:rowOff>81469</xdr:rowOff>
    </xdr:to>
    <xdr:sp macro="" textlink="">
      <xdr:nvSpPr>
        <xdr:cNvPr id="374" name="楕円 373"/>
        <xdr:cNvSpPr/>
      </xdr:nvSpPr>
      <xdr:spPr>
        <a:xfrm>
          <a:off x="7810500" y="1009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72596</xdr:rowOff>
    </xdr:from>
    <xdr:ext cx="469744" cy="259045"/>
    <xdr:sp macro="" textlink="">
      <xdr:nvSpPr>
        <xdr:cNvPr id="375" name="テキスト ボックス 374"/>
        <xdr:cNvSpPr txBox="1"/>
      </xdr:nvSpPr>
      <xdr:spPr>
        <a:xfrm>
          <a:off x="7626428" y="101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99426</xdr:rowOff>
    </xdr:from>
    <xdr:to>
      <xdr:col>36</xdr:col>
      <xdr:colOff>165100</xdr:colOff>
      <xdr:row>59</xdr:row>
      <xdr:rowOff>29576</xdr:rowOff>
    </xdr:to>
    <xdr:sp macro="" textlink="">
      <xdr:nvSpPr>
        <xdr:cNvPr id="376" name="楕円 375"/>
        <xdr:cNvSpPr/>
      </xdr:nvSpPr>
      <xdr:spPr>
        <a:xfrm>
          <a:off x="6921500" y="100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20703</xdr:rowOff>
    </xdr:from>
    <xdr:ext cx="534377" cy="259045"/>
    <xdr:sp macro="" textlink="">
      <xdr:nvSpPr>
        <xdr:cNvPr id="377" name="テキスト ボックス 376"/>
        <xdr:cNvSpPr txBox="1"/>
      </xdr:nvSpPr>
      <xdr:spPr>
        <a:xfrm>
          <a:off x="6705111" y="1013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155420</xdr:rowOff>
    </xdr:from>
    <xdr:to>
      <xdr:col>55</xdr:col>
      <xdr:colOff>0</xdr:colOff>
      <xdr:row>78</xdr:row>
      <xdr:rowOff>165905</xdr:rowOff>
    </xdr:to>
    <xdr:cxnSp macro="">
      <xdr:nvCxnSpPr>
        <xdr:cNvPr id="406" name="直線コネクタ 405"/>
        <xdr:cNvCxnSpPr/>
      </xdr:nvCxnSpPr>
      <xdr:spPr>
        <a:xfrm>
          <a:off x="9639300" y="13528520"/>
          <a:ext cx="8382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132842</xdr:rowOff>
    </xdr:from>
    <xdr:to>
      <xdr:col>50</xdr:col>
      <xdr:colOff>114300</xdr:colOff>
      <xdr:row>78</xdr:row>
      <xdr:rowOff>155420</xdr:rowOff>
    </xdr:to>
    <xdr:cxnSp macro="">
      <xdr:nvCxnSpPr>
        <xdr:cNvPr id="409" name="直線コネクタ 408"/>
        <xdr:cNvCxnSpPr/>
      </xdr:nvCxnSpPr>
      <xdr:spPr>
        <a:xfrm>
          <a:off x="8750300" y="13505942"/>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132842</xdr:rowOff>
    </xdr:from>
    <xdr:to>
      <xdr:col>45</xdr:col>
      <xdr:colOff>177800</xdr:colOff>
      <xdr:row>78</xdr:row>
      <xdr:rowOff>160099</xdr:rowOff>
    </xdr:to>
    <xdr:cxnSp macro="">
      <xdr:nvCxnSpPr>
        <xdr:cNvPr id="412" name="直線コネクタ 411"/>
        <xdr:cNvCxnSpPr/>
      </xdr:nvCxnSpPr>
      <xdr:spPr>
        <a:xfrm flipV="1">
          <a:off x="7861300" y="13505942"/>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160099</xdr:rowOff>
    </xdr:from>
    <xdr:to>
      <xdr:col>41</xdr:col>
      <xdr:colOff>50800</xdr:colOff>
      <xdr:row>78</xdr:row>
      <xdr:rowOff>166881</xdr:rowOff>
    </xdr:to>
    <xdr:cxnSp macro="">
      <xdr:nvCxnSpPr>
        <xdr:cNvPr id="415" name="直線コネクタ 414"/>
        <xdr:cNvCxnSpPr/>
      </xdr:nvCxnSpPr>
      <xdr:spPr>
        <a:xfrm flipV="1">
          <a:off x="6972300" y="13533199"/>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115105</xdr:rowOff>
    </xdr:from>
    <xdr:to>
      <xdr:col>55</xdr:col>
      <xdr:colOff>50800</xdr:colOff>
      <xdr:row>79</xdr:row>
      <xdr:rowOff>45255</xdr:rowOff>
    </xdr:to>
    <xdr:sp macro="" textlink="">
      <xdr:nvSpPr>
        <xdr:cNvPr id="425" name="楕円 424"/>
        <xdr:cNvSpPr/>
      </xdr:nvSpPr>
      <xdr:spPr>
        <a:xfrm>
          <a:off x="10426700" y="134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30032</xdr:rowOff>
    </xdr:from>
    <xdr:ext cx="469744" cy="259045"/>
    <xdr:sp macro="" textlink="">
      <xdr:nvSpPr>
        <xdr:cNvPr id="426" name="商工費該当値テキスト"/>
        <xdr:cNvSpPr txBox="1"/>
      </xdr:nvSpPr>
      <xdr:spPr>
        <a:xfrm>
          <a:off x="10528300" y="1340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104620</xdr:rowOff>
    </xdr:from>
    <xdr:to>
      <xdr:col>50</xdr:col>
      <xdr:colOff>165100</xdr:colOff>
      <xdr:row>79</xdr:row>
      <xdr:rowOff>34770</xdr:rowOff>
    </xdr:to>
    <xdr:sp macro="" textlink="">
      <xdr:nvSpPr>
        <xdr:cNvPr id="427" name="楕円 426"/>
        <xdr:cNvSpPr/>
      </xdr:nvSpPr>
      <xdr:spPr>
        <a:xfrm>
          <a:off x="9588500" y="134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25897</xdr:rowOff>
    </xdr:from>
    <xdr:ext cx="469744" cy="259045"/>
    <xdr:sp macro="" textlink="">
      <xdr:nvSpPr>
        <xdr:cNvPr id="428" name="テキスト ボックス 427"/>
        <xdr:cNvSpPr txBox="1"/>
      </xdr:nvSpPr>
      <xdr:spPr>
        <a:xfrm>
          <a:off x="9404428" y="135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82042</xdr:rowOff>
    </xdr:from>
    <xdr:to>
      <xdr:col>46</xdr:col>
      <xdr:colOff>38100</xdr:colOff>
      <xdr:row>79</xdr:row>
      <xdr:rowOff>12192</xdr:rowOff>
    </xdr:to>
    <xdr:sp macro="" textlink="">
      <xdr:nvSpPr>
        <xdr:cNvPr id="429" name="楕円 428"/>
        <xdr:cNvSpPr/>
      </xdr:nvSpPr>
      <xdr:spPr>
        <a:xfrm>
          <a:off x="8699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3319</xdr:rowOff>
    </xdr:from>
    <xdr:ext cx="534377" cy="259045"/>
    <xdr:sp macro="" textlink="">
      <xdr:nvSpPr>
        <xdr:cNvPr id="430" name="テキスト ボックス 429"/>
        <xdr:cNvSpPr txBox="1"/>
      </xdr:nvSpPr>
      <xdr:spPr>
        <a:xfrm>
          <a:off x="8483111" y="135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109299</xdr:rowOff>
    </xdr:from>
    <xdr:to>
      <xdr:col>41</xdr:col>
      <xdr:colOff>101600</xdr:colOff>
      <xdr:row>79</xdr:row>
      <xdr:rowOff>39449</xdr:rowOff>
    </xdr:to>
    <xdr:sp macro="" textlink="">
      <xdr:nvSpPr>
        <xdr:cNvPr id="431" name="楕円 430"/>
        <xdr:cNvSpPr/>
      </xdr:nvSpPr>
      <xdr:spPr>
        <a:xfrm>
          <a:off x="7810500" y="134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30576</xdr:rowOff>
    </xdr:from>
    <xdr:ext cx="469744" cy="259045"/>
    <xdr:sp macro="" textlink="">
      <xdr:nvSpPr>
        <xdr:cNvPr id="432" name="テキスト ボックス 431"/>
        <xdr:cNvSpPr txBox="1"/>
      </xdr:nvSpPr>
      <xdr:spPr>
        <a:xfrm>
          <a:off x="7626428" y="1357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116081</xdr:rowOff>
    </xdr:from>
    <xdr:to>
      <xdr:col>36</xdr:col>
      <xdr:colOff>165100</xdr:colOff>
      <xdr:row>79</xdr:row>
      <xdr:rowOff>46231</xdr:rowOff>
    </xdr:to>
    <xdr:sp macro="" textlink="">
      <xdr:nvSpPr>
        <xdr:cNvPr id="433" name="楕円 432"/>
        <xdr:cNvSpPr/>
      </xdr:nvSpPr>
      <xdr:spPr>
        <a:xfrm>
          <a:off x="6921500" y="134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37358</xdr:rowOff>
    </xdr:from>
    <xdr:ext cx="469744" cy="259045"/>
    <xdr:sp macro="" textlink="">
      <xdr:nvSpPr>
        <xdr:cNvPr id="434" name="テキスト ボックス 433"/>
        <xdr:cNvSpPr txBox="1"/>
      </xdr:nvSpPr>
      <xdr:spPr>
        <a:xfrm>
          <a:off x="6737428" y="1358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37196</xdr:rowOff>
    </xdr:from>
    <xdr:to>
      <xdr:col>55</xdr:col>
      <xdr:colOff>0</xdr:colOff>
      <xdr:row>98</xdr:row>
      <xdr:rowOff>38522</xdr:rowOff>
    </xdr:to>
    <xdr:cxnSp macro="">
      <xdr:nvCxnSpPr>
        <xdr:cNvPr id="463" name="直線コネクタ 462"/>
        <xdr:cNvCxnSpPr/>
      </xdr:nvCxnSpPr>
      <xdr:spPr>
        <a:xfrm flipV="1">
          <a:off x="9639300" y="16839296"/>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33858</xdr:rowOff>
    </xdr:from>
    <xdr:to>
      <xdr:col>50</xdr:col>
      <xdr:colOff>114300</xdr:colOff>
      <xdr:row>98</xdr:row>
      <xdr:rowOff>38522</xdr:rowOff>
    </xdr:to>
    <xdr:cxnSp macro="">
      <xdr:nvCxnSpPr>
        <xdr:cNvPr id="466" name="直線コネクタ 465"/>
        <xdr:cNvCxnSpPr/>
      </xdr:nvCxnSpPr>
      <xdr:spPr>
        <a:xfrm>
          <a:off x="8750300" y="16835958"/>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13162</xdr:rowOff>
    </xdr:from>
    <xdr:to>
      <xdr:col>45</xdr:col>
      <xdr:colOff>177800</xdr:colOff>
      <xdr:row>98</xdr:row>
      <xdr:rowOff>33858</xdr:rowOff>
    </xdr:to>
    <xdr:cxnSp macro="">
      <xdr:nvCxnSpPr>
        <xdr:cNvPr id="469" name="直線コネクタ 468"/>
        <xdr:cNvCxnSpPr/>
      </xdr:nvCxnSpPr>
      <xdr:spPr>
        <a:xfrm>
          <a:off x="7861300" y="16815262"/>
          <a:ext cx="8890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13162</xdr:rowOff>
    </xdr:from>
    <xdr:to>
      <xdr:col>41</xdr:col>
      <xdr:colOff>50800</xdr:colOff>
      <xdr:row>98</xdr:row>
      <xdr:rowOff>29491</xdr:rowOff>
    </xdr:to>
    <xdr:cxnSp macro="">
      <xdr:nvCxnSpPr>
        <xdr:cNvPr id="472" name="直線コネクタ 471"/>
        <xdr:cNvCxnSpPr/>
      </xdr:nvCxnSpPr>
      <xdr:spPr>
        <a:xfrm flipV="1">
          <a:off x="6972300" y="1681526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157846</xdr:rowOff>
    </xdr:from>
    <xdr:to>
      <xdr:col>55</xdr:col>
      <xdr:colOff>50800</xdr:colOff>
      <xdr:row>98</xdr:row>
      <xdr:rowOff>87996</xdr:rowOff>
    </xdr:to>
    <xdr:sp macro="" textlink="">
      <xdr:nvSpPr>
        <xdr:cNvPr id="482" name="楕円 481"/>
        <xdr:cNvSpPr/>
      </xdr:nvSpPr>
      <xdr:spPr>
        <a:xfrm>
          <a:off x="10426700" y="16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72773</xdr:rowOff>
    </xdr:from>
    <xdr:ext cx="534377" cy="259045"/>
    <xdr:sp macro="" textlink="">
      <xdr:nvSpPr>
        <xdr:cNvPr id="483" name="土木費該当値テキスト"/>
        <xdr:cNvSpPr txBox="1"/>
      </xdr:nvSpPr>
      <xdr:spPr>
        <a:xfrm>
          <a:off x="10528300" y="167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159172</xdr:rowOff>
    </xdr:from>
    <xdr:to>
      <xdr:col>50</xdr:col>
      <xdr:colOff>165100</xdr:colOff>
      <xdr:row>98</xdr:row>
      <xdr:rowOff>89322</xdr:rowOff>
    </xdr:to>
    <xdr:sp macro="" textlink="">
      <xdr:nvSpPr>
        <xdr:cNvPr id="484" name="楕円 483"/>
        <xdr:cNvSpPr/>
      </xdr:nvSpPr>
      <xdr:spPr>
        <a:xfrm>
          <a:off x="9588500" y="167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80449</xdr:rowOff>
    </xdr:from>
    <xdr:ext cx="534377" cy="259045"/>
    <xdr:sp macro="" textlink="">
      <xdr:nvSpPr>
        <xdr:cNvPr id="485" name="テキスト ボックス 484"/>
        <xdr:cNvSpPr txBox="1"/>
      </xdr:nvSpPr>
      <xdr:spPr>
        <a:xfrm>
          <a:off x="9372111" y="168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154508</xdr:rowOff>
    </xdr:from>
    <xdr:to>
      <xdr:col>46</xdr:col>
      <xdr:colOff>38100</xdr:colOff>
      <xdr:row>98</xdr:row>
      <xdr:rowOff>84658</xdr:rowOff>
    </xdr:to>
    <xdr:sp macro="" textlink="">
      <xdr:nvSpPr>
        <xdr:cNvPr id="486" name="楕円 485"/>
        <xdr:cNvSpPr/>
      </xdr:nvSpPr>
      <xdr:spPr>
        <a:xfrm>
          <a:off x="8699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75785</xdr:rowOff>
    </xdr:from>
    <xdr:ext cx="534377" cy="259045"/>
    <xdr:sp macro="" textlink="">
      <xdr:nvSpPr>
        <xdr:cNvPr id="487" name="テキスト ボックス 486"/>
        <xdr:cNvSpPr txBox="1"/>
      </xdr:nvSpPr>
      <xdr:spPr>
        <a:xfrm>
          <a:off x="8483111" y="16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133812</xdr:rowOff>
    </xdr:from>
    <xdr:to>
      <xdr:col>41</xdr:col>
      <xdr:colOff>101600</xdr:colOff>
      <xdr:row>98</xdr:row>
      <xdr:rowOff>63962</xdr:rowOff>
    </xdr:to>
    <xdr:sp macro="" textlink="">
      <xdr:nvSpPr>
        <xdr:cNvPr id="488" name="楕円 487"/>
        <xdr:cNvSpPr/>
      </xdr:nvSpPr>
      <xdr:spPr>
        <a:xfrm>
          <a:off x="7810500" y="167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55089</xdr:rowOff>
    </xdr:from>
    <xdr:ext cx="534377" cy="259045"/>
    <xdr:sp macro="" textlink="">
      <xdr:nvSpPr>
        <xdr:cNvPr id="489" name="テキスト ボックス 488"/>
        <xdr:cNvSpPr txBox="1"/>
      </xdr:nvSpPr>
      <xdr:spPr>
        <a:xfrm>
          <a:off x="7594111" y="1685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150141</xdr:rowOff>
    </xdr:from>
    <xdr:to>
      <xdr:col>36</xdr:col>
      <xdr:colOff>165100</xdr:colOff>
      <xdr:row>98</xdr:row>
      <xdr:rowOff>80291</xdr:rowOff>
    </xdr:to>
    <xdr:sp macro="" textlink="">
      <xdr:nvSpPr>
        <xdr:cNvPr id="490" name="楕円 489"/>
        <xdr:cNvSpPr/>
      </xdr:nvSpPr>
      <xdr:spPr>
        <a:xfrm>
          <a:off x="6921500" y="167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71418</xdr:rowOff>
    </xdr:from>
    <xdr:ext cx="534377" cy="259045"/>
    <xdr:sp macro="" textlink="">
      <xdr:nvSpPr>
        <xdr:cNvPr id="491" name="テキスト ボックス 490"/>
        <xdr:cNvSpPr txBox="1"/>
      </xdr:nvSpPr>
      <xdr:spPr>
        <a:xfrm>
          <a:off x="6705111" y="168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128776</xdr:rowOff>
    </xdr:from>
    <xdr:to>
      <xdr:col>85</xdr:col>
      <xdr:colOff>127000</xdr:colOff>
      <xdr:row>37</xdr:row>
      <xdr:rowOff>142280</xdr:rowOff>
    </xdr:to>
    <xdr:cxnSp macro="">
      <xdr:nvCxnSpPr>
        <xdr:cNvPr id="522" name="直線コネクタ 521"/>
        <xdr:cNvCxnSpPr/>
      </xdr:nvCxnSpPr>
      <xdr:spPr>
        <a:xfrm>
          <a:off x="15481300" y="6129526"/>
          <a:ext cx="838200" cy="35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128776</xdr:rowOff>
    </xdr:from>
    <xdr:to>
      <xdr:col>81</xdr:col>
      <xdr:colOff>50800</xdr:colOff>
      <xdr:row>38</xdr:row>
      <xdr:rowOff>34854</xdr:rowOff>
    </xdr:to>
    <xdr:cxnSp macro="">
      <xdr:nvCxnSpPr>
        <xdr:cNvPr id="525" name="直線コネクタ 524"/>
        <xdr:cNvCxnSpPr/>
      </xdr:nvCxnSpPr>
      <xdr:spPr>
        <a:xfrm flipV="1">
          <a:off x="14592300" y="6129526"/>
          <a:ext cx="889000" cy="4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4483</xdr:rowOff>
    </xdr:from>
    <xdr:to>
      <xdr:col>76</xdr:col>
      <xdr:colOff>114300</xdr:colOff>
      <xdr:row>38</xdr:row>
      <xdr:rowOff>34854</xdr:rowOff>
    </xdr:to>
    <xdr:cxnSp macro="">
      <xdr:nvCxnSpPr>
        <xdr:cNvPr id="528" name="直線コネクタ 527"/>
        <xdr:cNvCxnSpPr/>
      </xdr:nvCxnSpPr>
      <xdr:spPr>
        <a:xfrm>
          <a:off x="13703300" y="651958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4483</xdr:rowOff>
    </xdr:from>
    <xdr:to>
      <xdr:col>71</xdr:col>
      <xdr:colOff>177800</xdr:colOff>
      <xdr:row>38</xdr:row>
      <xdr:rowOff>20224</xdr:rowOff>
    </xdr:to>
    <xdr:cxnSp macro="">
      <xdr:nvCxnSpPr>
        <xdr:cNvPr id="531" name="直線コネクタ 530"/>
        <xdr:cNvCxnSpPr/>
      </xdr:nvCxnSpPr>
      <xdr:spPr>
        <a:xfrm flipV="1">
          <a:off x="12814300" y="651958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91480</xdr:rowOff>
    </xdr:from>
    <xdr:to>
      <xdr:col>85</xdr:col>
      <xdr:colOff>177800</xdr:colOff>
      <xdr:row>38</xdr:row>
      <xdr:rowOff>21630</xdr:rowOff>
    </xdr:to>
    <xdr:sp macro="" textlink="">
      <xdr:nvSpPr>
        <xdr:cNvPr id="541" name="楕円 540"/>
        <xdr:cNvSpPr/>
      </xdr:nvSpPr>
      <xdr:spPr>
        <a:xfrm>
          <a:off x="16268700" y="64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69907</xdr:rowOff>
    </xdr:from>
    <xdr:ext cx="534377" cy="259045"/>
    <xdr:sp macro="" textlink="">
      <xdr:nvSpPr>
        <xdr:cNvPr id="542" name="消防費該当値テキスト"/>
        <xdr:cNvSpPr txBox="1"/>
      </xdr:nvSpPr>
      <xdr:spPr>
        <a:xfrm>
          <a:off x="16370300" y="64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77976</xdr:rowOff>
    </xdr:from>
    <xdr:to>
      <xdr:col>81</xdr:col>
      <xdr:colOff>101600</xdr:colOff>
      <xdr:row>36</xdr:row>
      <xdr:rowOff>8126</xdr:rowOff>
    </xdr:to>
    <xdr:sp macro="" textlink="">
      <xdr:nvSpPr>
        <xdr:cNvPr id="543" name="楕円 542"/>
        <xdr:cNvSpPr/>
      </xdr:nvSpPr>
      <xdr:spPr>
        <a:xfrm>
          <a:off x="15430500" y="60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24653</xdr:rowOff>
    </xdr:from>
    <xdr:ext cx="534377" cy="259045"/>
    <xdr:sp macro="" textlink="">
      <xdr:nvSpPr>
        <xdr:cNvPr id="544" name="テキスト ボックス 543"/>
        <xdr:cNvSpPr txBox="1"/>
      </xdr:nvSpPr>
      <xdr:spPr>
        <a:xfrm>
          <a:off x="15214111" y="58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155504</xdr:rowOff>
    </xdr:from>
    <xdr:to>
      <xdr:col>76</xdr:col>
      <xdr:colOff>165100</xdr:colOff>
      <xdr:row>38</xdr:row>
      <xdr:rowOff>85654</xdr:rowOff>
    </xdr:to>
    <xdr:sp macro="" textlink="">
      <xdr:nvSpPr>
        <xdr:cNvPr id="545" name="楕円 544"/>
        <xdr:cNvSpPr/>
      </xdr:nvSpPr>
      <xdr:spPr>
        <a:xfrm>
          <a:off x="14541500" y="64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76781</xdr:rowOff>
    </xdr:from>
    <xdr:ext cx="534377" cy="259045"/>
    <xdr:sp macro="" textlink="">
      <xdr:nvSpPr>
        <xdr:cNvPr id="546" name="テキスト ボックス 545"/>
        <xdr:cNvSpPr txBox="1"/>
      </xdr:nvSpPr>
      <xdr:spPr>
        <a:xfrm>
          <a:off x="14325111" y="65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125133</xdr:rowOff>
    </xdr:from>
    <xdr:to>
      <xdr:col>72</xdr:col>
      <xdr:colOff>38100</xdr:colOff>
      <xdr:row>38</xdr:row>
      <xdr:rowOff>55283</xdr:rowOff>
    </xdr:to>
    <xdr:sp macro="" textlink="">
      <xdr:nvSpPr>
        <xdr:cNvPr id="547" name="楕円 546"/>
        <xdr:cNvSpPr/>
      </xdr:nvSpPr>
      <xdr:spPr>
        <a:xfrm>
          <a:off x="13652500" y="6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46410</xdr:rowOff>
    </xdr:from>
    <xdr:ext cx="534377" cy="259045"/>
    <xdr:sp macro="" textlink="">
      <xdr:nvSpPr>
        <xdr:cNvPr id="548" name="テキスト ボックス 547"/>
        <xdr:cNvSpPr txBox="1"/>
      </xdr:nvSpPr>
      <xdr:spPr>
        <a:xfrm>
          <a:off x="13436111" y="65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140874</xdr:rowOff>
    </xdr:from>
    <xdr:to>
      <xdr:col>67</xdr:col>
      <xdr:colOff>101600</xdr:colOff>
      <xdr:row>38</xdr:row>
      <xdr:rowOff>71024</xdr:rowOff>
    </xdr:to>
    <xdr:sp macro="" textlink="">
      <xdr:nvSpPr>
        <xdr:cNvPr id="549" name="楕円 548"/>
        <xdr:cNvSpPr/>
      </xdr:nvSpPr>
      <xdr:spPr>
        <a:xfrm>
          <a:off x="12763500" y="64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62151</xdr:rowOff>
    </xdr:from>
    <xdr:ext cx="534377" cy="259045"/>
    <xdr:sp macro="" textlink="">
      <xdr:nvSpPr>
        <xdr:cNvPr id="550" name="テキスト ボックス 549"/>
        <xdr:cNvSpPr txBox="1"/>
      </xdr:nvSpPr>
      <xdr:spPr>
        <a:xfrm>
          <a:off x="12547111" y="65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67859</xdr:rowOff>
    </xdr:from>
    <xdr:to>
      <xdr:col>85</xdr:col>
      <xdr:colOff>127000</xdr:colOff>
      <xdr:row>58</xdr:row>
      <xdr:rowOff>88562</xdr:rowOff>
    </xdr:to>
    <xdr:cxnSp macro="">
      <xdr:nvCxnSpPr>
        <xdr:cNvPr id="579" name="直線コネクタ 578"/>
        <xdr:cNvCxnSpPr/>
      </xdr:nvCxnSpPr>
      <xdr:spPr>
        <a:xfrm flipV="1">
          <a:off x="15481300" y="10011959"/>
          <a:ext cx="8382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3561</xdr:rowOff>
    </xdr:from>
    <xdr:to>
      <xdr:col>81</xdr:col>
      <xdr:colOff>50800</xdr:colOff>
      <xdr:row>58</xdr:row>
      <xdr:rowOff>88562</xdr:rowOff>
    </xdr:to>
    <xdr:cxnSp macro="">
      <xdr:nvCxnSpPr>
        <xdr:cNvPr id="582" name="直線コネクタ 581"/>
        <xdr:cNvCxnSpPr/>
      </xdr:nvCxnSpPr>
      <xdr:spPr>
        <a:xfrm>
          <a:off x="14592300" y="9947661"/>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3561</xdr:rowOff>
    </xdr:from>
    <xdr:to>
      <xdr:col>76</xdr:col>
      <xdr:colOff>114300</xdr:colOff>
      <xdr:row>58</xdr:row>
      <xdr:rowOff>66456</xdr:rowOff>
    </xdr:to>
    <xdr:cxnSp macro="">
      <xdr:nvCxnSpPr>
        <xdr:cNvPr id="585" name="直線コネクタ 584"/>
        <xdr:cNvCxnSpPr/>
      </xdr:nvCxnSpPr>
      <xdr:spPr>
        <a:xfrm flipV="1">
          <a:off x="13703300" y="9947661"/>
          <a:ext cx="889000" cy="6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66456</xdr:rowOff>
    </xdr:from>
    <xdr:to>
      <xdr:col>71</xdr:col>
      <xdr:colOff>177800</xdr:colOff>
      <xdr:row>58</xdr:row>
      <xdr:rowOff>75494</xdr:rowOff>
    </xdr:to>
    <xdr:cxnSp macro="">
      <xdr:nvCxnSpPr>
        <xdr:cNvPr id="588" name="直線コネクタ 587"/>
        <xdr:cNvCxnSpPr/>
      </xdr:nvCxnSpPr>
      <xdr:spPr>
        <a:xfrm flipV="1">
          <a:off x="12814300" y="10010556"/>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17059</xdr:rowOff>
    </xdr:from>
    <xdr:to>
      <xdr:col>85</xdr:col>
      <xdr:colOff>177800</xdr:colOff>
      <xdr:row>58</xdr:row>
      <xdr:rowOff>118659</xdr:rowOff>
    </xdr:to>
    <xdr:sp macro="" textlink="">
      <xdr:nvSpPr>
        <xdr:cNvPr id="598" name="楕円 597"/>
        <xdr:cNvSpPr/>
      </xdr:nvSpPr>
      <xdr:spPr>
        <a:xfrm>
          <a:off x="16268700" y="99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103436</xdr:rowOff>
    </xdr:from>
    <xdr:ext cx="534377" cy="259045"/>
    <xdr:sp macro="" textlink="">
      <xdr:nvSpPr>
        <xdr:cNvPr id="599" name="教育費該当値テキスト"/>
        <xdr:cNvSpPr txBox="1"/>
      </xdr:nvSpPr>
      <xdr:spPr>
        <a:xfrm>
          <a:off x="16370300" y="98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37762</xdr:rowOff>
    </xdr:from>
    <xdr:to>
      <xdr:col>81</xdr:col>
      <xdr:colOff>101600</xdr:colOff>
      <xdr:row>58</xdr:row>
      <xdr:rowOff>139362</xdr:rowOff>
    </xdr:to>
    <xdr:sp macro="" textlink="">
      <xdr:nvSpPr>
        <xdr:cNvPr id="600" name="楕円 599"/>
        <xdr:cNvSpPr/>
      </xdr:nvSpPr>
      <xdr:spPr>
        <a:xfrm>
          <a:off x="15430500" y="9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130489</xdr:rowOff>
    </xdr:from>
    <xdr:ext cx="534377" cy="259045"/>
    <xdr:sp macro="" textlink="">
      <xdr:nvSpPr>
        <xdr:cNvPr id="601" name="テキスト ボックス 600"/>
        <xdr:cNvSpPr txBox="1"/>
      </xdr:nvSpPr>
      <xdr:spPr>
        <a:xfrm>
          <a:off x="15214111" y="100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124211</xdr:rowOff>
    </xdr:from>
    <xdr:to>
      <xdr:col>76</xdr:col>
      <xdr:colOff>165100</xdr:colOff>
      <xdr:row>58</xdr:row>
      <xdr:rowOff>54361</xdr:rowOff>
    </xdr:to>
    <xdr:sp macro="" textlink="">
      <xdr:nvSpPr>
        <xdr:cNvPr id="602" name="楕円 601"/>
        <xdr:cNvSpPr/>
      </xdr:nvSpPr>
      <xdr:spPr>
        <a:xfrm>
          <a:off x="14541500" y="98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45488</xdr:rowOff>
    </xdr:from>
    <xdr:ext cx="534377" cy="259045"/>
    <xdr:sp macro="" textlink="">
      <xdr:nvSpPr>
        <xdr:cNvPr id="603" name="テキスト ボックス 602"/>
        <xdr:cNvSpPr txBox="1"/>
      </xdr:nvSpPr>
      <xdr:spPr>
        <a:xfrm>
          <a:off x="14325111" y="99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15656</xdr:rowOff>
    </xdr:from>
    <xdr:to>
      <xdr:col>72</xdr:col>
      <xdr:colOff>38100</xdr:colOff>
      <xdr:row>58</xdr:row>
      <xdr:rowOff>117256</xdr:rowOff>
    </xdr:to>
    <xdr:sp macro="" textlink="">
      <xdr:nvSpPr>
        <xdr:cNvPr id="604" name="楕円 603"/>
        <xdr:cNvSpPr/>
      </xdr:nvSpPr>
      <xdr:spPr>
        <a:xfrm>
          <a:off x="13652500" y="99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108383</xdr:rowOff>
    </xdr:from>
    <xdr:ext cx="534377" cy="259045"/>
    <xdr:sp macro="" textlink="">
      <xdr:nvSpPr>
        <xdr:cNvPr id="605" name="テキスト ボックス 604"/>
        <xdr:cNvSpPr txBox="1"/>
      </xdr:nvSpPr>
      <xdr:spPr>
        <a:xfrm>
          <a:off x="13436111" y="100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24694</xdr:rowOff>
    </xdr:from>
    <xdr:to>
      <xdr:col>67</xdr:col>
      <xdr:colOff>101600</xdr:colOff>
      <xdr:row>58</xdr:row>
      <xdr:rowOff>126294</xdr:rowOff>
    </xdr:to>
    <xdr:sp macro="" textlink="">
      <xdr:nvSpPr>
        <xdr:cNvPr id="606" name="楕円 605"/>
        <xdr:cNvSpPr/>
      </xdr:nvSpPr>
      <xdr:spPr>
        <a:xfrm>
          <a:off x="12763500" y="99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117421</xdr:rowOff>
    </xdr:from>
    <xdr:ext cx="534377" cy="259045"/>
    <xdr:sp macro="" textlink="">
      <xdr:nvSpPr>
        <xdr:cNvPr id="607" name="テキスト ボックス 606"/>
        <xdr:cNvSpPr txBox="1"/>
      </xdr:nvSpPr>
      <xdr:spPr>
        <a:xfrm>
          <a:off x="12547111" y="100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28397</xdr:rowOff>
    </xdr:from>
    <xdr:to>
      <xdr:col>85</xdr:col>
      <xdr:colOff>127000</xdr:colOff>
      <xdr:row>79</xdr:row>
      <xdr:rowOff>44095</xdr:rowOff>
    </xdr:to>
    <xdr:cxnSp macro="">
      <xdr:nvCxnSpPr>
        <xdr:cNvPr id="636" name="直線コネクタ 635"/>
        <xdr:cNvCxnSpPr/>
      </xdr:nvCxnSpPr>
      <xdr:spPr>
        <a:xfrm flipV="1">
          <a:off x="15481300" y="13572947"/>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40106</xdr:rowOff>
    </xdr:from>
    <xdr:to>
      <xdr:col>81</xdr:col>
      <xdr:colOff>50800</xdr:colOff>
      <xdr:row>79</xdr:row>
      <xdr:rowOff>44095</xdr:rowOff>
    </xdr:to>
    <xdr:cxnSp macro="">
      <xdr:nvCxnSpPr>
        <xdr:cNvPr id="639" name="直線コネクタ 638"/>
        <xdr:cNvCxnSpPr/>
      </xdr:nvCxnSpPr>
      <xdr:spPr>
        <a:xfrm>
          <a:off x="14592300" y="13584656"/>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28739</xdr:rowOff>
    </xdr:from>
    <xdr:to>
      <xdr:col>76</xdr:col>
      <xdr:colOff>114300</xdr:colOff>
      <xdr:row>79</xdr:row>
      <xdr:rowOff>40106</xdr:rowOff>
    </xdr:to>
    <xdr:cxnSp macro="">
      <xdr:nvCxnSpPr>
        <xdr:cNvPr id="642" name="直線コネクタ 641"/>
        <xdr:cNvCxnSpPr/>
      </xdr:nvCxnSpPr>
      <xdr:spPr>
        <a:xfrm>
          <a:off x="13703300" y="1357328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28739</xdr:rowOff>
    </xdr:from>
    <xdr:to>
      <xdr:col>71</xdr:col>
      <xdr:colOff>177800</xdr:colOff>
      <xdr:row>79</xdr:row>
      <xdr:rowOff>29807</xdr:rowOff>
    </xdr:to>
    <xdr:cxnSp macro="">
      <xdr:nvCxnSpPr>
        <xdr:cNvPr id="645" name="直線コネクタ 644"/>
        <xdr:cNvCxnSpPr/>
      </xdr:nvCxnSpPr>
      <xdr:spPr>
        <a:xfrm flipV="1">
          <a:off x="12814300" y="13573289"/>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149047</xdr:rowOff>
    </xdr:from>
    <xdr:to>
      <xdr:col>85</xdr:col>
      <xdr:colOff>177800</xdr:colOff>
      <xdr:row>79</xdr:row>
      <xdr:rowOff>79197</xdr:rowOff>
    </xdr:to>
    <xdr:sp macro="" textlink="">
      <xdr:nvSpPr>
        <xdr:cNvPr id="655" name="楕円 654"/>
        <xdr:cNvSpPr/>
      </xdr:nvSpPr>
      <xdr:spPr>
        <a:xfrm>
          <a:off x="16268700" y="135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164745</xdr:rowOff>
    </xdr:from>
    <xdr:to>
      <xdr:col>81</xdr:col>
      <xdr:colOff>101600</xdr:colOff>
      <xdr:row>79</xdr:row>
      <xdr:rowOff>94895</xdr:rowOff>
    </xdr:to>
    <xdr:sp macro="" textlink="">
      <xdr:nvSpPr>
        <xdr:cNvPr id="657" name="楕円 656"/>
        <xdr:cNvSpPr/>
      </xdr:nvSpPr>
      <xdr:spPr>
        <a:xfrm>
          <a:off x="15430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86022</xdr:rowOff>
    </xdr:from>
    <xdr:ext cx="313932" cy="259045"/>
    <xdr:sp macro="" textlink="">
      <xdr:nvSpPr>
        <xdr:cNvPr id="658" name="テキスト ボックス 657"/>
        <xdr:cNvSpPr txBox="1"/>
      </xdr:nvSpPr>
      <xdr:spPr>
        <a:xfrm>
          <a:off x="15324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160756</xdr:rowOff>
    </xdr:from>
    <xdr:to>
      <xdr:col>76</xdr:col>
      <xdr:colOff>165100</xdr:colOff>
      <xdr:row>79</xdr:row>
      <xdr:rowOff>90906</xdr:rowOff>
    </xdr:to>
    <xdr:sp macro="" textlink="">
      <xdr:nvSpPr>
        <xdr:cNvPr id="659" name="楕円 658"/>
        <xdr:cNvSpPr/>
      </xdr:nvSpPr>
      <xdr:spPr>
        <a:xfrm>
          <a:off x="14541500" y="135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82033</xdr:rowOff>
    </xdr:from>
    <xdr:ext cx="378565" cy="259045"/>
    <xdr:sp macro="" textlink="">
      <xdr:nvSpPr>
        <xdr:cNvPr id="660" name="テキスト ボックス 659"/>
        <xdr:cNvSpPr txBox="1"/>
      </xdr:nvSpPr>
      <xdr:spPr>
        <a:xfrm>
          <a:off x="14403017" y="1362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149389</xdr:rowOff>
    </xdr:from>
    <xdr:to>
      <xdr:col>72</xdr:col>
      <xdr:colOff>38100</xdr:colOff>
      <xdr:row>79</xdr:row>
      <xdr:rowOff>79539</xdr:rowOff>
    </xdr:to>
    <xdr:sp macro="" textlink="">
      <xdr:nvSpPr>
        <xdr:cNvPr id="661" name="楕円 660"/>
        <xdr:cNvSpPr/>
      </xdr:nvSpPr>
      <xdr:spPr>
        <a:xfrm>
          <a:off x="13652500" y="135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70666</xdr:rowOff>
    </xdr:from>
    <xdr:ext cx="469744" cy="259045"/>
    <xdr:sp macro="" textlink="">
      <xdr:nvSpPr>
        <xdr:cNvPr id="662" name="テキスト ボックス 661"/>
        <xdr:cNvSpPr txBox="1"/>
      </xdr:nvSpPr>
      <xdr:spPr>
        <a:xfrm>
          <a:off x="13468428" y="136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150457</xdr:rowOff>
    </xdr:from>
    <xdr:to>
      <xdr:col>67</xdr:col>
      <xdr:colOff>101600</xdr:colOff>
      <xdr:row>79</xdr:row>
      <xdr:rowOff>80607</xdr:rowOff>
    </xdr:to>
    <xdr:sp macro="" textlink="">
      <xdr:nvSpPr>
        <xdr:cNvPr id="663" name="楕円 662"/>
        <xdr:cNvSpPr/>
      </xdr:nvSpPr>
      <xdr:spPr>
        <a:xfrm>
          <a:off x="12763500" y="135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71734</xdr:rowOff>
    </xdr:from>
    <xdr:ext cx="469744" cy="259045"/>
    <xdr:sp macro="" textlink="">
      <xdr:nvSpPr>
        <xdr:cNvPr id="664" name="テキスト ボックス 663"/>
        <xdr:cNvSpPr txBox="1"/>
      </xdr:nvSpPr>
      <xdr:spPr>
        <a:xfrm>
          <a:off x="12579428" y="1361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13094</xdr:rowOff>
    </xdr:from>
    <xdr:to>
      <xdr:col>85</xdr:col>
      <xdr:colOff>127000</xdr:colOff>
      <xdr:row>98</xdr:row>
      <xdr:rowOff>17174</xdr:rowOff>
    </xdr:to>
    <xdr:cxnSp macro="">
      <xdr:nvCxnSpPr>
        <xdr:cNvPr id="693" name="直線コネクタ 692"/>
        <xdr:cNvCxnSpPr/>
      </xdr:nvCxnSpPr>
      <xdr:spPr>
        <a:xfrm>
          <a:off x="15481300" y="16815194"/>
          <a:ext cx="8382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13094</xdr:rowOff>
    </xdr:from>
    <xdr:to>
      <xdr:col>81</xdr:col>
      <xdr:colOff>50800</xdr:colOff>
      <xdr:row>98</xdr:row>
      <xdr:rowOff>18962</xdr:rowOff>
    </xdr:to>
    <xdr:cxnSp macro="">
      <xdr:nvCxnSpPr>
        <xdr:cNvPr id="696" name="直線コネクタ 695"/>
        <xdr:cNvCxnSpPr/>
      </xdr:nvCxnSpPr>
      <xdr:spPr>
        <a:xfrm flipV="1">
          <a:off x="14592300" y="1681519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14024</xdr:rowOff>
    </xdr:from>
    <xdr:to>
      <xdr:col>76</xdr:col>
      <xdr:colOff>114300</xdr:colOff>
      <xdr:row>98</xdr:row>
      <xdr:rowOff>18962</xdr:rowOff>
    </xdr:to>
    <xdr:cxnSp macro="">
      <xdr:nvCxnSpPr>
        <xdr:cNvPr id="699" name="直線コネクタ 698"/>
        <xdr:cNvCxnSpPr/>
      </xdr:nvCxnSpPr>
      <xdr:spPr>
        <a:xfrm>
          <a:off x="13703300" y="1681612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13745</xdr:rowOff>
    </xdr:from>
    <xdr:to>
      <xdr:col>71</xdr:col>
      <xdr:colOff>177800</xdr:colOff>
      <xdr:row>98</xdr:row>
      <xdr:rowOff>14024</xdr:rowOff>
    </xdr:to>
    <xdr:cxnSp macro="">
      <xdr:nvCxnSpPr>
        <xdr:cNvPr id="702" name="直線コネクタ 701"/>
        <xdr:cNvCxnSpPr/>
      </xdr:nvCxnSpPr>
      <xdr:spPr>
        <a:xfrm>
          <a:off x="12814300" y="1681584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137824</xdr:rowOff>
    </xdr:from>
    <xdr:to>
      <xdr:col>85</xdr:col>
      <xdr:colOff>177800</xdr:colOff>
      <xdr:row>98</xdr:row>
      <xdr:rowOff>67974</xdr:rowOff>
    </xdr:to>
    <xdr:sp macro="" textlink="">
      <xdr:nvSpPr>
        <xdr:cNvPr id="712" name="楕円 711"/>
        <xdr:cNvSpPr/>
      </xdr:nvSpPr>
      <xdr:spPr>
        <a:xfrm>
          <a:off x="16268700" y="167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52751</xdr:rowOff>
    </xdr:from>
    <xdr:ext cx="534377" cy="259045"/>
    <xdr:sp macro="" textlink="">
      <xdr:nvSpPr>
        <xdr:cNvPr id="713" name="公債費該当値テキスト"/>
        <xdr:cNvSpPr txBox="1"/>
      </xdr:nvSpPr>
      <xdr:spPr>
        <a:xfrm>
          <a:off x="16370300" y="166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133744</xdr:rowOff>
    </xdr:from>
    <xdr:to>
      <xdr:col>81</xdr:col>
      <xdr:colOff>101600</xdr:colOff>
      <xdr:row>98</xdr:row>
      <xdr:rowOff>63894</xdr:rowOff>
    </xdr:to>
    <xdr:sp macro="" textlink="">
      <xdr:nvSpPr>
        <xdr:cNvPr id="714" name="楕円 713"/>
        <xdr:cNvSpPr/>
      </xdr:nvSpPr>
      <xdr:spPr>
        <a:xfrm>
          <a:off x="15430500" y="167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55021</xdr:rowOff>
    </xdr:from>
    <xdr:ext cx="534377" cy="259045"/>
    <xdr:sp macro="" textlink="">
      <xdr:nvSpPr>
        <xdr:cNvPr id="715" name="テキスト ボックス 714"/>
        <xdr:cNvSpPr txBox="1"/>
      </xdr:nvSpPr>
      <xdr:spPr>
        <a:xfrm>
          <a:off x="15214111" y="168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139612</xdr:rowOff>
    </xdr:from>
    <xdr:to>
      <xdr:col>76</xdr:col>
      <xdr:colOff>165100</xdr:colOff>
      <xdr:row>98</xdr:row>
      <xdr:rowOff>69762</xdr:rowOff>
    </xdr:to>
    <xdr:sp macro="" textlink="">
      <xdr:nvSpPr>
        <xdr:cNvPr id="716" name="楕円 715"/>
        <xdr:cNvSpPr/>
      </xdr:nvSpPr>
      <xdr:spPr>
        <a:xfrm>
          <a:off x="14541500" y="167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60889</xdr:rowOff>
    </xdr:from>
    <xdr:ext cx="534377" cy="259045"/>
    <xdr:sp macro="" textlink="">
      <xdr:nvSpPr>
        <xdr:cNvPr id="717" name="テキスト ボックス 716"/>
        <xdr:cNvSpPr txBox="1"/>
      </xdr:nvSpPr>
      <xdr:spPr>
        <a:xfrm>
          <a:off x="14325111" y="168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134674</xdr:rowOff>
    </xdr:from>
    <xdr:to>
      <xdr:col>72</xdr:col>
      <xdr:colOff>38100</xdr:colOff>
      <xdr:row>98</xdr:row>
      <xdr:rowOff>64824</xdr:rowOff>
    </xdr:to>
    <xdr:sp macro="" textlink="">
      <xdr:nvSpPr>
        <xdr:cNvPr id="718" name="楕円 717"/>
        <xdr:cNvSpPr/>
      </xdr:nvSpPr>
      <xdr:spPr>
        <a:xfrm>
          <a:off x="13652500" y="167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55951</xdr:rowOff>
    </xdr:from>
    <xdr:ext cx="534377" cy="259045"/>
    <xdr:sp macro="" textlink="">
      <xdr:nvSpPr>
        <xdr:cNvPr id="719" name="テキスト ボックス 718"/>
        <xdr:cNvSpPr txBox="1"/>
      </xdr:nvSpPr>
      <xdr:spPr>
        <a:xfrm>
          <a:off x="13436111" y="16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134395</xdr:rowOff>
    </xdr:from>
    <xdr:to>
      <xdr:col>67</xdr:col>
      <xdr:colOff>101600</xdr:colOff>
      <xdr:row>98</xdr:row>
      <xdr:rowOff>64545</xdr:rowOff>
    </xdr:to>
    <xdr:sp macro="" textlink="">
      <xdr:nvSpPr>
        <xdr:cNvPr id="720" name="楕円 719"/>
        <xdr:cNvSpPr/>
      </xdr:nvSpPr>
      <xdr:spPr>
        <a:xfrm>
          <a:off x="12763500" y="167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55672</xdr:rowOff>
    </xdr:from>
    <xdr:ext cx="534377" cy="259045"/>
    <xdr:sp macro="" textlink="">
      <xdr:nvSpPr>
        <xdr:cNvPr id="721" name="テキスト ボックス 720"/>
        <xdr:cNvSpPr txBox="1"/>
      </xdr:nvSpPr>
      <xdr:spPr>
        <a:xfrm>
          <a:off x="12547111" y="168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費を除く項目においては、類似団体平均値を下回っている。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衛生費については、ごみ処理広域化に伴う施設整備が本格化することに伴い事業費が増加し、類似団体平均値及び全国団体平均値を上回る。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消防費については、消防広域化に伴う消防庁舎建設事業により平成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年度は類似団体平均値を上回</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年度については常備消防委託等事業により全国団体平均値を上回る。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22年度に借り入れ、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年度より償還を始めた「第三セクター等改革推進債」の公債費が数値を引き上げて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おり、全国平均値を上回る。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毎年度、財政調整基金の取り崩しを調整しながら実質収支額の黒字を保っている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年度以降は、「ふるさと納税」による寄附額が増加したことにより、２億円から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億円の数値を維持している。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今後も二町谷埋立地の売却、旧三崎中学校跡地の利活用等、土地の売却や企業誘致に注力し、歳入増加に努める。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病院会計においては、平成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年度まで大きな赤字が生じており、それを解消するために、平成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年度に「三浦市立病院改革プラン」を策定し、平成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年度まで一般会計より基準外繰出（補助金）を支出していた。平成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年度については、基準外繰出（補助金）は、ゼロとなり、病院の財政は健全化が図られており、今後も引き続き経営改善を図る。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黒字となってはいるものの、国民健康保険事業会計と公共下水道事業会計へ基準外繰出を行っており、財政を大きく圧迫している上に、今後も医療費の伸びや介護保険給付費の伸びが見込まれるため、各特別会計において保険税（料）の見直しを見据えながらの財政運営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16827985</v>
      </c>
      <c r="BO4" s="410"/>
      <c r="BP4" s="410"/>
      <c r="BQ4" s="410"/>
      <c r="BR4" s="410"/>
      <c r="BS4" s="410"/>
      <c r="BT4" s="410"/>
      <c r="BU4" s="411"/>
      <c r="BV4" s="409">
        <v>16708108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16409123</v>
      </c>
      <c r="BO5" s="447"/>
      <c r="BP5" s="447"/>
      <c r="BQ5" s="447"/>
      <c r="BR5" s="447"/>
      <c r="BS5" s="447"/>
      <c r="BT5" s="447"/>
      <c r="BU5" s="448"/>
      <c r="BV5" s="446">
        <v>16518140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103</v>
      </c>
      <c r="CU5" s="444"/>
      <c r="CV5" s="444"/>
      <c r="CW5" s="444"/>
      <c r="CX5" s="444"/>
      <c r="CY5" s="444"/>
      <c r="CZ5" s="444"/>
      <c r="DA5" s="445"/>
      <c r="DB5" s="443">
        <v>104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418862</v>
      </c>
      <c r="BO6" s="447"/>
      <c r="BP6" s="447"/>
      <c r="BQ6" s="447"/>
      <c r="BR6" s="447"/>
      <c r="BS6" s="447"/>
      <c r="BT6" s="447"/>
      <c r="BU6" s="448"/>
      <c r="BV6" s="446">
        <v>189968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111.1</v>
      </c>
      <c r="CU6" s="484"/>
      <c r="CV6" s="484"/>
      <c r="CW6" s="484"/>
      <c r="CX6" s="484"/>
      <c r="CY6" s="484"/>
      <c r="CZ6" s="484"/>
      <c r="DA6" s="485"/>
      <c r="DB6" s="483">
        <v>112.2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104907</v>
      </c>
      <c r="BO7" s="447"/>
      <c r="BP7" s="447"/>
      <c r="BQ7" s="447"/>
      <c r="BR7" s="447"/>
      <c r="BS7" s="447"/>
      <c r="BT7" s="447"/>
      <c r="BU7" s="448"/>
      <c r="BV7" s="446">
        <v>16628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9805522</v>
      </c>
      <c r="CU7" s="447"/>
      <c r="CV7" s="447"/>
      <c r="CW7" s="447"/>
      <c r="CX7" s="447"/>
      <c r="CY7" s="447"/>
      <c r="CZ7" s="447"/>
      <c r="DA7" s="448"/>
      <c r="DB7" s="446">
        <v>9856367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313955</v>
      </c>
      <c r="BO8" s="447"/>
      <c r="BP8" s="447"/>
      <c r="BQ8" s="447"/>
      <c r="BR8" s="447"/>
      <c r="BS8" s="447"/>
      <c r="BT8" s="447"/>
      <c r="BU8" s="448"/>
      <c r="BV8" s="446">
        <v>173340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45289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140615</v>
      </c>
      <c r="BO9" s="447"/>
      <c r="BP9" s="447"/>
      <c r="BQ9" s="447"/>
      <c r="BR9" s="447"/>
      <c r="BS9" s="447"/>
      <c r="BT9" s="447"/>
      <c r="BU9" s="448"/>
      <c r="BV9" s="446">
        <v>-222559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19.899999999999999</v>
      </c>
      <c r="CU9" s="444"/>
      <c r="CV9" s="444"/>
      <c r="CW9" s="444"/>
      <c r="CX9" s="444"/>
      <c r="CY9" s="444"/>
      <c r="CZ9" s="444"/>
      <c r="DA9" s="445"/>
      <c r="DB9" s="443">
        <v>20.5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48352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23</v>
      </c>
      <c r="BO10" s="447"/>
      <c r="BP10" s="447"/>
      <c r="BQ10" s="447"/>
      <c r="BR10" s="447"/>
      <c r="BS10" s="447"/>
      <c r="BT10" s="447"/>
      <c r="BU10" s="448"/>
      <c r="BV10" s="446">
        <v>36956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10500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44451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90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44161</v>
      </c>
      <c r="S13" s="528"/>
      <c r="T13" s="528"/>
      <c r="U13" s="528"/>
      <c r="V13" s="529"/>
      <c r="W13" s="462" t="s">
        <v>132</v>
      </c>
      <c r="X13" s="463"/>
      <c r="Y13" s="463"/>
      <c r="Z13" s="463"/>
      <c r="AA13" s="463"/>
      <c r="AB13" s="453"/>
      <c r="AC13" s="497">
        <v>2461</v>
      </c>
      <c r="AD13" s="498"/>
      <c r="AE13" s="498"/>
      <c r="AF13" s="498"/>
      <c r="AG13" s="537"/>
      <c r="AH13" s="497">
        <v>2604</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140638</v>
      </c>
      <c r="BO13" s="447"/>
      <c r="BP13" s="447"/>
      <c r="BQ13" s="447"/>
      <c r="BR13" s="447"/>
      <c r="BS13" s="447"/>
      <c r="BT13" s="447"/>
      <c r="BU13" s="448"/>
      <c r="BV13" s="446">
        <v>-175193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17.5</v>
      </c>
      <c r="CU13" s="444"/>
      <c r="CV13" s="444"/>
      <c r="CW13" s="444"/>
      <c r="CX13" s="444"/>
      <c r="CY13" s="444"/>
      <c r="CZ13" s="444"/>
      <c r="DA13" s="445"/>
      <c r="DB13" s="443">
        <v>18.3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45174</v>
      </c>
      <c r="S14" s="528"/>
      <c r="T14" s="528"/>
      <c r="U14" s="528"/>
      <c r="V14" s="529"/>
      <c r="W14" s="436"/>
      <c r="X14" s="437"/>
      <c r="Y14" s="437"/>
      <c r="Z14" s="437"/>
      <c r="AA14" s="437"/>
      <c r="AB14" s="426"/>
      <c r="AC14" s="530">
        <v>11.9</v>
      </c>
      <c r="AD14" s="531"/>
      <c r="AE14" s="531"/>
      <c r="AF14" s="531"/>
      <c r="AG14" s="532"/>
      <c r="AH14" s="530">
        <v>11.7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166.1</v>
      </c>
      <c r="CU14" s="542"/>
      <c r="CV14" s="542"/>
      <c r="CW14" s="542"/>
      <c r="CX14" s="542"/>
      <c r="CY14" s="542"/>
      <c r="CZ14" s="542"/>
      <c r="DA14" s="543"/>
      <c r="DB14" s="541">
        <v>177.6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44900</v>
      </c>
      <c r="S15" s="528"/>
      <c r="T15" s="528"/>
      <c r="U15" s="528"/>
      <c r="V15" s="529"/>
      <c r="W15" s="462" t="s">
        <v>140</v>
      </c>
      <c r="X15" s="463"/>
      <c r="Y15" s="463"/>
      <c r="Z15" s="463"/>
      <c r="AA15" s="463"/>
      <c r="AB15" s="453"/>
      <c r="AC15" s="497">
        <v>3340</v>
      </c>
      <c r="AD15" s="498"/>
      <c r="AE15" s="498"/>
      <c r="AF15" s="498"/>
      <c r="AG15" s="537"/>
      <c r="AH15" s="497">
        <v>3763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4827486</v>
      </c>
      <c r="BO15" s="410"/>
      <c r="BP15" s="410"/>
      <c r="BQ15" s="410"/>
      <c r="BR15" s="410"/>
      <c r="BS15" s="410"/>
      <c r="BT15" s="410"/>
      <c r="BU15" s="411"/>
      <c r="BV15" s="409">
        <v>4959658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16.2</v>
      </c>
      <c r="AD16" s="531"/>
      <c r="AE16" s="531"/>
      <c r="AF16" s="531"/>
      <c r="AG16" s="532"/>
      <c r="AH16" s="530">
        <v>16.899999999999999</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7756552</v>
      </c>
      <c r="BO16" s="447"/>
      <c r="BP16" s="447"/>
      <c r="BQ16" s="447"/>
      <c r="BR16" s="447"/>
      <c r="BS16" s="447"/>
      <c r="BT16" s="447"/>
      <c r="BU16" s="448"/>
      <c r="BV16" s="446">
        <v>7827730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14860</v>
      </c>
      <c r="AD17" s="498"/>
      <c r="AE17" s="498"/>
      <c r="AF17" s="498"/>
      <c r="AG17" s="537"/>
      <c r="AH17" s="497">
        <v>15879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6146193</v>
      </c>
      <c r="BO17" s="447"/>
      <c r="BP17" s="447"/>
      <c r="BQ17" s="447"/>
      <c r="BR17" s="447"/>
      <c r="BS17" s="447"/>
      <c r="BT17" s="447"/>
      <c r="BU17" s="448"/>
      <c r="BV17" s="446">
        <v>6269724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32.049999999999997</v>
      </c>
      <c r="M18" s="559"/>
      <c r="N18" s="559"/>
      <c r="O18" s="559"/>
      <c r="P18" s="559"/>
      <c r="Q18" s="559"/>
      <c r="R18" s="560"/>
      <c r="S18" s="560"/>
      <c r="T18" s="560"/>
      <c r="U18" s="560"/>
      <c r="V18" s="561"/>
      <c r="W18" s="464"/>
      <c r="X18" s="465"/>
      <c r="Y18" s="465"/>
      <c r="Z18" s="465"/>
      <c r="AA18" s="465"/>
      <c r="AB18" s="456"/>
      <c r="AC18" s="562">
        <v>71.900000000000006</v>
      </c>
      <c r="AD18" s="563"/>
      <c r="AE18" s="563"/>
      <c r="AF18" s="563"/>
      <c r="AG18" s="564"/>
      <c r="AH18" s="562">
        <v>71.400000000000006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10316238</v>
      </c>
      <c r="BO18" s="447"/>
      <c r="BP18" s="447"/>
      <c r="BQ18" s="447"/>
      <c r="BR18" s="447"/>
      <c r="BS18" s="447"/>
      <c r="BT18" s="447"/>
      <c r="BU18" s="448"/>
      <c r="BV18" s="446">
        <v>10339208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1413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11597439</v>
      </c>
      <c r="BO19" s="447"/>
      <c r="BP19" s="447"/>
      <c r="BQ19" s="447"/>
      <c r="BR19" s="447"/>
      <c r="BS19" s="447"/>
      <c r="BT19" s="447"/>
      <c r="BU19" s="448"/>
      <c r="BV19" s="446">
        <v>11744679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17567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25065707</v>
      </c>
      <c r="BO23" s="447"/>
      <c r="BP23" s="447"/>
      <c r="BQ23" s="447"/>
      <c r="BR23" s="447"/>
      <c r="BS23" s="447"/>
      <c r="BT23" s="447"/>
      <c r="BU23" s="448"/>
      <c r="BV23" s="446">
        <v>25734363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8900</v>
      </c>
      <c r="R24" s="498"/>
      <c r="S24" s="498"/>
      <c r="T24" s="498"/>
      <c r="U24" s="498"/>
      <c r="V24" s="537"/>
      <c r="W24" s="596"/>
      <c r="X24" s="584"/>
      <c r="Y24" s="585"/>
      <c r="Z24" s="496" t="s">
        <v>163</v>
      </c>
      <c r="AA24" s="476"/>
      <c r="AB24" s="476"/>
      <c r="AC24" s="476"/>
      <c r="AD24" s="476"/>
      <c r="AE24" s="476"/>
      <c r="AF24" s="476"/>
      <c r="AG24" s="477"/>
      <c r="AH24" s="497">
        <v>281</v>
      </c>
      <c r="AI24" s="498"/>
      <c r="AJ24" s="498"/>
      <c r="AK24" s="498"/>
      <c r="AL24" s="537"/>
      <c r="AM24" s="497">
        <v>884869</v>
      </c>
      <c r="AN24" s="498"/>
      <c r="AO24" s="498"/>
      <c r="AP24" s="498"/>
      <c r="AQ24" s="498"/>
      <c r="AR24" s="537"/>
      <c r="AS24" s="497">
        <v>3149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13426305</v>
      </c>
      <c r="BO24" s="447"/>
      <c r="BP24" s="447"/>
      <c r="BQ24" s="447"/>
      <c r="BR24" s="447"/>
      <c r="BS24" s="447"/>
      <c r="BT24" s="447"/>
      <c r="BU24" s="448"/>
      <c r="BV24" s="446">
        <v>13312610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7390</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167</v>
      </c>
      <c r="AN25" s="498"/>
      <c r="AO25" s="498"/>
      <c r="AP25" s="498"/>
      <c r="AQ25" s="498"/>
      <c r="AR25" s="537"/>
      <c r="AS25" s="497" t="s">
        <v>120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6503048</v>
      </c>
      <c r="BO25" s="410"/>
      <c r="BP25" s="410"/>
      <c r="BQ25" s="410"/>
      <c r="BR25" s="410"/>
      <c r="BS25" s="410"/>
      <c r="BT25" s="410"/>
      <c r="BU25" s="411"/>
      <c r="BV25" s="409">
        <v>6430809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6620</v>
      </c>
      <c r="R26" s="498"/>
      <c r="S26" s="498"/>
      <c r="T26" s="498"/>
      <c r="U26" s="498"/>
      <c r="V26" s="537"/>
      <c r="W26" s="596"/>
      <c r="X26" s="584"/>
      <c r="Y26" s="585"/>
      <c r="Z26" s="496" t="s">
        <v>170</v>
      </c>
      <c r="AA26" s="606"/>
      <c r="AB26" s="606"/>
      <c r="AC26" s="606"/>
      <c r="AD26" s="606"/>
      <c r="AE26" s="606"/>
      <c r="AF26" s="606"/>
      <c r="AG26" s="607"/>
      <c r="AH26" s="497">
        <v>33</v>
      </c>
      <c r="AI26" s="498"/>
      <c r="AJ26" s="498"/>
      <c r="AK26" s="498"/>
      <c r="AL26" s="537"/>
      <c r="AM26" s="497">
        <v>99660</v>
      </c>
      <c r="AN26" s="498"/>
      <c r="AO26" s="498"/>
      <c r="AP26" s="498"/>
      <c r="AQ26" s="498"/>
      <c r="AR26" s="537"/>
      <c r="AS26" s="497">
        <v>3020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5450</v>
      </c>
      <c r="R27" s="498"/>
      <c r="S27" s="498"/>
      <c r="T27" s="498"/>
      <c r="U27" s="498"/>
      <c r="V27" s="537"/>
      <c r="W27" s="596"/>
      <c r="X27" s="584"/>
      <c r="Y27" s="585"/>
      <c r="Z27" s="496" t="s">
        <v>173</v>
      </c>
      <c r="AA27" s="476"/>
      <c r="AB27" s="476"/>
      <c r="AC27" s="476"/>
      <c r="AD27" s="476"/>
      <c r="AE27" s="476"/>
      <c r="AF27" s="476"/>
      <c r="AG27" s="477"/>
      <c r="AH27" s="497">
        <v>3</v>
      </c>
      <c r="AI27" s="498"/>
      <c r="AJ27" s="498"/>
      <c r="AK27" s="498"/>
      <c r="AL27" s="537"/>
      <c r="AM27" s="497">
        <v>12312</v>
      </c>
      <c r="AN27" s="498"/>
      <c r="AO27" s="498"/>
      <c r="AP27" s="498"/>
      <c r="AQ27" s="498"/>
      <c r="AR27" s="537"/>
      <c r="AS27" s="497">
        <v>4104</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4740</v>
      </c>
      <c r="R28" s="498"/>
      <c r="S28" s="498"/>
      <c r="T28" s="498"/>
      <c r="U28" s="498"/>
      <c r="V28" s="537"/>
      <c r="W28" s="596"/>
      <c r="X28" s="584"/>
      <c r="Y28" s="585"/>
      <c r="Z28" s="496" t="s">
        <v>176</v>
      </c>
      <c r="AA28" s="476"/>
      <c r="AB28" s="476"/>
      <c r="AC28" s="476"/>
      <c r="AD28" s="476"/>
      <c r="AE28" s="476"/>
      <c r="AF28" s="476"/>
      <c r="AG28" s="477"/>
      <c r="AH28" s="497" t="s">
        <v>121</v>
      </c>
      <c r="AI28" s="498"/>
      <c r="AJ28" s="498"/>
      <c r="AK28" s="498"/>
      <c r="AL28" s="537"/>
      <c r="AM28" s="497" t="s">
        <v>121</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550877</v>
      </c>
      <c r="BO28" s="410"/>
      <c r="BP28" s="410"/>
      <c r="BQ28" s="410"/>
      <c r="BR28" s="410"/>
      <c r="BS28" s="410"/>
      <c r="BT28" s="410"/>
      <c r="BU28" s="411"/>
      <c r="BV28" s="409">
        <v>464183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13</v>
      </c>
      <c r="M29" s="498"/>
      <c r="N29" s="498"/>
      <c r="O29" s="498"/>
      <c r="P29" s="537"/>
      <c r="Q29" s="497">
        <v>4420</v>
      </c>
      <c r="R29" s="498"/>
      <c r="S29" s="498"/>
      <c r="T29" s="498"/>
      <c r="U29" s="498"/>
      <c r="V29" s="537"/>
      <c r="W29" s="597"/>
      <c r="X29" s="598"/>
      <c r="Y29" s="599"/>
      <c r="Z29" s="496" t="s">
        <v>179</v>
      </c>
      <c r="AA29" s="476"/>
      <c r="AB29" s="476"/>
      <c r="AC29" s="476"/>
      <c r="AD29" s="476"/>
      <c r="AE29" s="476"/>
      <c r="AF29" s="476"/>
      <c r="AG29" s="477"/>
      <c r="AH29" s="497">
        <v>284</v>
      </c>
      <c r="AI29" s="498"/>
      <c r="AJ29" s="498"/>
      <c r="AK29" s="498"/>
      <c r="AL29" s="537"/>
      <c r="AM29" s="497">
        <v>897181</v>
      </c>
      <c r="AN29" s="498"/>
      <c r="AO29" s="498"/>
      <c r="AP29" s="498"/>
      <c r="AQ29" s="498"/>
      <c r="AR29" s="537"/>
      <c r="AS29" s="497">
        <v>3159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555</v>
      </c>
      <c r="BO29" s="447"/>
      <c r="BP29" s="447"/>
      <c r="BQ29" s="447"/>
      <c r="BR29" s="447"/>
      <c r="BS29" s="447"/>
      <c r="BT29" s="447"/>
      <c r="BU29" s="448"/>
      <c r="BV29" s="446">
        <v>555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264815</v>
      </c>
      <c r="BO30" s="620"/>
      <c r="BP30" s="620"/>
      <c r="BQ30" s="620"/>
      <c r="BR30" s="620"/>
      <c r="BS30" s="620"/>
      <c r="BT30" s="620"/>
      <c r="BU30" s="621"/>
      <c r="BV30" s="619">
        <v>225087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市場事業特別会計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神奈川県後期広域高齢者医療広域連合（一般会計）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12</v>
      </c>
      <c r="CP34" s="632"/>
      <c r="CQ34" s="633" t="str">
        <f>IF('各会計、関係団体の財政状況及び健全化判断比率'!BS7="","",'各会計、関係団体の財政状況及び健全化判断比率'!BS7)</f>
        <v>（財）かながわ海岸美化財団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第三セクター等改革推進債償還事業特別会計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神奈川県後期広域高齢者医療広域連合（特別会計）</v>
      </c>
      <c r="BZ35" s="633"/>
      <c r="CA35" s="633"/>
      <c r="CB35" s="633"/>
      <c r="CC35" s="633"/>
      <c r="CD35" s="633"/>
      <c r="CE35" s="633"/>
      <c r="CF35" s="633"/>
      <c r="CG35" s="633"/>
      <c r="CH35" s="633"/>
      <c r="CI35" s="633"/>
      <c r="CJ35" s="633"/>
      <c r="CK35" s="633"/>
      <c r="CL35" s="633"/>
      <c r="CM35" s="633"/>
      <c r="CN35" s="193"/>
      <c r="CO35" s="632">
        <f t="shared" ref="CO35:CO43" si="3">IF(CQ35="","",CO34+1)</f>
        <v>13</v>
      </c>
      <c r="CP35" s="632"/>
      <c r="CQ35" s="633" t="str">
        <f>IF('各会計、関係団体の財政状況及び健全化判断比率'!BS8="","",'各会計、関係団体の財政状況及び健全化判断比率'!BS8)</f>
        <v>（株）三浦海業公社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kyzo9gLYrI5xXvcrWootuCUo4eo/lU2f5l4o6+Z67ODe4wgSmIC5xkLk2HJjLN+hJinURJ6RNIOUmR+00A4NQ==" saltValue="vogcBQrV5OQcXOTRmJEN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24" t="s">
        <v>544</v>
      </c>
      <c r="D34" s="1224"/>
      <c r="E34" s="1225"/>
      <c r="F34" s="32">
        <v>2.77</v>
      </c>
      <c r="G34" s="33">
        <v>2.88</v>
      </c>
      <c r="H34" s="33">
        <v>6.97</v>
      </c>
      <c r="I34" s="33">
        <v>7.96</v>
      </c>
      <c r="J34" s="34">
        <v>6.91</v>
      </c>
      <c r="K34" s="22"/>
      <c r="L34" s="22"/>
      <c r="M34" s="22"/>
      <c r="N34" s="22"/>
      <c r="O34" s="22"/>
      <c r="P34" s="22"/>
    </row>
    <row r="35" spans="1:16" ht="39" customHeight="1" x14ac:dyDescent="0.15">
      <c r="A35" s="22"/>
      <c r="B35" s="35"/>
      <c r="C35" s="1218" t="s">
        <v>545</v>
      </c>
      <c r="D35" s="1219"/>
      <c r="E35" s="1220"/>
      <c r="F35" s="36">
        <v>0.9</v>
      </c>
      <c r="G35" s="37">
        <v>0.75</v>
      </c>
      <c r="H35" s="37">
        <v>3.95</v>
      </c>
      <c r="I35" s="37">
        <v>1.75</v>
      </c>
      <c r="J35" s="38">
        <v>3.2</v>
      </c>
      <c r="K35" s="22"/>
      <c r="L35" s="22"/>
      <c r="M35" s="22"/>
      <c r="N35" s="22"/>
      <c r="O35" s="22"/>
      <c r="P35" s="22"/>
    </row>
    <row r="36" spans="1:16" ht="39" customHeight="1" x14ac:dyDescent="0.15">
      <c r="A36" s="22"/>
      <c r="B36" s="35"/>
      <c r="C36" s="1218" t="s">
        <v>546</v>
      </c>
      <c r="D36" s="1219"/>
      <c r="E36" s="1220"/>
      <c r="F36" s="36">
        <v>0.16</v>
      </c>
      <c r="G36" s="37">
        <v>0.16</v>
      </c>
      <c r="H36" s="37">
        <v>1.47</v>
      </c>
      <c r="I36" s="37">
        <v>1.24</v>
      </c>
      <c r="J36" s="38">
        <v>1.3</v>
      </c>
      <c r="K36" s="22"/>
      <c r="L36" s="22"/>
      <c r="M36" s="22"/>
      <c r="N36" s="22"/>
      <c r="O36" s="22"/>
      <c r="P36" s="22"/>
    </row>
    <row r="37" spans="1:16" ht="39" customHeight="1" x14ac:dyDescent="0.15">
      <c r="A37" s="22"/>
      <c r="B37" s="35"/>
      <c r="C37" s="1218" t="s">
        <v>547</v>
      </c>
      <c r="D37" s="1219"/>
      <c r="E37" s="1220"/>
      <c r="F37" s="36">
        <v>3.86</v>
      </c>
      <c r="G37" s="37">
        <v>5.19</v>
      </c>
      <c r="H37" s="37">
        <v>2.77</v>
      </c>
      <c r="I37" s="37">
        <v>1.4</v>
      </c>
      <c r="J37" s="38">
        <v>1.06</v>
      </c>
      <c r="K37" s="22"/>
      <c r="L37" s="22"/>
      <c r="M37" s="22"/>
      <c r="N37" s="22"/>
      <c r="O37" s="22"/>
      <c r="P37" s="22"/>
    </row>
    <row r="38" spans="1:16" ht="39" customHeight="1" x14ac:dyDescent="0.15">
      <c r="A38" s="22"/>
      <c r="B38" s="35"/>
      <c r="C38" s="1218" t="s">
        <v>548</v>
      </c>
      <c r="D38" s="1219"/>
      <c r="E38" s="1220"/>
      <c r="F38" s="36">
        <v>0.03</v>
      </c>
      <c r="G38" s="37">
        <v>0.41</v>
      </c>
      <c r="H38" s="37">
        <v>0.02</v>
      </c>
      <c r="I38" s="37">
        <v>0.93</v>
      </c>
      <c r="J38" s="38">
        <v>0.85</v>
      </c>
      <c r="K38" s="22"/>
      <c r="L38" s="22"/>
      <c r="M38" s="22"/>
      <c r="N38" s="22"/>
      <c r="O38" s="22"/>
      <c r="P38" s="22"/>
    </row>
    <row r="39" spans="1:16" ht="39" customHeight="1" x14ac:dyDescent="0.15">
      <c r="A39" s="22"/>
      <c r="B39" s="35"/>
      <c r="C39" s="1218" t="s">
        <v>549</v>
      </c>
      <c r="D39" s="1219"/>
      <c r="E39" s="1220"/>
      <c r="F39" s="36">
        <v>0</v>
      </c>
      <c r="G39" s="37">
        <v>0</v>
      </c>
      <c r="H39" s="37">
        <v>0</v>
      </c>
      <c r="I39" s="37">
        <v>0</v>
      </c>
      <c r="J39" s="38">
        <v>0.46</v>
      </c>
      <c r="K39" s="22"/>
      <c r="L39" s="22"/>
      <c r="M39" s="22"/>
      <c r="N39" s="22"/>
      <c r="O39" s="22"/>
      <c r="P39" s="22"/>
    </row>
    <row r="40" spans="1:16" ht="39" customHeight="1" x14ac:dyDescent="0.15">
      <c r="A40" s="22"/>
      <c r="B40" s="35"/>
      <c r="C40" s="1218" t="s">
        <v>550</v>
      </c>
      <c r="D40" s="1219"/>
      <c r="E40" s="1220"/>
      <c r="F40" s="36">
        <v>0.31</v>
      </c>
      <c r="G40" s="37">
        <v>0.33</v>
      </c>
      <c r="H40" s="37">
        <v>0.32</v>
      </c>
      <c r="I40" s="37">
        <v>0.36</v>
      </c>
      <c r="J40" s="38">
        <v>0.38</v>
      </c>
      <c r="K40" s="22"/>
      <c r="L40" s="22"/>
      <c r="M40" s="22"/>
      <c r="N40" s="22"/>
      <c r="O40" s="22"/>
      <c r="P40" s="22"/>
    </row>
    <row r="41" spans="1:16" ht="39" customHeight="1" x14ac:dyDescent="0.15">
      <c r="A41" s="22"/>
      <c r="B41" s="35"/>
      <c r="C41" s="1218" t="s">
        <v>551</v>
      </c>
      <c r="D41" s="1219"/>
      <c r="E41" s="1220"/>
      <c r="F41" s="36">
        <v>0</v>
      </c>
      <c r="G41" s="37">
        <v>0.02</v>
      </c>
      <c r="H41" s="37">
        <v>0</v>
      </c>
      <c r="I41" s="37">
        <v>0</v>
      </c>
      <c r="J41" s="38">
        <v>0</v>
      </c>
      <c r="K41" s="22"/>
      <c r="L41" s="22"/>
      <c r="M41" s="22"/>
      <c r="N41" s="22"/>
      <c r="O41" s="22"/>
      <c r="P41" s="22"/>
    </row>
    <row r="42" spans="1:16" ht="39" customHeight="1" x14ac:dyDescent="0.15">
      <c r="A42" s="22"/>
      <c r="B42" s="39"/>
      <c r="C42" s="1218" t="s">
        <v>552</v>
      </c>
      <c r="D42" s="1219"/>
      <c r="E42" s="1220"/>
      <c r="F42" s="36" t="s">
        <v>494</v>
      </c>
      <c r="G42" s="37" t="s">
        <v>494</v>
      </c>
      <c r="H42" s="37" t="s">
        <v>494</v>
      </c>
      <c r="I42" s="37" t="s">
        <v>494</v>
      </c>
      <c r="J42" s="38" t="s">
        <v>494</v>
      </c>
      <c r="K42" s="22"/>
      <c r="L42" s="22"/>
      <c r="M42" s="22"/>
      <c r="N42" s="22"/>
      <c r="O42" s="22"/>
      <c r="P42" s="22"/>
    </row>
    <row r="43" spans="1:16" ht="39" customHeight="1" thickBot="1" x14ac:dyDescent="0.2">
      <c r="A43" s="22"/>
      <c r="B43" s="40"/>
      <c r="C43" s="1221" t="s">
        <v>553</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ZJXVdCruP9qhWdWgzYwU7qbFPdJjOeW8F0wEocqLyAzgpn24cv3uLYdovwn/1zTQzUB39zdRIcnNWa7QVRuLw==" saltValue="Yi4mjLuePxDY6ABjxJZX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2506</v>
      </c>
      <c r="L45" s="60">
        <v>2465</v>
      </c>
      <c r="M45" s="60">
        <v>2373</v>
      </c>
      <c r="N45" s="60">
        <v>2395</v>
      </c>
      <c r="O45" s="61">
        <v>2318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x14ac:dyDescent="0.15">
      <c r="A48" s="48"/>
      <c r="B48" s="1236"/>
      <c r="C48" s="1237"/>
      <c r="D48" s="62"/>
      <c r="E48" s="1228" t="s">
        <v>14</v>
      </c>
      <c r="F48" s="1228"/>
      <c r="G48" s="1228"/>
      <c r="H48" s="1228"/>
      <c r="I48" s="1228"/>
      <c r="J48" s="1229"/>
      <c r="K48" s="63">
        <v>951</v>
      </c>
      <c r="L48" s="64">
        <v>975</v>
      </c>
      <c r="M48" s="64">
        <v>1006</v>
      </c>
      <c r="N48" s="64">
        <v>853</v>
      </c>
      <c r="O48" s="65">
        <v>843</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494</v>
      </c>
      <c r="L49" s="64" t="s">
        <v>494</v>
      </c>
      <c r="M49" s="64" t="s">
        <v>494</v>
      </c>
      <c r="N49" s="64" t="s">
        <v>494</v>
      </c>
      <c r="O49" s="65" t="s">
        <v>494</v>
      </c>
      <c r="P49" s="48"/>
      <c r="Q49" s="48"/>
      <c r="R49" s="48"/>
      <c r="S49" s="48"/>
      <c r="T49" s="48"/>
      <c r="U49" s="48"/>
    </row>
    <row r="50" spans="1:21" ht="30.75" customHeight="1" x14ac:dyDescent="0.15">
      <c r="A50" s="48"/>
      <c r="B50" s="1236"/>
      <c r="C50" s="1237"/>
      <c r="D50" s="62"/>
      <c r="E50" s="1228" t="s">
        <v>16</v>
      </c>
      <c r="F50" s="1228"/>
      <c r="G50" s="1228"/>
      <c r="H50" s="1228"/>
      <c r="I50" s="1228"/>
      <c r="J50" s="1229"/>
      <c r="K50" s="63">
        <v>52</v>
      </c>
      <c r="L50" s="64">
        <v>52</v>
      </c>
      <c r="M50" s="64">
        <v>51</v>
      </c>
      <c r="N50" s="64">
        <v>1</v>
      </c>
      <c r="O50" s="65">
        <v>2</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494</v>
      </c>
      <c r="L51" s="64" t="s">
        <v>494</v>
      </c>
      <c r="M51" s="64" t="s">
        <v>494</v>
      </c>
      <c r="N51" s="64" t="s">
        <v>494</v>
      </c>
      <c r="O51" s="65" t="s">
        <v>494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1834</v>
      </c>
      <c r="L52" s="64">
        <v>1905</v>
      </c>
      <c r="M52" s="64">
        <v>1779</v>
      </c>
      <c r="N52" s="64">
        <v>1771</v>
      </c>
      <c r="O52" s="65">
        <v>1770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1675</v>
      </c>
      <c r="L53" s="69">
        <v>1587</v>
      </c>
      <c r="M53" s="69">
        <v>1651</v>
      </c>
      <c r="N53" s="69">
        <v>1478</v>
      </c>
      <c r="O53" s="70">
        <v>1393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fj6UIszuSVXn7ghr5+L0RlC0fQjrUhV8odWUqRCf+0e7LaGACzPWgXaHeCgGs7Mk83niixVNUjO5phusIQzHA==" saltValue="8xE8CXol3t7TL6Y4Lh7P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6"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537</v>
      </c>
      <c r="J40" s="79" t="s">
        <v>538</v>
      </c>
      <c r="K40" s="79" t="s">
        <v>539</v>
      </c>
      <c r="L40" s="79" t="s">
        <v>540</v>
      </c>
      <c r="M40" s="80" t="s">
        <v>541</v>
      </c>
    </row>
    <row r="41" spans="2:13" ht="27.75" customHeight="1" x14ac:dyDescent="0.15">
      <c r="B41" s="1242" t="s">
        <v>23</v>
      </c>
      <c r="C41" s="1243"/>
      <c r="D41" s="81"/>
      <c r="E41" s="1248" t="s">
        <v>24</v>
      </c>
      <c r="F41" s="1248"/>
      <c r="G41" s="1248"/>
      <c r="H41" s="1249"/>
      <c r="I41" s="82">
        <v>27071</v>
      </c>
      <c r="J41" s="83">
        <v>26492</v>
      </c>
      <c r="K41" s="83">
        <v>25889</v>
      </c>
      <c r="L41" s="83">
        <v>25734</v>
      </c>
      <c r="M41" s="84">
        <v>25066</v>
      </c>
    </row>
    <row r="42" spans="2:13" ht="27.75" customHeight="1" x14ac:dyDescent="0.15">
      <c r="B42" s="1244"/>
      <c r="C42" s="1245"/>
      <c r="D42" s="85"/>
      <c r="E42" s="1250" t="s">
        <v>25</v>
      </c>
      <c r="F42" s="1250"/>
      <c r="G42" s="1250"/>
      <c r="H42" s="1251"/>
      <c r="I42" s="86">
        <v>97</v>
      </c>
      <c r="J42" s="87">
        <v>48</v>
      </c>
      <c r="K42" s="87" t="s">
        <v>494</v>
      </c>
      <c r="L42" s="87" t="s">
        <v>494</v>
      </c>
      <c r="M42" s="88" t="s">
        <v>494</v>
      </c>
    </row>
    <row r="43" spans="2:13" ht="27.75" customHeight="1" x14ac:dyDescent="0.15">
      <c r="B43" s="1244"/>
      <c r="C43" s="1245"/>
      <c r="D43" s="85"/>
      <c r="E43" s="1250" t="s">
        <v>26</v>
      </c>
      <c r="F43" s="1250"/>
      <c r="G43" s="1250"/>
      <c r="H43" s="1251"/>
      <c r="I43" s="86">
        <v>7388</v>
      </c>
      <c r="J43" s="87">
        <v>7492</v>
      </c>
      <c r="K43" s="87">
        <v>7332</v>
      </c>
      <c r="L43" s="87">
        <v>6899</v>
      </c>
      <c r="M43" s="88">
        <v>6695</v>
      </c>
    </row>
    <row r="44" spans="2:13" ht="27.75" customHeight="1" x14ac:dyDescent="0.15">
      <c r="B44" s="1244"/>
      <c r="C44" s="1245"/>
      <c r="D44" s="85"/>
      <c r="E44" s="1250" t="s">
        <v>27</v>
      </c>
      <c r="F44" s="1250"/>
      <c r="G44" s="1250"/>
      <c r="H44" s="1251"/>
      <c r="I44" s="86" t="s">
        <v>494</v>
      </c>
      <c r="J44" s="87" t="s">
        <v>494</v>
      </c>
      <c r="K44" s="87" t="s">
        <v>494</v>
      </c>
      <c r="L44" s="87" t="s">
        <v>494</v>
      </c>
      <c r="M44" s="88" t="s">
        <v>494</v>
      </c>
    </row>
    <row r="45" spans="2:13" ht="27.75" customHeight="1" x14ac:dyDescent="0.15">
      <c r="B45" s="1244"/>
      <c r="C45" s="1245"/>
      <c r="D45" s="85"/>
      <c r="E45" s="1250" t="s">
        <v>28</v>
      </c>
      <c r="F45" s="1250"/>
      <c r="G45" s="1250"/>
      <c r="H45" s="1251"/>
      <c r="I45" s="86">
        <v>3245</v>
      </c>
      <c r="J45" s="87">
        <v>3218</v>
      </c>
      <c r="K45" s="87">
        <v>3202</v>
      </c>
      <c r="L45" s="87">
        <v>3219</v>
      </c>
      <c r="M45" s="88">
        <v>2909</v>
      </c>
    </row>
    <row r="46" spans="2:13" ht="27.75" customHeight="1" x14ac:dyDescent="0.15">
      <c r="B46" s="1244"/>
      <c r="C46" s="1245"/>
      <c r="D46" s="89"/>
      <c r="E46" s="1250" t="s">
        <v>29</v>
      </c>
      <c r="F46" s="1250"/>
      <c r="G46" s="1250"/>
      <c r="H46" s="1251"/>
      <c r="I46" s="86">
        <v>3</v>
      </c>
      <c r="J46" s="87">
        <v>2</v>
      </c>
      <c r="K46" s="87" t="s">
        <v>494</v>
      </c>
      <c r="L46" s="87" t="s">
        <v>494</v>
      </c>
      <c r="M46" s="88" t="s">
        <v>494</v>
      </c>
    </row>
    <row r="47" spans="2:13" ht="27.75" customHeight="1" x14ac:dyDescent="0.15">
      <c r="B47" s="1244"/>
      <c r="C47" s="1245"/>
      <c r="D47" s="90"/>
      <c r="E47" s="1252" t="s">
        <v>30</v>
      </c>
      <c r="F47" s="1253"/>
      <c r="G47" s="1253"/>
      <c r="H47" s="1254"/>
      <c r="I47" s="86" t="s">
        <v>494</v>
      </c>
      <c r="J47" s="87" t="s">
        <v>494</v>
      </c>
      <c r="K47" s="87" t="s">
        <v>494</v>
      </c>
      <c r="L47" s="87" t="s">
        <v>494</v>
      </c>
      <c r="M47" s="88" t="s">
        <v>494</v>
      </c>
    </row>
    <row r="48" spans="2:13" ht="27.75" customHeight="1" x14ac:dyDescent="0.15">
      <c r="B48" s="1244"/>
      <c r="C48" s="1245"/>
      <c r="D48" s="85"/>
      <c r="E48" s="1250" t="s">
        <v>31</v>
      </c>
      <c r="F48" s="1250"/>
      <c r="G48" s="1250"/>
      <c r="H48" s="1251"/>
      <c r="I48" s="86" t="s">
        <v>494</v>
      </c>
      <c r="J48" s="87" t="s">
        <v>494</v>
      </c>
      <c r="K48" s="87" t="s">
        <v>494</v>
      </c>
      <c r="L48" s="87" t="s">
        <v>494</v>
      </c>
      <c r="M48" s="88" t="s">
        <v>494</v>
      </c>
    </row>
    <row r="49" spans="2:13" ht="27.75" customHeight="1" x14ac:dyDescent="0.15">
      <c r="B49" s="1246"/>
      <c r="C49" s="1247"/>
      <c r="D49" s="85"/>
      <c r="E49" s="1250" t="s">
        <v>32</v>
      </c>
      <c r="F49" s="1250"/>
      <c r="G49" s="1250"/>
      <c r="H49" s="1251"/>
      <c r="I49" s="86" t="s">
        <v>494</v>
      </c>
      <c r="J49" s="87" t="s">
        <v>494</v>
      </c>
      <c r="K49" s="87" t="s">
        <v>494</v>
      </c>
      <c r="L49" s="87" t="s">
        <v>494</v>
      </c>
      <c r="M49" s="88" t="s">
        <v>494</v>
      </c>
    </row>
    <row r="50" spans="2:13" ht="27.75" customHeight="1" x14ac:dyDescent="0.15">
      <c r="B50" s="1255" t="s">
        <v>33</v>
      </c>
      <c r="C50" s="1256"/>
      <c r="D50" s="91"/>
      <c r="E50" s="1250" t="s">
        <v>34</v>
      </c>
      <c r="F50" s="1250"/>
      <c r="G50" s="1250"/>
      <c r="H50" s="1251"/>
      <c r="I50" s="86">
        <v>755</v>
      </c>
      <c r="J50" s="87">
        <v>633</v>
      </c>
      <c r="K50" s="87">
        <v>627</v>
      </c>
      <c r="L50" s="87">
        <v>983</v>
      </c>
      <c r="M50" s="88">
        <v>1183</v>
      </c>
    </row>
    <row r="51" spans="2:13" ht="27.75" customHeight="1" x14ac:dyDescent="0.15">
      <c r="B51" s="1244"/>
      <c r="C51" s="1245"/>
      <c r="D51" s="85"/>
      <c r="E51" s="1250" t="s">
        <v>35</v>
      </c>
      <c r="F51" s="1250"/>
      <c r="G51" s="1250"/>
      <c r="H51" s="1251"/>
      <c r="I51" s="86">
        <v>5049</v>
      </c>
      <c r="J51" s="87">
        <v>4873</v>
      </c>
      <c r="K51" s="87">
        <v>4467</v>
      </c>
      <c r="L51" s="87">
        <v>4122</v>
      </c>
      <c r="M51" s="88">
        <v>3753</v>
      </c>
    </row>
    <row r="52" spans="2:13" ht="27.75" customHeight="1" x14ac:dyDescent="0.15">
      <c r="B52" s="1246"/>
      <c r="C52" s="1247"/>
      <c r="D52" s="85"/>
      <c r="E52" s="1250" t="s">
        <v>36</v>
      </c>
      <c r="F52" s="1250"/>
      <c r="G52" s="1250"/>
      <c r="H52" s="1251"/>
      <c r="I52" s="86">
        <v>15602</v>
      </c>
      <c r="J52" s="87">
        <v>15521</v>
      </c>
      <c r="K52" s="87">
        <v>15266</v>
      </c>
      <c r="L52" s="87">
        <v>15623</v>
      </c>
      <c r="M52" s="88">
        <v>15679</v>
      </c>
    </row>
    <row r="53" spans="2:13" ht="27.75" customHeight="1" thickBot="1" x14ac:dyDescent="0.2">
      <c r="B53" s="1257" t="s">
        <v>37</v>
      </c>
      <c r="C53" s="1258"/>
      <c r="D53" s="92"/>
      <c r="E53" s="1259" t="s">
        <v>38</v>
      </c>
      <c r="F53" s="1259"/>
      <c r="G53" s="1259"/>
      <c r="H53" s="1260"/>
      <c r="I53" s="93">
        <v>16397</v>
      </c>
      <c r="J53" s="94">
        <v>16225</v>
      </c>
      <c r="K53" s="94">
        <v>16063</v>
      </c>
      <c r="L53" s="94">
        <v>15124</v>
      </c>
      <c r="M53" s="95">
        <v>14054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FX70irqSG/k3i3qBjCLHD6rqp8kcEq9ZhdHt1M4wyew+C0tZ/cjOeZdvrxswCbh/1eNlRl53iAlQ4m2KT2lng==" saltValue="NrmMSEsY0/xvWKprWo9X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539</v>
      </c>
      <c r="G54" s="104" t="s">
        <v>540</v>
      </c>
      <c r="H54" s="105" t="s">
        <v>541</v>
      </c>
    </row>
    <row r="55" spans="2:8" ht="52.5" customHeight="1" x14ac:dyDescent="0.15">
      <c r="B55" s="106"/>
      <c r="C55" s="1269" t="s">
        <v>41</v>
      </c>
      <c r="D55" s="1269"/>
      <c r="E55" s="1270"/>
      <c r="F55" s="107">
        <v>229</v>
      </c>
      <c r="G55" s="107">
        <v>464</v>
      </c>
      <c r="H55" s="108">
        <v>551</v>
      </c>
    </row>
    <row r="56" spans="2:8" ht="52.5" customHeight="1" x14ac:dyDescent="0.15">
      <c r="B56" s="109"/>
      <c r="C56" s="1271" t="s">
        <v>42</v>
      </c>
      <c r="D56" s="1271"/>
      <c r="E56" s="1272"/>
      <c r="F56" s="110">
        <v>1</v>
      </c>
      <c r="G56" s="110">
        <v>1</v>
      </c>
      <c r="H56" s="111">
        <v>1</v>
      </c>
    </row>
    <row r="57" spans="2:8" ht="53.25" customHeight="1" x14ac:dyDescent="0.15">
      <c r="B57" s="109"/>
      <c r="C57" s="1273" t="s">
        <v>43</v>
      </c>
      <c r="D57" s="1273"/>
      <c r="E57" s="1274"/>
      <c r="F57" s="112">
        <v>278</v>
      </c>
      <c r="G57" s="112">
        <v>225</v>
      </c>
      <c r="H57" s="113">
        <v>265</v>
      </c>
    </row>
    <row r="58" spans="2:8" ht="45.75" customHeight="1" x14ac:dyDescent="0.15">
      <c r="B58" s="114"/>
      <c r="C58" s="1261" t="s">
        <v>567</v>
      </c>
      <c r="D58" s="1262"/>
      <c r="E58" s="1263"/>
      <c r="F58" s="115">
        <v>147</v>
      </c>
      <c r="G58" s="115">
        <v>108</v>
      </c>
      <c r="H58" s="116">
        <v>85</v>
      </c>
    </row>
    <row r="59" spans="2:8" ht="45.75" customHeight="1" x14ac:dyDescent="0.15">
      <c r="B59" s="114"/>
      <c r="C59" s="1261" t="s">
        <v>568</v>
      </c>
      <c r="D59" s="1262"/>
      <c r="E59" s="1263"/>
      <c r="F59" s="115">
        <v>51</v>
      </c>
      <c r="G59" s="115">
        <v>51</v>
      </c>
      <c r="H59" s="116">
        <v>51</v>
      </c>
    </row>
    <row r="60" spans="2:8" ht="45.75" customHeight="1" x14ac:dyDescent="0.15">
      <c r="B60" s="114"/>
      <c r="C60" s="1261" t="s">
        <v>569</v>
      </c>
      <c r="D60" s="1262"/>
      <c r="E60" s="1263"/>
      <c r="F60" s="115">
        <v>0</v>
      </c>
      <c r="G60" s="115">
        <v>0</v>
      </c>
      <c r="H60" s="116">
        <v>49</v>
      </c>
    </row>
    <row r="61" spans="2:8" ht="45.75" customHeight="1" x14ac:dyDescent="0.15">
      <c r="B61" s="114"/>
      <c r="C61" s="1261" t="s">
        <v>571</v>
      </c>
      <c r="D61" s="1262"/>
      <c r="E61" s="1263"/>
      <c r="F61" s="115">
        <v>29</v>
      </c>
      <c r="G61" s="115">
        <v>25</v>
      </c>
      <c r="H61" s="116">
        <v>45</v>
      </c>
    </row>
    <row r="62" spans="2:8" ht="45.75" customHeight="1" thickBot="1" x14ac:dyDescent="0.2">
      <c r="B62" s="117"/>
      <c r="C62" s="1264" t="s">
        <v>570</v>
      </c>
      <c r="D62" s="1265"/>
      <c r="E62" s="1266"/>
      <c r="F62" s="118">
        <v>44</v>
      </c>
      <c r="G62" s="118">
        <v>35</v>
      </c>
      <c r="H62" s="119">
        <v>35</v>
      </c>
    </row>
    <row r="63" spans="2:8" ht="52.5" customHeight="1" thickBot="1" x14ac:dyDescent="0.2">
      <c r="B63" s="120"/>
      <c r="C63" s="1267" t="s">
        <v>44</v>
      </c>
      <c r="D63" s="1267"/>
      <c r="E63" s="1268"/>
      <c r="F63" s="121">
        <v>508</v>
      </c>
      <c r="G63" s="121">
        <v>690</v>
      </c>
      <c r="H63" s="122">
        <v>816</v>
      </c>
    </row>
    <row r="64" spans="2:8" ht="15" customHeight="1" x14ac:dyDescent="0.15"/>
    <row r="65" ht="0" hidden="1" customHeight="1" x14ac:dyDescent="0.15"/>
    <row r="66" ht="0" hidden="1" customHeight="1" x14ac:dyDescent="0.15"/>
  </sheetData>
  <sheetProtection algorithmName="SHA-512" hashValue="hocWG9wBl6+T9cUtflDBQRInDaPTfp9l/DvErRfj72QNzk7YZbVIg88O/CuHbdrN6I6Ox4T/w37bnJ+YDgtG5Q==" saltValue="hrbJo0TTmA37W3geg+An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537</v>
      </c>
      <c r="BQ50" s="1280"/>
      <c r="BR50" s="1280"/>
      <c r="BS50" s="1280"/>
      <c r="BT50" s="1280"/>
      <c r="BU50" s="1280"/>
      <c r="BV50" s="1280"/>
      <c r="BW50" s="1280"/>
      <c r="BX50" s="1280" t="s">
        <v>538</v>
      </c>
      <c r="BY50" s="1280"/>
      <c r="BZ50" s="1280"/>
      <c r="CA50" s="1280"/>
      <c r="CB50" s="1280"/>
      <c r="CC50" s="1280"/>
      <c r="CD50" s="1280"/>
      <c r="CE50" s="1280"/>
      <c r="CF50" s="1280" t="s">
        <v>539</v>
      </c>
      <c r="CG50" s="1280"/>
      <c r="CH50" s="1280"/>
      <c r="CI50" s="1280"/>
      <c r="CJ50" s="1280"/>
      <c r="CK50" s="1280"/>
      <c r="CL50" s="1280"/>
      <c r="CM50" s="1280"/>
      <c r="CN50" s="1280" t="s">
        <v>540</v>
      </c>
      <c r="CO50" s="1280"/>
      <c r="CP50" s="1280"/>
      <c r="CQ50" s="1280"/>
      <c r="CR50" s="1280"/>
      <c r="CS50" s="1280"/>
      <c r="CT50" s="1280"/>
      <c r="CU50" s="1280"/>
      <c r="CV50" s="1280" t="s">
        <v>541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590</v>
      </c>
      <c r="AO51" s="1278"/>
      <c r="AP51" s="1278"/>
      <c r="AQ51" s="1278"/>
      <c r="AR51" s="1278"/>
      <c r="AS51" s="1278"/>
      <c r="AT51" s="1278"/>
      <c r="AU51" s="1278"/>
      <c r="AV51" s="1278"/>
      <c r="AW51" s="1278"/>
      <c r="AX51" s="1278"/>
      <c r="AY51" s="1278"/>
      <c r="AZ51" s="1278"/>
      <c r="BA51" s="1278"/>
      <c r="BB51" s="1278" t="s">
        <v>591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184.3</v>
      </c>
      <c r="CG51" s="1275"/>
      <c r="CH51" s="1275"/>
      <c r="CI51" s="1275"/>
      <c r="CJ51" s="1275"/>
      <c r="CK51" s="1275"/>
      <c r="CL51" s="1275"/>
      <c r="CM51" s="1275"/>
      <c r="CN51" s="1275">
        <v>177.6</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61</v>
      </c>
      <c r="CG53" s="1275"/>
      <c r="CH53" s="1275"/>
      <c r="CI53" s="1275"/>
      <c r="CJ53" s="1275"/>
      <c r="CK53" s="1275"/>
      <c r="CL53" s="1275"/>
      <c r="CM53" s="1275"/>
      <c r="CN53" s="1275">
        <v>62.5</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593</v>
      </c>
      <c r="AO55" s="1280"/>
      <c r="AP55" s="1280"/>
      <c r="AQ55" s="1280"/>
      <c r="AR55" s="1280"/>
      <c r="AS55" s="1280"/>
      <c r="AT55" s="1280"/>
      <c r="AU55" s="1280"/>
      <c r="AV55" s="1280"/>
      <c r="AW55" s="1280"/>
      <c r="AX55" s="1280"/>
      <c r="AY55" s="1280"/>
      <c r="AZ55" s="1280"/>
      <c r="BA55" s="1280"/>
      <c r="BB55" s="1278" t="s">
        <v>594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54.6</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58.3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537</v>
      </c>
      <c r="BQ72" s="1280"/>
      <c r="BR72" s="1280"/>
      <c r="BS72" s="1280"/>
      <c r="BT72" s="1280"/>
      <c r="BU72" s="1280"/>
      <c r="BV72" s="1280"/>
      <c r="BW72" s="1280"/>
      <c r="BX72" s="1280" t="s">
        <v>538</v>
      </c>
      <c r="BY72" s="1280"/>
      <c r="BZ72" s="1280"/>
      <c r="CA72" s="1280"/>
      <c r="CB72" s="1280"/>
      <c r="CC72" s="1280"/>
      <c r="CD72" s="1280"/>
      <c r="CE72" s="1280"/>
      <c r="CF72" s="1280" t="s">
        <v>539</v>
      </c>
      <c r="CG72" s="1280"/>
      <c r="CH72" s="1280"/>
      <c r="CI72" s="1280"/>
      <c r="CJ72" s="1280"/>
      <c r="CK72" s="1280"/>
      <c r="CL72" s="1280"/>
      <c r="CM72" s="1280"/>
      <c r="CN72" s="1280" t="s">
        <v>540</v>
      </c>
      <c r="CO72" s="1280"/>
      <c r="CP72" s="1280"/>
      <c r="CQ72" s="1280"/>
      <c r="CR72" s="1280"/>
      <c r="CS72" s="1280"/>
      <c r="CT72" s="1280"/>
      <c r="CU72" s="1280"/>
      <c r="CV72" s="1280" t="s">
        <v>541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590</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5">
        <v>190.8</v>
      </c>
      <c r="BQ73" s="1275"/>
      <c r="BR73" s="1275"/>
      <c r="BS73" s="1275"/>
      <c r="BT73" s="1275"/>
      <c r="BU73" s="1275"/>
      <c r="BV73" s="1275"/>
      <c r="BW73" s="1275"/>
      <c r="BX73" s="1275">
        <v>190.6</v>
      </c>
      <c r="BY73" s="1275"/>
      <c r="BZ73" s="1275"/>
      <c r="CA73" s="1275"/>
      <c r="CB73" s="1275"/>
      <c r="CC73" s="1275"/>
      <c r="CD73" s="1275"/>
      <c r="CE73" s="1275"/>
      <c r="CF73" s="1275">
        <v>184.3</v>
      </c>
      <c r="CG73" s="1275"/>
      <c r="CH73" s="1275"/>
      <c r="CI73" s="1275"/>
      <c r="CJ73" s="1275"/>
      <c r="CK73" s="1275"/>
      <c r="CL73" s="1275"/>
      <c r="CM73" s="1275"/>
      <c r="CN73" s="1275">
        <v>177.6</v>
      </c>
      <c r="CO73" s="1275"/>
      <c r="CP73" s="1275"/>
      <c r="CQ73" s="1275"/>
      <c r="CR73" s="1275"/>
      <c r="CS73" s="1275"/>
      <c r="CT73" s="1275"/>
      <c r="CU73" s="1275"/>
      <c r="CV73" s="1275">
        <v>166.1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598</v>
      </c>
      <c r="BC75" s="1278"/>
      <c r="BD75" s="1278"/>
      <c r="BE75" s="1278"/>
      <c r="BF75" s="1278"/>
      <c r="BG75" s="1278"/>
      <c r="BH75" s="1278"/>
      <c r="BI75" s="1278"/>
      <c r="BJ75" s="1278"/>
      <c r="BK75" s="1278"/>
      <c r="BL75" s="1278"/>
      <c r="BM75" s="1278"/>
      <c r="BN75" s="1278"/>
      <c r="BO75" s="1278"/>
      <c r="BP75" s="1275">
        <v>18.399999999999999</v>
      </c>
      <c r="BQ75" s="1275"/>
      <c r="BR75" s="1275"/>
      <c r="BS75" s="1275"/>
      <c r="BT75" s="1275"/>
      <c r="BU75" s="1275"/>
      <c r="BV75" s="1275"/>
      <c r="BW75" s="1275"/>
      <c r="BX75" s="1275">
        <v>19.2</v>
      </c>
      <c r="BY75" s="1275"/>
      <c r="BZ75" s="1275"/>
      <c r="CA75" s="1275"/>
      <c r="CB75" s="1275"/>
      <c r="CC75" s="1275"/>
      <c r="CD75" s="1275"/>
      <c r="CE75" s="1275"/>
      <c r="CF75" s="1275">
        <v>19</v>
      </c>
      <c r="CG75" s="1275"/>
      <c r="CH75" s="1275"/>
      <c r="CI75" s="1275"/>
      <c r="CJ75" s="1275"/>
      <c r="CK75" s="1275"/>
      <c r="CL75" s="1275"/>
      <c r="CM75" s="1275"/>
      <c r="CN75" s="1275">
        <v>18.3</v>
      </c>
      <c r="CO75" s="1275"/>
      <c r="CP75" s="1275"/>
      <c r="CQ75" s="1275"/>
      <c r="CR75" s="1275"/>
      <c r="CS75" s="1275"/>
      <c r="CT75" s="1275"/>
      <c r="CU75" s="1275"/>
      <c r="CV75" s="1275">
        <v>17.5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599</v>
      </c>
      <c r="AO77" s="1280"/>
      <c r="AP77" s="1280"/>
      <c r="AQ77" s="1280"/>
      <c r="AR77" s="1280"/>
      <c r="AS77" s="1280"/>
      <c r="AT77" s="1280"/>
      <c r="AU77" s="1280"/>
      <c r="AV77" s="1280"/>
      <c r="AW77" s="1280"/>
      <c r="AX77" s="1280"/>
      <c r="AY77" s="1280"/>
      <c r="AZ77" s="1280"/>
      <c r="BA77" s="1280"/>
      <c r="BB77" s="1278" t="s">
        <v>597</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QwfghaRFn27w/y5GojypSqSLXqcYKLL9Fj6wTgnrOGqbaRdzfUFOuSULjKGz/I02K0B7tTXHpTIqSMTHE8x5A==" saltValue="7+AWR8OONikdHhO56yoL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UvnenoCaQ3nynKlPsGB0pr5gV2scspR95jI7hHZ/11l1Ta3LzVtVxojFeT6YBp9O+I8RJvhflmJj09PMb57Aw==" saltValue="Rt4z7mMz0JaNV5KG1Gpu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gobWllPN6Q4RIyaXs9OFaWLjrjG1G5YgG5+Ykx+GJl9oUKxRz/m8fLAIdfLOBoIwr7TKdk8v2FF0kPx8Ty8VQ==" saltValue="htMs/mzZQnU0O3QyLt3a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534</v>
      </c>
      <c r="G2" s="136"/>
      <c r="H2" s="137"/>
    </row>
    <row r="3" spans="1:8" x14ac:dyDescent="0.15">
      <c r="A3" s="133" t="s">
        <v>527</v>
      </c>
      <c r="B3" s="138"/>
      <c r="C3" s="139"/>
      <c r="D3" s="140">
        <v>16044</v>
      </c>
      <c r="E3" s="141"/>
      <c r="F3" s="142">
        <v>90961</v>
      </c>
      <c r="G3" s="143"/>
      <c r="H3" s="144"/>
    </row>
    <row r="4" spans="1:8" x14ac:dyDescent="0.15">
      <c r="A4" s="145"/>
      <c r="B4" s="146"/>
      <c r="C4" s="147"/>
      <c r="D4" s="148">
        <v>6813</v>
      </c>
      <c r="E4" s="149"/>
      <c r="F4" s="150">
        <v>37720</v>
      </c>
      <c r="G4" s="151"/>
      <c r="H4" s="152"/>
    </row>
    <row r="5" spans="1:8" x14ac:dyDescent="0.15">
      <c r="A5" s="133" t="s">
        <v>529</v>
      </c>
      <c r="B5" s="138"/>
      <c r="C5" s="139"/>
      <c r="D5" s="140">
        <v>17588</v>
      </c>
      <c r="E5" s="141"/>
      <c r="F5" s="142">
        <v>106614</v>
      </c>
      <c r="G5" s="143"/>
      <c r="H5" s="144"/>
    </row>
    <row r="6" spans="1:8" x14ac:dyDescent="0.15">
      <c r="A6" s="145"/>
      <c r="B6" s="146"/>
      <c r="C6" s="147"/>
      <c r="D6" s="148">
        <v>9541</v>
      </c>
      <c r="E6" s="149"/>
      <c r="F6" s="150">
        <v>45545</v>
      </c>
      <c r="G6" s="151"/>
      <c r="H6" s="152"/>
    </row>
    <row r="7" spans="1:8" x14ac:dyDescent="0.15">
      <c r="A7" s="133" t="s">
        <v>530</v>
      </c>
      <c r="B7" s="138"/>
      <c r="C7" s="139"/>
      <c r="D7" s="140">
        <v>22821</v>
      </c>
      <c r="E7" s="141"/>
      <c r="F7" s="142">
        <v>85459</v>
      </c>
      <c r="G7" s="143"/>
      <c r="H7" s="144"/>
    </row>
    <row r="8" spans="1:8" x14ac:dyDescent="0.15">
      <c r="A8" s="145"/>
      <c r="B8" s="146"/>
      <c r="C8" s="147"/>
      <c r="D8" s="148">
        <v>12651</v>
      </c>
      <c r="E8" s="149"/>
      <c r="F8" s="150">
        <v>44378</v>
      </c>
      <c r="G8" s="151"/>
      <c r="H8" s="152"/>
    </row>
    <row r="9" spans="1:8" x14ac:dyDescent="0.15">
      <c r="A9" s="133" t="s">
        <v>531</v>
      </c>
      <c r="B9" s="138"/>
      <c r="C9" s="139"/>
      <c r="D9" s="140">
        <v>37700</v>
      </c>
      <c r="E9" s="141"/>
      <c r="F9" s="142">
        <v>83280</v>
      </c>
      <c r="G9" s="143"/>
      <c r="H9" s="144"/>
    </row>
    <row r="10" spans="1:8" x14ac:dyDescent="0.15">
      <c r="A10" s="145"/>
      <c r="B10" s="146"/>
      <c r="C10" s="147"/>
      <c r="D10" s="148">
        <v>29333</v>
      </c>
      <c r="E10" s="149"/>
      <c r="F10" s="150">
        <v>43123</v>
      </c>
      <c r="G10" s="151"/>
      <c r="H10" s="152"/>
    </row>
    <row r="11" spans="1:8" x14ac:dyDescent="0.15">
      <c r="A11" s="133" t="s">
        <v>532</v>
      </c>
      <c r="B11" s="138"/>
      <c r="C11" s="139"/>
      <c r="D11" s="140">
        <v>38220</v>
      </c>
      <c r="E11" s="141"/>
      <c r="F11" s="142">
        <v>88968</v>
      </c>
      <c r="G11" s="143"/>
      <c r="H11" s="144"/>
    </row>
    <row r="12" spans="1:8" x14ac:dyDescent="0.15">
      <c r="A12" s="145"/>
      <c r="B12" s="146"/>
      <c r="C12" s="153"/>
      <c r="D12" s="148">
        <v>12441</v>
      </c>
      <c r="E12" s="149"/>
      <c r="F12" s="150">
        <v>45482</v>
      </c>
      <c r="G12" s="151"/>
      <c r="H12" s="152"/>
    </row>
    <row r="13" spans="1:8" x14ac:dyDescent="0.15">
      <c r="A13" s="133"/>
      <c r="B13" s="138"/>
      <c r="C13" s="154"/>
      <c r="D13" s="155">
        <v>26475</v>
      </c>
      <c r="E13" s="156"/>
      <c r="F13" s="157">
        <v>91056</v>
      </c>
      <c r="G13" s="158"/>
      <c r="H13" s="144"/>
    </row>
    <row r="14" spans="1:8" x14ac:dyDescent="0.15">
      <c r="A14" s="145"/>
      <c r="B14" s="146"/>
      <c r="C14" s="147"/>
      <c r="D14" s="148">
        <v>14156</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0.91</v>
      </c>
      <c r="C19" s="159">
        <f>ROUND(VALUE(SUBSTITUTE(実質収支比率等に係る経年分析!G$48,"▲","-")),2)</f>
        <v>0.75</v>
      </c>
      <c r="D19" s="159">
        <f>ROUND(VALUE(SUBSTITUTE(実質収支比率等に係る経年分析!H$48,"▲","-")),2)</f>
        <v>3.95</v>
      </c>
      <c r="E19" s="159">
        <f>ROUND(VALUE(SUBSTITUTE(実質収支比率等に係る経年分析!I$48,"▲","-")),2)</f>
        <v>1.76</v>
      </c>
      <c r="F19" s="159">
        <f>ROUND(VALUE(SUBSTITUTE(実質収支比率等に係る経年分析!J$48,"▲","-")),2)</f>
        <v>3.2</v>
      </c>
    </row>
    <row r="20" spans="1:11" x14ac:dyDescent="0.15">
      <c r="A20" s="159" t="s">
        <v>48</v>
      </c>
      <c r="B20" s="159">
        <f>ROUND(VALUE(SUBSTITUTE(実質収支比率等に係る経年分析!F$47,"▲","-")),2)</f>
        <v>2.91</v>
      </c>
      <c r="C20" s="159">
        <f>ROUND(VALUE(SUBSTITUTE(実質収支比率等に係る経年分析!G$47,"▲","-")),2)</f>
        <v>3.23</v>
      </c>
      <c r="D20" s="159">
        <f>ROUND(VALUE(SUBSTITUTE(実質収支比率等に係る経年分析!H$47,"▲","-")),2)</f>
        <v>2.29</v>
      </c>
      <c r="E20" s="159">
        <f>ROUND(VALUE(SUBSTITUTE(実質収支比率等に係る経年分析!I$47,"▲","-")),2)</f>
        <v>4.71</v>
      </c>
      <c r="F20" s="159">
        <f>ROUND(VALUE(SUBSTITUTE(実質収支比率等に係る経年分析!J$47,"▲","-")),2)</f>
        <v>5.62</v>
      </c>
    </row>
    <row r="21" spans="1:11" x14ac:dyDescent="0.15">
      <c r="A21" s="159" t="s">
        <v>49</v>
      </c>
      <c r="B21" s="159">
        <f>IF(ISNUMBER(VALUE(SUBSTITUTE(実質収支比率等に係る経年分析!F$49,"▲","-"))),ROUND(VALUE(SUBSTITUTE(実質収支比率等に係る経年分析!F$49,"▲","-")),2),NA())</f>
        <v>1.73</v>
      </c>
      <c r="C21" s="159">
        <f>IF(ISNUMBER(VALUE(SUBSTITUTE(実質収支比率等に係る経年分析!G$49,"▲","-"))),ROUND(VALUE(SUBSTITUTE(実質収支比率等に係る経年分析!G$49,"▲","-")),2),NA())</f>
        <v>-0.28999999999999998</v>
      </c>
      <c r="D21" s="159">
        <f>IF(ISNUMBER(VALUE(SUBSTITUTE(実質収支比率等に係る経年分析!H$49,"▲","-"))),ROUND(VALUE(SUBSTITUTE(実質収支比率等に係る経年分析!H$49,"▲","-")),2),NA())</f>
        <v>1.93</v>
      </c>
      <c r="E21" s="159">
        <f>IF(ISNUMBER(VALUE(SUBSTITUTE(実質収支比率等に係る経年分析!I$49,"▲","-"))),ROUND(VALUE(SUBSTITUTE(実質収支比率等に係る経年分析!I$49,"▲","-")),2),NA())</f>
        <v>-1.78</v>
      </c>
      <c r="F21" s="159">
        <f>IF(ISNUMBER(VALUE(SUBSTITUTE(実質収支比率等に係る経年分析!J$49,"▲","-"))),ROUND(VALUE(SUBSTITUTE(実質収支比率等に係る経年分析!J$49,"▲","-")),2),NA())</f>
        <v>1.43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市場事業特別会計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0.38</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0.46</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0.85</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1.06</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1834</v>
      </c>
      <c r="E42" s="161"/>
      <c r="F42" s="161"/>
      <c r="G42" s="161">
        <f>'実質公債費比率（分子）の構造'!L$52</f>
        <v>1905</v>
      </c>
      <c r="H42" s="161"/>
      <c r="I42" s="161"/>
      <c r="J42" s="161">
        <f>'実質公債費比率（分子）の構造'!M$52</f>
        <v>1779</v>
      </c>
      <c r="K42" s="161"/>
      <c r="L42" s="161"/>
      <c r="M42" s="161">
        <f>'実質公債費比率（分子）の構造'!N$52</f>
        <v>1771</v>
      </c>
      <c r="N42" s="161"/>
      <c r="O42" s="161"/>
      <c r="P42" s="161">
        <f>'実質公債費比率（分子）の構造'!O$52</f>
        <v>1770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52</v>
      </c>
      <c r="C44" s="161"/>
      <c r="D44" s="161"/>
      <c r="E44" s="161">
        <f>'実質公債費比率（分子）の構造'!L$50</f>
        <v>52</v>
      </c>
      <c r="F44" s="161"/>
      <c r="G44" s="161"/>
      <c r="H44" s="161">
        <f>'実質公債費比率（分子）の構造'!M$50</f>
        <v>51</v>
      </c>
      <c r="I44" s="161"/>
      <c r="J44" s="161"/>
      <c r="K44" s="161">
        <f>'実質公債費比率（分子）の構造'!N$50</f>
        <v>1</v>
      </c>
      <c r="L44" s="161"/>
      <c r="M44" s="161"/>
      <c r="N44" s="161">
        <f>'実質公債費比率（分子）の構造'!O$50</f>
        <v>2</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951</v>
      </c>
      <c r="C46" s="161"/>
      <c r="D46" s="161"/>
      <c r="E46" s="161">
        <f>'実質公債費比率（分子）の構造'!L$48</f>
        <v>975</v>
      </c>
      <c r="F46" s="161"/>
      <c r="G46" s="161"/>
      <c r="H46" s="161">
        <f>'実質公債費比率（分子）の構造'!M$48</f>
        <v>1006</v>
      </c>
      <c r="I46" s="161"/>
      <c r="J46" s="161"/>
      <c r="K46" s="161">
        <f>'実質公債費比率（分子）の構造'!N$48</f>
        <v>853</v>
      </c>
      <c r="L46" s="161"/>
      <c r="M46" s="161"/>
      <c r="N46" s="161">
        <f>'実質公債費比率（分子）の構造'!O$48</f>
        <v>843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2506</v>
      </c>
      <c r="C49" s="161"/>
      <c r="D49" s="161"/>
      <c r="E49" s="161">
        <f>'実質公債費比率（分子）の構造'!L$45</f>
        <v>2465</v>
      </c>
      <c r="F49" s="161"/>
      <c r="G49" s="161"/>
      <c r="H49" s="161">
        <f>'実質公債費比率（分子）の構造'!M$45</f>
        <v>2373</v>
      </c>
      <c r="I49" s="161"/>
      <c r="J49" s="161"/>
      <c r="K49" s="161">
        <f>'実質公債費比率（分子）の構造'!N$45</f>
        <v>2395</v>
      </c>
      <c r="L49" s="161"/>
      <c r="M49" s="161"/>
      <c r="N49" s="161">
        <f>'実質公債費比率（分子）の構造'!O$45</f>
        <v>2318</v>
      </c>
      <c r="O49" s="161"/>
      <c r="P49" s="161"/>
    </row>
    <row r="50" spans="1:16" x14ac:dyDescent="0.15">
      <c r="A50" s="161" t="s">
        <v>64</v>
      </c>
      <c r="B50" s="161" t="e">
        <f>NA()</f>
        <v>#N/A</v>
      </c>
      <c r="C50" s="161">
        <f>IF(ISNUMBER('実質公債費比率（分子）の構造'!K$53),'実質公債費比率（分子）の構造'!K$53,NA())</f>
        <v>1675</v>
      </c>
      <c r="D50" s="161" t="e">
        <f>NA()</f>
        <v>#N/A</v>
      </c>
      <c r="E50" s="161" t="e">
        <f>NA()</f>
        <v>#N/A</v>
      </c>
      <c r="F50" s="161">
        <f>IF(ISNUMBER('実質公債費比率（分子）の構造'!L$53),'実質公債費比率（分子）の構造'!L$53,NA())</f>
        <v>1587</v>
      </c>
      <c r="G50" s="161" t="e">
        <f>NA()</f>
        <v>#N/A</v>
      </c>
      <c r="H50" s="161" t="e">
        <f>NA()</f>
        <v>#N/A</v>
      </c>
      <c r="I50" s="161">
        <f>IF(ISNUMBER('実質公債費比率（分子）の構造'!M$53),'実質公債費比率（分子）の構造'!M$53,NA())</f>
        <v>1651</v>
      </c>
      <c r="J50" s="161" t="e">
        <f>NA()</f>
        <v>#N/A</v>
      </c>
      <c r="K50" s="161" t="e">
        <f>NA()</f>
        <v>#N/A</v>
      </c>
      <c r="L50" s="161">
        <f>IF(ISNUMBER('実質公債費比率（分子）の構造'!N$53),'実質公債費比率（分子）の構造'!N$53,NA())</f>
        <v>1478</v>
      </c>
      <c r="M50" s="161" t="e">
        <f>NA()</f>
        <v>#N/A</v>
      </c>
      <c r="N50" s="161" t="e">
        <f>NA()</f>
        <v>#N/A</v>
      </c>
      <c r="O50" s="161">
        <f>IF(ISNUMBER('実質公債費比率（分子）の構造'!O$53),'実質公債費比率（分子）の構造'!O$53,NA())</f>
        <v>1393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15602</v>
      </c>
      <c r="E56" s="160"/>
      <c r="F56" s="160"/>
      <c r="G56" s="160">
        <f>'将来負担比率（分子）の構造'!J$52</f>
        <v>15521</v>
      </c>
      <c r="H56" s="160"/>
      <c r="I56" s="160"/>
      <c r="J56" s="160">
        <f>'将来負担比率（分子）の構造'!K$52</f>
        <v>15266</v>
      </c>
      <c r="K56" s="160"/>
      <c r="L56" s="160"/>
      <c r="M56" s="160">
        <f>'将来負担比率（分子）の構造'!L$52</f>
        <v>15623</v>
      </c>
      <c r="N56" s="160"/>
      <c r="O56" s="160"/>
      <c r="P56" s="160">
        <f>'将来負担比率（分子）の構造'!M$52</f>
        <v>15679</v>
      </c>
    </row>
    <row r="57" spans="1:16" x14ac:dyDescent="0.15">
      <c r="A57" s="160" t="s">
        <v>35</v>
      </c>
      <c r="B57" s="160"/>
      <c r="C57" s="160"/>
      <c r="D57" s="160">
        <f>'将来負担比率（分子）の構造'!I$51</f>
        <v>5049</v>
      </c>
      <c r="E57" s="160"/>
      <c r="F57" s="160"/>
      <c r="G57" s="160">
        <f>'将来負担比率（分子）の構造'!J$51</f>
        <v>4873</v>
      </c>
      <c r="H57" s="160"/>
      <c r="I57" s="160"/>
      <c r="J57" s="160">
        <f>'将来負担比率（分子）の構造'!K$51</f>
        <v>4467</v>
      </c>
      <c r="K57" s="160"/>
      <c r="L57" s="160"/>
      <c r="M57" s="160">
        <f>'将来負担比率（分子）の構造'!L$51</f>
        <v>4122</v>
      </c>
      <c r="N57" s="160"/>
      <c r="O57" s="160"/>
      <c r="P57" s="160">
        <f>'将来負担比率（分子）の構造'!M$51</f>
        <v>3753</v>
      </c>
    </row>
    <row r="58" spans="1:16" x14ac:dyDescent="0.15">
      <c r="A58" s="160" t="s">
        <v>34</v>
      </c>
      <c r="B58" s="160"/>
      <c r="C58" s="160"/>
      <c r="D58" s="160">
        <f>'将来負担比率（分子）の構造'!I$50</f>
        <v>755</v>
      </c>
      <c r="E58" s="160"/>
      <c r="F58" s="160"/>
      <c r="G58" s="160">
        <f>'将来負担比率（分子）の構造'!J$50</f>
        <v>633</v>
      </c>
      <c r="H58" s="160"/>
      <c r="I58" s="160"/>
      <c r="J58" s="160">
        <f>'将来負担比率（分子）の構造'!K$50</f>
        <v>627</v>
      </c>
      <c r="K58" s="160"/>
      <c r="L58" s="160"/>
      <c r="M58" s="160">
        <f>'将来負担比率（分子）の構造'!L$50</f>
        <v>983</v>
      </c>
      <c r="N58" s="160"/>
      <c r="O58" s="160"/>
      <c r="P58" s="160">
        <f>'将来負担比率（分子）の構造'!M$50</f>
        <v>1183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v>
      </c>
      <c r="C61" s="160"/>
      <c r="D61" s="160"/>
      <c r="E61" s="160">
        <f>'将来負担比率（分子）の構造'!J$46</f>
        <v>2</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3245</v>
      </c>
      <c r="C62" s="160"/>
      <c r="D62" s="160"/>
      <c r="E62" s="160">
        <f>'将来負担比率（分子）の構造'!J$45</f>
        <v>3218</v>
      </c>
      <c r="F62" s="160"/>
      <c r="G62" s="160"/>
      <c r="H62" s="160">
        <f>'将来負担比率（分子）の構造'!K$45</f>
        <v>3202</v>
      </c>
      <c r="I62" s="160"/>
      <c r="J62" s="160"/>
      <c r="K62" s="160">
        <f>'将来負担比率（分子）の構造'!L$45</f>
        <v>3219</v>
      </c>
      <c r="L62" s="160"/>
      <c r="M62" s="160"/>
      <c r="N62" s="160">
        <f>'将来負担比率（分子）の構造'!M$45</f>
        <v>2909</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7388</v>
      </c>
      <c r="C64" s="160"/>
      <c r="D64" s="160"/>
      <c r="E64" s="160">
        <f>'将来負担比率（分子）の構造'!J$43</f>
        <v>7492</v>
      </c>
      <c r="F64" s="160"/>
      <c r="G64" s="160"/>
      <c r="H64" s="160">
        <f>'将来負担比率（分子）の構造'!K$43</f>
        <v>7332</v>
      </c>
      <c r="I64" s="160"/>
      <c r="J64" s="160"/>
      <c r="K64" s="160">
        <f>'将来負担比率（分子）の構造'!L$43</f>
        <v>6899</v>
      </c>
      <c r="L64" s="160"/>
      <c r="M64" s="160"/>
      <c r="N64" s="160">
        <f>'将来負担比率（分子）の構造'!M$43</f>
        <v>6695</v>
      </c>
      <c r="O64" s="160"/>
      <c r="P64" s="160"/>
    </row>
    <row r="65" spans="1:16" x14ac:dyDescent="0.15">
      <c r="A65" s="160" t="s">
        <v>25</v>
      </c>
      <c r="B65" s="160">
        <f>'将来負担比率（分子）の構造'!I$42</f>
        <v>97</v>
      </c>
      <c r="C65" s="160"/>
      <c r="D65" s="160"/>
      <c r="E65" s="160">
        <f>'将来負担比率（分子）の構造'!J$42</f>
        <v>48</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27071</v>
      </c>
      <c r="C66" s="160"/>
      <c r="D66" s="160"/>
      <c r="E66" s="160">
        <f>'将来負担比率（分子）の構造'!J$41</f>
        <v>26492</v>
      </c>
      <c r="F66" s="160"/>
      <c r="G66" s="160"/>
      <c r="H66" s="160">
        <f>'将来負担比率（分子）の構造'!K$41</f>
        <v>25889</v>
      </c>
      <c r="I66" s="160"/>
      <c r="J66" s="160"/>
      <c r="K66" s="160">
        <f>'将来負担比率（分子）の構造'!L$41</f>
        <v>25734</v>
      </c>
      <c r="L66" s="160"/>
      <c r="M66" s="160"/>
      <c r="N66" s="160">
        <f>'将来負担比率（分子）の構造'!M$41</f>
        <v>25066</v>
      </c>
      <c r="O66" s="160"/>
      <c r="P66" s="160"/>
    </row>
    <row r="67" spans="1:16" x14ac:dyDescent="0.15">
      <c r="A67" s="160" t="s">
        <v>68</v>
      </c>
      <c r="B67" s="160" t="e">
        <f>NA()</f>
        <v>#N/A</v>
      </c>
      <c r="C67" s="160">
        <f>IF(ISNUMBER('将来負担比率（分子）の構造'!I$53), IF('将来負担比率（分子）の構造'!I$53 &lt; 0, 0, '将来負担比率（分子）の構造'!I$53), NA())</f>
        <v>16397</v>
      </c>
      <c r="D67" s="160" t="e">
        <f>NA()</f>
        <v>#N/A</v>
      </c>
      <c r="E67" s="160" t="e">
        <f>NA()</f>
        <v>#N/A</v>
      </c>
      <c r="F67" s="160">
        <f>IF(ISNUMBER('将来負担比率（分子）の構造'!J$53), IF('将来負担比率（分子）の構造'!J$53 &lt; 0, 0, '将来負担比率（分子）の構造'!J$53), NA())</f>
        <v>16225</v>
      </c>
      <c r="G67" s="160" t="e">
        <f>NA()</f>
        <v>#N/A</v>
      </c>
      <c r="H67" s="160" t="e">
        <f>NA()</f>
        <v>#N/A</v>
      </c>
      <c r="I67" s="160">
        <f>IF(ISNUMBER('将来負担比率（分子）の構造'!K$53), IF('将来負担比率（分子）の構造'!K$53 &lt; 0, 0, '将来負担比率（分子）の構造'!K$53), NA())</f>
        <v>16063</v>
      </c>
      <c r="J67" s="160" t="e">
        <f>NA()</f>
        <v>#N/A</v>
      </c>
      <c r="K67" s="160" t="e">
        <f>NA()</f>
        <v>#N/A</v>
      </c>
      <c r="L67" s="160">
        <f>IF(ISNUMBER('将来負担比率（分子）の構造'!L$53), IF('将来負担比率（分子）の構造'!L$53 &lt; 0, 0, '将来負担比率（分子）の構造'!L$53), NA())</f>
        <v>15124</v>
      </c>
      <c r="M67" s="160" t="e">
        <f>NA()</f>
        <v>#N/A</v>
      </c>
      <c r="N67" s="160" t="e">
        <f>NA()</f>
        <v>#N/A</v>
      </c>
      <c r="O67" s="160">
        <f>IF(ISNUMBER('将来負担比率（分子）の構造'!M$53), IF('将来負担比率（分子）の構造'!M$53 &lt; 0, 0, '将来負担比率（分子）の構造'!M$53), NA())</f>
        <v>14054</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229</v>
      </c>
      <c r="C72" s="164">
        <f>基金残高に係る経年分析!G55</f>
        <v>464</v>
      </c>
      <c r="D72" s="164">
        <f>基金残高に係る経年分析!H55</f>
        <v>551</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278</v>
      </c>
      <c r="C74" s="164">
        <f>基金残高に係る経年分析!G57</f>
        <v>225</v>
      </c>
      <c r="D74" s="164">
        <f>基金残高に係る経年分析!H57</f>
        <v>265</v>
      </c>
    </row>
  </sheetData>
  <sheetProtection algorithmName="SHA-512" hashValue="+RJka7sqa6X7/lczptJWJy7FEfplr3kXZ1UHfouxTN06oXkwav2G3WxFsd51UQGfFcOL9bz9U5V2gFsbdmJV5Q==" saltValue="kAz2TCkT0k8lpC+VO8QO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5783411</v>
      </c>
      <c r="S5" s="649"/>
      <c r="T5" s="649"/>
      <c r="U5" s="649"/>
      <c r="V5" s="649"/>
      <c r="W5" s="649"/>
      <c r="X5" s="649"/>
      <c r="Y5" s="650"/>
      <c r="Z5" s="651">
        <v>34.4</v>
      </c>
      <c r="AA5" s="651"/>
      <c r="AB5" s="651"/>
      <c r="AC5" s="651"/>
      <c r="AD5" s="652">
        <v>5320095</v>
      </c>
      <c r="AE5" s="652"/>
      <c r="AF5" s="652"/>
      <c r="AG5" s="652"/>
      <c r="AH5" s="652"/>
      <c r="AI5" s="652"/>
      <c r="AJ5" s="652"/>
      <c r="AK5" s="652"/>
      <c r="AL5" s="653">
        <v>57.3</v>
      </c>
      <c r="AM5" s="654"/>
      <c r="AN5" s="654"/>
      <c r="AO5" s="655"/>
      <c r="AP5" s="645" t="s">
        <v>220</v>
      </c>
      <c r="AQ5" s="646"/>
      <c r="AR5" s="646"/>
      <c r="AS5" s="646"/>
      <c r="AT5" s="646"/>
      <c r="AU5" s="646"/>
      <c r="AV5" s="646"/>
      <c r="AW5" s="646"/>
      <c r="AX5" s="646"/>
      <c r="AY5" s="646"/>
      <c r="AZ5" s="646"/>
      <c r="BA5" s="646"/>
      <c r="BB5" s="646"/>
      <c r="BC5" s="646"/>
      <c r="BD5" s="646"/>
      <c r="BE5" s="646"/>
      <c r="BF5" s="647"/>
      <c r="BG5" s="659">
        <v>5283297</v>
      </c>
      <c r="BH5" s="660"/>
      <c r="BI5" s="660"/>
      <c r="BJ5" s="660"/>
      <c r="BK5" s="660"/>
      <c r="BL5" s="660"/>
      <c r="BM5" s="660"/>
      <c r="BN5" s="661"/>
      <c r="BO5" s="662">
        <v>91.4</v>
      </c>
      <c r="BP5" s="662"/>
      <c r="BQ5" s="662"/>
      <c r="BR5" s="662"/>
      <c r="BS5" s="663">
        <v>10018</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116067</v>
      </c>
      <c r="S6" s="660"/>
      <c r="T6" s="660"/>
      <c r="U6" s="660"/>
      <c r="V6" s="660"/>
      <c r="W6" s="660"/>
      <c r="X6" s="660"/>
      <c r="Y6" s="661"/>
      <c r="Z6" s="662">
        <v>0.7</v>
      </c>
      <c r="AA6" s="662"/>
      <c r="AB6" s="662"/>
      <c r="AC6" s="662"/>
      <c r="AD6" s="663">
        <v>116067</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5283297</v>
      </c>
      <c r="BH6" s="660"/>
      <c r="BI6" s="660"/>
      <c r="BJ6" s="660"/>
      <c r="BK6" s="660"/>
      <c r="BL6" s="660"/>
      <c r="BM6" s="660"/>
      <c r="BN6" s="661"/>
      <c r="BO6" s="662">
        <v>91.4</v>
      </c>
      <c r="BP6" s="662"/>
      <c r="BQ6" s="662"/>
      <c r="BR6" s="662"/>
      <c r="BS6" s="663">
        <v>10018</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174700</v>
      </c>
      <c r="CS6" s="660"/>
      <c r="CT6" s="660"/>
      <c r="CU6" s="660"/>
      <c r="CV6" s="660"/>
      <c r="CW6" s="660"/>
      <c r="CX6" s="660"/>
      <c r="CY6" s="661"/>
      <c r="CZ6" s="653">
        <v>1.1000000000000001</v>
      </c>
      <c r="DA6" s="654"/>
      <c r="DB6" s="654"/>
      <c r="DC6" s="673"/>
      <c r="DD6" s="668" t="s">
        <v>121</v>
      </c>
      <c r="DE6" s="660"/>
      <c r="DF6" s="660"/>
      <c r="DG6" s="660"/>
      <c r="DH6" s="660"/>
      <c r="DI6" s="660"/>
      <c r="DJ6" s="660"/>
      <c r="DK6" s="660"/>
      <c r="DL6" s="660"/>
      <c r="DM6" s="660"/>
      <c r="DN6" s="660"/>
      <c r="DO6" s="660"/>
      <c r="DP6" s="661"/>
      <c r="DQ6" s="668">
        <v>174700</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7089</v>
      </c>
      <c r="S7" s="660"/>
      <c r="T7" s="660"/>
      <c r="U7" s="660"/>
      <c r="V7" s="660"/>
      <c r="W7" s="660"/>
      <c r="X7" s="660"/>
      <c r="Y7" s="661"/>
      <c r="Z7" s="662">
        <v>0</v>
      </c>
      <c r="AA7" s="662"/>
      <c r="AB7" s="662"/>
      <c r="AC7" s="662"/>
      <c r="AD7" s="663">
        <v>7089</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2488377</v>
      </c>
      <c r="BH7" s="660"/>
      <c r="BI7" s="660"/>
      <c r="BJ7" s="660"/>
      <c r="BK7" s="660"/>
      <c r="BL7" s="660"/>
      <c r="BM7" s="660"/>
      <c r="BN7" s="661"/>
      <c r="BO7" s="662">
        <v>43</v>
      </c>
      <c r="BP7" s="662"/>
      <c r="BQ7" s="662"/>
      <c r="BR7" s="662"/>
      <c r="BS7" s="663">
        <v>10018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1691665</v>
      </c>
      <c r="CS7" s="660"/>
      <c r="CT7" s="660"/>
      <c r="CU7" s="660"/>
      <c r="CV7" s="660"/>
      <c r="CW7" s="660"/>
      <c r="CX7" s="660"/>
      <c r="CY7" s="661"/>
      <c r="CZ7" s="662">
        <v>10.3</v>
      </c>
      <c r="DA7" s="662"/>
      <c r="DB7" s="662"/>
      <c r="DC7" s="662"/>
      <c r="DD7" s="668">
        <v>83380</v>
      </c>
      <c r="DE7" s="660"/>
      <c r="DF7" s="660"/>
      <c r="DG7" s="660"/>
      <c r="DH7" s="660"/>
      <c r="DI7" s="660"/>
      <c r="DJ7" s="660"/>
      <c r="DK7" s="660"/>
      <c r="DL7" s="660"/>
      <c r="DM7" s="660"/>
      <c r="DN7" s="660"/>
      <c r="DO7" s="660"/>
      <c r="DP7" s="661"/>
      <c r="DQ7" s="668">
        <v>1395643</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33209</v>
      </c>
      <c r="S8" s="660"/>
      <c r="T8" s="660"/>
      <c r="U8" s="660"/>
      <c r="V8" s="660"/>
      <c r="W8" s="660"/>
      <c r="X8" s="660"/>
      <c r="Y8" s="661"/>
      <c r="Z8" s="662">
        <v>0.2</v>
      </c>
      <c r="AA8" s="662"/>
      <c r="AB8" s="662"/>
      <c r="AC8" s="662"/>
      <c r="AD8" s="663">
        <v>33209</v>
      </c>
      <c r="AE8" s="663"/>
      <c r="AF8" s="663"/>
      <c r="AG8" s="663"/>
      <c r="AH8" s="663"/>
      <c r="AI8" s="663"/>
      <c r="AJ8" s="663"/>
      <c r="AK8" s="663"/>
      <c r="AL8" s="664">
        <v>0.4</v>
      </c>
      <c r="AM8" s="665"/>
      <c r="AN8" s="665"/>
      <c r="AO8" s="666"/>
      <c r="AP8" s="656" t="s">
        <v>231</v>
      </c>
      <c r="AQ8" s="657"/>
      <c r="AR8" s="657"/>
      <c r="AS8" s="657"/>
      <c r="AT8" s="657"/>
      <c r="AU8" s="657"/>
      <c r="AV8" s="657"/>
      <c r="AW8" s="657"/>
      <c r="AX8" s="657"/>
      <c r="AY8" s="657"/>
      <c r="AZ8" s="657"/>
      <c r="BA8" s="657"/>
      <c r="BB8" s="657"/>
      <c r="BC8" s="657"/>
      <c r="BD8" s="657"/>
      <c r="BE8" s="657"/>
      <c r="BF8" s="658"/>
      <c r="BG8" s="659">
        <v>77396</v>
      </c>
      <c r="BH8" s="660"/>
      <c r="BI8" s="660"/>
      <c r="BJ8" s="660"/>
      <c r="BK8" s="660"/>
      <c r="BL8" s="660"/>
      <c r="BM8" s="660"/>
      <c r="BN8" s="661"/>
      <c r="BO8" s="662">
        <v>1.3</v>
      </c>
      <c r="BP8" s="662"/>
      <c r="BQ8" s="662"/>
      <c r="BR8" s="662"/>
      <c r="BS8" s="668" t="s">
        <v>121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5735826</v>
      </c>
      <c r="CS8" s="660"/>
      <c r="CT8" s="660"/>
      <c r="CU8" s="660"/>
      <c r="CV8" s="660"/>
      <c r="CW8" s="660"/>
      <c r="CX8" s="660"/>
      <c r="CY8" s="661"/>
      <c r="CZ8" s="662">
        <v>35</v>
      </c>
      <c r="DA8" s="662"/>
      <c r="DB8" s="662"/>
      <c r="DC8" s="662"/>
      <c r="DD8" s="668">
        <v>10825</v>
      </c>
      <c r="DE8" s="660"/>
      <c r="DF8" s="660"/>
      <c r="DG8" s="660"/>
      <c r="DH8" s="660"/>
      <c r="DI8" s="660"/>
      <c r="DJ8" s="660"/>
      <c r="DK8" s="660"/>
      <c r="DL8" s="660"/>
      <c r="DM8" s="660"/>
      <c r="DN8" s="660"/>
      <c r="DO8" s="660"/>
      <c r="DP8" s="661"/>
      <c r="DQ8" s="668">
        <v>2733390</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35538</v>
      </c>
      <c r="S9" s="660"/>
      <c r="T9" s="660"/>
      <c r="U9" s="660"/>
      <c r="V9" s="660"/>
      <c r="W9" s="660"/>
      <c r="X9" s="660"/>
      <c r="Y9" s="661"/>
      <c r="Z9" s="662">
        <v>0.2</v>
      </c>
      <c r="AA9" s="662"/>
      <c r="AB9" s="662"/>
      <c r="AC9" s="662"/>
      <c r="AD9" s="663">
        <v>35538</v>
      </c>
      <c r="AE9" s="663"/>
      <c r="AF9" s="663"/>
      <c r="AG9" s="663"/>
      <c r="AH9" s="663"/>
      <c r="AI9" s="663"/>
      <c r="AJ9" s="663"/>
      <c r="AK9" s="663"/>
      <c r="AL9" s="664">
        <v>0.4</v>
      </c>
      <c r="AM9" s="665"/>
      <c r="AN9" s="665"/>
      <c r="AO9" s="666"/>
      <c r="AP9" s="656" t="s">
        <v>234</v>
      </c>
      <c r="AQ9" s="657"/>
      <c r="AR9" s="657"/>
      <c r="AS9" s="657"/>
      <c r="AT9" s="657"/>
      <c r="AU9" s="657"/>
      <c r="AV9" s="657"/>
      <c r="AW9" s="657"/>
      <c r="AX9" s="657"/>
      <c r="AY9" s="657"/>
      <c r="AZ9" s="657"/>
      <c r="BA9" s="657"/>
      <c r="BB9" s="657"/>
      <c r="BC9" s="657"/>
      <c r="BD9" s="657"/>
      <c r="BE9" s="657"/>
      <c r="BF9" s="658"/>
      <c r="BG9" s="659">
        <v>2201304</v>
      </c>
      <c r="BH9" s="660"/>
      <c r="BI9" s="660"/>
      <c r="BJ9" s="660"/>
      <c r="BK9" s="660"/>
      <c r="BL9" s="660"/>
      <c r="BM9" s="660"/>
      <c r="BN9" s="661"/>
      <c r="BO9" s="662">
        <v>38.1</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3047715</v>
      </c>
      <c r="CS9" s="660"/>
      <c r="CT9" s="660"/>
      <c r="CU9" s="660"/>
      <c r="CV9" s="660"/>
      <c r="CW9" s="660"/>
      <c r="CX9" s="660"/>
      <c r="CY9" s="661"/>
      <c r="CZ9" s="662">
        <v>18.600000000000001</v>
      </c>
      <c r="DA9" s="662"/>
      <c r="DB9" s="662"/>
      <c r="DC9" s="662"/>
      <c r="DD9" s="668">
        <v>1222881</v>
      </c>
      <c r="DE9" s="660"/>
      <c r="DF9" s="660"/>
      <c r="DG9" s="660"/>
      <c r="DH9" s="660"/>
      <c r="DI9" s="660"/>
      <c r="DJ9" s="660"/>
      <c r="DK9" s="660"/>
      <c r="DL9" s="660"/>
      <c r="DM9" s="660"/>
      <c r="DN9" s="660"/>
      <c r="DO9" s="660"/>
      <c r="DP9" s="661"/>
      <c r="DQ9" s="668">
        <v>1750456</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237</v>
      </c>
      <c r="AE10" s="663"/>
      <c r="AF10" s="663"/>
      <c r="AG10" s="663"/>
      <c r="AH10" s="663"/>
      <c r="AI10" s="663"/>
      <c r="AJ10" s="663"/>
      <c r="AK10" s="663"/>
      <c r="AL10" s="664" t="s">
        <v>237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103044</v>
      </c>
      <c r="BH10" s="660"/>
      <c r="BI10" s="660"/>
      <c r="BJ10" s="660"/>
      <c r="BK10" s="660"/>
      <c r="BL10" s="660"/>
      <c r="BM10" s="660"/>
      <c r="BN10" s="661"/>
      <c r="BO10" s="662">
        <v>1.8</v>
      </c>
      <c r="BP10" s="662"/>
      <c r="BQ10" s="662"/>
      <c r="BR10" s="662"/>
      <c r="BS10" s="668" t="s">
        <v>237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24749</v>
      </c>
      <c r="CS10" s="660"/>
      <c r="CT10" s="660"/>
      <c r="CU10" s="660"/>
      <c r="CV10" s="660"/>
      <c r="CW10" s="660"/>
      <c r="CX10" s="660"/>
      <c r="CY10" s="661"/>
      <c r="CZ10" s="662">
        <v>0.2</v>
      </c>
      <c r="DA10" s="662"/>
      <c r="DB10" s="662"/>
      <c r="DC10" s="662"/>
      <c r="DD10" s="668" t="s">
        <v>237</v>
      </c>
      <c r="DE10" s="660"/>
      <c r="DF10" s="660"/>
      <c r="DG10" s="660"/>
      <c r="DH10" s="660"/>
      <c r="DI10" s="660"/>
      <c r="DJ10" s="660"/>
      <c r="DK10" s="660"/>
      <c r="DL10" s="660"/>
      <c r="DM10" s="660"/>
      <c r="DN10" s="660"/>
      <c r="DO10" s="660"/>
      <c r="DP10" s="661"/>
      <c r="DQ10" s="668">
        <v>14452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237</v>
      </c>
      <c r="AA11" s="662"/>
      <c r="AB11" s="662"/>
      <c r="AC11" s="662"/>
      <c r="AD11" s="663" t="s">
        <v>121</v>
      </c>
      <c r="AE11" s="663"/>
      <c r="AF11" s="663"/>
      <c r="AG11" s="663"/>
      <c r="AH11" s="663"/>
      <c r="AI11" s="663"/>
      <c r="AJ11" s="663"/>
      <c r="AK11" s="663"/>
      <c r="AL11" s="664" t="s">
        <v>237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106633</v>
      </c>
      <c r="BH11" s="660"/>
      <c r="BI11" s="660"/>
      <c r="BJ11" s="660"/>
      <c r="BK11" s="660"/>
      <c r="BL11" s="660"/>
      <c r="BM11" s="660"/>
      <c r="BN11" s="661"/>
      <c r="BO11" s="662">
        <v>1.8</v>
      </c>
      <c r="BP11" s="662"/>
      <c r="BQ11" s="662"/>
      <c r="BR11" s="662"/>
      <c r="BS11" s="668">
        <v>10018</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346760</v>
      </c>
      <c r="CS11" s="660"/>
      <c r="CT11" s="660"/>
      <c r="CU11" s="660"/>
      <c r="CV11" s="660"/>
      <c r="CW11" s="660"/>
      <c r="CX11" s="660"/>
      <c r="CY11" s="661"/>
      <c r="CZ11" s="662">
        <v>2.1</v>
      </c>
      <c r="DA11" s="662"/>
      <c r="DB11" s="662"/>
      <c r="DC11" s="662"/>
      <c r="DD11" s="668">
        <v>208464</v>
      </c>
      <c r="DE11" s="660"/>
      <c r="DF11" s="660"/>
      <c r="DG11" s="660"/>
      <c r="DH11" s="660"/>
      <c r="DI11" s="660"/>
      <c r="DJ11" s="660"/>
      <c r="DK11" s="660"/>
      <c r="DL11" s="660"/>
      <c r="DM11" s="660"/>
      <c r="DN11" s="660"/>
      <c r="DO11" s="660"/>
      <c r="DP11" s="661"/>
      <c r="DQ11" s="668">
        <v>183660</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706041</v>
      </c>
      <c r="S12" s="660"/>
      <c r="T12" s="660"/>
      <c r="U12" s="660"/>
      <c r="V12" s="660"/>
      <c r="W12" s="660"/>
      <c r="X12" s="660"/>
      <c r="Y12" s="661"/>
      <c r="Z12" s="662">
        <v>4.2</v>
      </c>
      <c r="AA12" s="662"/>
      <c r="AB12" s="662"/>
      <c r="AC12" s="662"/>
      <c r="AD12" s="663">
        <v>706041</v>
      </c>
      <c r="AE12" s="663"/>
      <c r="AF12" s="663"/>
      <c r="AG12" s="663"/>
      <c r="AH12" s="663"/>
      <c r="AI12" s="663"/>
      <c r="AJ12" s="663"/>
      <c r="AK12" s="663"/>
      <c r="AL12" s="664">
        <v>7.6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2392630</v>
      </c>
      <c r="BH12" s="660"/>
      <c r="BI12" s="660"/>
      <c r="BJ12" s="660"/>
      <c r="BK12" s="660"/>
      <c r="BL12" s="660"/>
      <c r="BM12" s="660"/>
      <c r="BN12" s="661"/>
      <c r="BO12" s="662">
        <v>41.4</v>
      </c>
      <c r="BP12" s="662"/>
      <c r="BQ12" s="662"/>
      <c r="BR12" s="662"/>
      <c r="BS12" s="668" t="s">
        <v>237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291631</v>
      </c>
      <c r="CS12" s="660"/>
      <c r="CT12" s="660"/>
      <c r="CU12" s="660"/>
      <c r="CV12" s="660"/>
      <c r="CW12" s="660"/>
      <c r="CX12" s="660"/>
      <c r="CY12" s="661"/>
      <c r="CZ12" s="662">
        <v>1.8</v>
      </c>
      <c r="DA12" s="662"/>
      <c r="DB12" s="662"/>
      <c r="DC12" s="662"/>
      <c r="DD12" s="668">
        <v>17955</v>
      </c>
      <c r="DE12" s="660"/>
      <c r="DF12" s="660"/>
      <c r="DG12" s="660"/>
      <c r="DH12" s="660"/>
      <c r="DI12" s="660"/>
      <c r="DJ12" s="660"/>
      <c r="DK12" s="660"/>
      <c r="DL12" s="660"/>
      <c r="DM12" s="660"/>
      <c r="DN12" s="660"/>
      <c r="DO12" s="660"/>
      <c r="DP12" s="661"/>
      <c r="DQ12" s="668">
        <v>235911</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167</v>
      </c>
      <c r="S13" s="660"/>
      <c r="T13" s="660"/>
      <c r="U13" s="660"/>
      <c r="V13" s="660"/>
      <c r="W13" s="660"/>
      <c r="X13" s="660"/>
      <c r="Y13" s="661"/>
      <c r="Z13" s="662" t="s">
        <v>237</v>
      </c>
      <c r="AA13" s="662"/>
      <c r="AB13" s="662"/>
      <c r="AC13" s="662"/>
      <c r="AD13" s="663" t="s">
        <v>121</v>
      </c>
      <c r="AE13" s="663"/>
      <c r="AF13" s="663"/>
      <c r="AG13" s="663"/>
      <c r="AH13" s="663"/>
      <c r="AI13" s="663"/>
      <c r="AJ13" s="663"/>
      <c r="AK13" s="663"/>
      <c r="AL13" s="664" t="s">
        <v>121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2375314</v>
      </c>
      <c r="BH13" s="660"/>
      <c r="BI13" s="660"/>
      <c r="BJ13" s="660"/>
      <c r="BK13" s="660"/>
      <c r="BL13" s="660"/>
      <c r="BM13" s="660"/>
      <c r="BN13" s="661"/>
      <c r="BO13" s="662">
        <v>41.1</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1042447</v>
      </c>
      <c r="CS13" s="660"/>
      <c r="CT13" s="660"/>
      <c r="CU13" s="660"/>
      <c r="CV13" s="660"/>
      <c r="CW13" s="660"/>
      <c r="CX13" s="660"/>
      <c r="CY13" s="661"/>
      <c r="CZ13" s="662">
        <v>6.4</v>
      </c>
      <c r="DA13" s="662"/>
      <c r="DB13" s="662"/>
      <c r="DC13" s="662"/>
      <c r="DD13" s="668">
        <v>62278</v>
      </c>
      <c r="DE13" s="660"/>
      <c r="DF13" s="660"/>
      <c r="DG13" s="660"/>
      <c r="DH13" s="660"/>
      <c r="DI13" s="660"/>
      <c r="DJ13" s="660"/>
      <c r="DK13" s="660"/>
      <c r="DL13" s="660"/>
      <c r="DM13" s="660"/>
      <c r="DN13" s="660"/>
      <c r="DO13" s="660"/>
      <c r="DP13" s="661"/>
      <c r="DQ13" s="668">
        <v>956204</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237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100395</v>
      </c>
      <c r="BH14" s="660"/>
      <c r="BI14" s="660"/>
      <c r="BJ14" s="660"/>
      <c r="BK14" s="660"/>
      <c r="BL14" s="660"/>
      <c r="BM14" s="660"/>
      <c r="BN14" s="661"/>
      <c r="BO14" s="662">
        <v>1.7</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815327</v>
      </c>
      <c r="CS14" s="660"/>
      <c r="CT14" s="660"/>
      <c r="CU14" s="660"/>
      <c r="CV14" s="660"/>
      <c r="CW14" s="660"/>
      <c r="CX14" s="660"/>
      <c r="CY14" s="661"/>
      <c r="CZ14" s="662">
        <v>5</v>
      </c>
      <c r="DA14" s="662"/>
      <c r="DB14" s="662"/>
      <c r="DC14" s="662"/>
      <c r="DD14" s="668">
        <v>64002</v>
      </c>
      <c r="DE14" s="660"/>
      <c r="DF14" s="660"/>
      <c r="DG14" s="660"/>
      <c r="DH14" s="660"/>
      <c r="DI14" s="660"/>
      <c r="DJ14" s="660"/>
      <c r="DK14" s="660"/>
      <c r="DL14" s="660"/>
      <c r="DM14" s="660"/>
      <c r="DN14" s="660"/>
      <c r="DO14" s="660"/>
      <c r="DP14" s="661"/>
      <c r="DQ14" s="668">
        <v>739024</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62688</v>
      </c>
      <c r="S15" s="660"/>
      <c r="T15" s="660"/>
      <c r="U15" s="660"/>
      <c r="V15" s="660"/>
      <c r="W15" s="660"/>
      <c r="X15" s="660"/>
      <c r="Y15" s="661"/>
      <c r="Z15" s="662">
        <v>0.4</v>
      </c>
      <c r="AA15" s="662"/>
      <c r="AB15" s="662"/>
      <c r="AC15" s="662"/>
      <c r="AD15" s="663">
        <v>62688</v>
      </c>
      <c r="AE15" s="663"/>
      <c r="AF15" s="663"/>
      <c r="AG15" s="663"/>
      <c r="AH15" s="663"/>
      <c r="AI15" s="663"/>
      <c r="AJ15" s="663"/>
      <c r="AK15" s="663"/>
      <c r="AL15" s="664">
        <v>0.7</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301895</v>
      </c>
      <c r="BH15" s="660"/>
      <c r="BI15" s="660"/>
      <c r="BJ15" s="660"/>
      <c r="BK15" s="660"/>
      <c r="BL15" s="660"/>
      <c r="BM15" s="660"/>
      <c r="BN15" s="661"/>
      <c r="BO15" s="662">
        <v>5.2</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863572</v>
      </c>
      <c r="CS15" s="660"/>
      <c r="CT15" s="660"/>
      <c r="CU15" s="660"/>
      <c r="CV15" s="660"/>
      <c r="CW15" s="660"/>
      <c r="CX15" s="660"/>
      <c r="CY15" s="661"/>
      <c r="CZ15" s="662">
        <v>5.3</v>
      </c>
      <c r="DA15" s="662"/>
      <c r="DB15" s="662"/>
      <c r="DC15" s="662"/>
      <c r="DD15" s="668">
        <v>29126</v>
      </c>
      <c r="DE15" s="660"/>
      <c r="DF15" s="660"/>
      <c r="DG15" s="660"/>
      <c r="DH15" s="660"/>
      <c r="DI15" s="660"/>
      <c r="DJ15" s="660"/>
      <c r="DK15" s="660"/>
      <c r="DL15" s="660"/>
      <c r="DM15" s="660"/>
      <c r="DN15" s="660"/>
      <c r="DO15" s="660"/>
      <c r="DP15" s="661"/>
      <c r="DQ15" s="668">
        <v>719381</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237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56198</v>
      </c>
      <c r="CS16" s="660"/>
      <c r="CT16" s="660"/>
      <c r="CU16" s="660"/>
      <c r="CV16" s="660"/>
      <c r="CW16" s="660"/>
      <c r="CX16" s="660"/>
      <c r="CY16" s="661"/>
      <c r="CZ16" s="662">
        <v>0.3</v>
      </c>
      <c r="DA16" s="662"/>
      <c r="DB16" s="662"/>
      <c r="DC16" s="662"/>
      <c r="DD16" s="668" t="s">
        <v>237</v>
      </c>
      <c r="DE16" s="660"/>
      <c r="DF16" s="660"/>
      <c r="DG16" s="660"/>
      <c r="DH16" s="660"/>
      <c r="DI16" s="660"/>
      <c r="DJ16" s="660"/>
      <c r="DK16" s="660"/>
      <c r="DL16" s="660"/>
      <c r="DM16" s="660"/>
      <c r="DN16" s="660"/>
      <c r="DO16" s="660"/>
      <c r="DP16" s="661"/>
      <c r="DQ16" s="668">
        <v>25916</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20927</v>
      </c>
      <c r="S17" s="660"/>
      <c r="T17" s="660"/>
      <c r="U17" s="660"/>
      <c r="V17" s="660"/>
      <c r="W17" s="660"/>
      <c r="X17" s="660"/>
      <c r="Y17" s="661"/>
      <c r="Z17" s="662">
        <v>0.1</v>
      </c>
      <c r="AA17" s="662"/>
      <c r="AB17" s="662"/>
      <c r="AC17" s="662"/>
      <c r="AD17" s="663">
        <v>20927</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121</v>
      </c>
      <c r="BP17" s="662"/>
      <c r="BQ17" s="662"/>
      <c r="BR17" s="662"/>
      <c r="BS17" s="668" t="s">
        <v>237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2318533</v>
      </c>
      <c r="CS17" s="660"/>
      <c r="CT17" s="660"/>
      <c r="CU17" s="660"/>
      <c r="CV17" s="660"/>
      <c r="CW17" s="660"/>
      <c r="CX17" s="660"/>
      <c r="CY17" s="661"/>
      <c r="CZ17" s="662">
        <v>14.1</v>
      </c>
      <c r="DA17" s="662"/>
      <c r="DB17" s="662"/>
      <c r="DC17" s="662"/>
      <c r="DD17" s="668" t="s">
        <v>121</v>
      </c>
      <c r="DE17" s="660"/>
      <c r="DF17" s="660"/>
      <c r="DG17" s="660"/>
      <c r="DH17" s="660"/>
      <c r="DI17" s="660"/>
      <c r="DJ17" s="660"/>
      <c r="DK17" s="660"/>
      <c r="DL17" s="660"/>
      <c r="DM17" s="660"/>
      <c r="DN17" s="660"/>
      <c r="DO17" s="660"/>
      <c r="DP17" s="661"/>
      <c r="DQ17" s="668">
        <v>2308513</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3857390</v>
      </c>
      <c r="S18" s="660"/>
      <c r="T18" s="660"/>
      <c r="U18" s="660"/>
      <c r="V18" s="660"/>
      <c r="W18" s="660"/>
      <c r="X18" s="660"/>
      <c r="Y18" s="661"/>
      <c r="Z18" s="662">
        <v>22.9</v>
      </c>
      <c r="AA18" s="662"/>
      <c r="AB18" s="662"/>
      <c r="AC18" s="662"/>
      <c r="AD18" s="663">
        <v>2924384</v>
      </c>
      <c r="AE18" s="663"/>
      <c r="AF18" s="663"/>
      <c r="AG18" s="663"/>
      <c r="AH18" s="663"/>
      <c r="AI18" s="663"/>
      <c r="AJ18" s="663"/>
      <c r="AK18" s="663"/>
      <c r="AL18" s="664">
        <v>31.5</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237</v>
      </c>
      <c r="BP18" s="662"/>
      <c r="BQ18" s="662"/>
      <c r="BR18" s="662"/>
      <c r="BS18" s="668" t="s">
        <v>237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237</v>
      </c>
      <c r="DA18" s="662"/>
      <c r="DB18" s="662"/>
      <c r="DC18" s="662"/>
      <c r="DD18" s="668" t="s">
        <v>237</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2924384</v>
      </c>
      <c r="S19" s="660"/>
      <c r="T19" s="660"/>
      <c r="U19" s="660"/>
      <c r="V19" s="660"/>
      <c r="W19" s="660"/>
      <c r="X19" s="660"/>
      <c r="Y19" s="661"/>
      <c r="Z19" s="662">
        <v>17.399999999999999</v>
      </c>
      <c r="AA19" s="662"/>
      <c r="AB19" s="662"/>
      <c r="AC19" s="662"/>
      <c r="AD19" s="663">
        <v>2924384</v>
      </c>
      <c r="AE19" s="663"/>
      <c r="AF19" s="663"/>
      <c r="AG19" s="663"/>
      <c r="AH19" s="663"/>
      <c r="AI19" s="663"/>
      <c r="AJ19" s="663"/>
      <c r="AK19" s="663"/>
      <c r="AL19" s="664">
        <v>31.5</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500114</v>
      </c>
      <c r="BH19" s="660"/>
      <c r="BI19" s="660"/>
      <c r="BJ19" s="660"/>
      <c r="BK19" s="660"/>
      <c r="BL19" s="660"/>
      <c r="BM19" s="660"/>
      <c r="BN19" s="661"/>
      <c r="BO19" s="662">
        <v>8.6</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932987</v>
      </c>
      <c r="S20" s="660"/>
      <c r="T20" s="660"/>
      <c r="U20" s="660"/>
      <c r="V20" s="660"/>
      <c r="W20" s="660"/>
      <c r="X20" s="660"/>
      <c r="Y20" s="661"/>
      <c r="Z20" s="662">
        <v>5.5</v>
      </c>
      <c r="AA20" s="662"/>
      <c r="AB20" s="662"/>
      <c r="AC20" s="662"/>
      <c r="AD20" s="663" t="s">
        <v>121</v>
      </c>
      <c r="AE20" s="663"/>
      <c r="AF20" s="663"/>
      <c r="AG20" s="663"/>
      <c r="AH20" s="663"/>
      <c r="AI20" s="663"/>
      <c r="AJ20" s="663"/>
      <c r="AK20" s="663"/>
      <c r="AL20" s="664" t="s">
        <v>237</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500114</v>
      </c>
      <c r="BH20" s="660"/>
      <c r="BI20" s="660"/>
      <c r="BJ20" s="660"/>
      <c r="BK20" s="660"/>
      <c r="BL20" s="660"/>
      <c r="BM20" s="660"/>
      <c r="BN20" s="661"/>
      <c r="BO20" s="662">
        <v>8.6</v>
      </c>
      <c r="BP20" s="662"/>
      <c r="BQ20" s="662"/>
      <c r="BR20" s="662"/>
      <c r="BS20" s="668" t="s">
        <v>237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16409123</v>
      </c>
      <c r="CS20" s="660"/>
      <c r="CT20" s="660"/>
      <c r="CU20" s="660"/>
      <c r="CV20" s="660"/>
      <c r="CW20" s="660"/>
      <c r="CX20" s="660"/>
      <c r="CY20" s="661"/>
      <c r="CZ20" s="662">
        <v>100</v>
      </c>
      <c r="DA20" s="662"/>
      <c r="DB20" s="662"/>
      <c r="DC20" s="662"/>
      <c r="DD20" s="668">
        <v>1698911</v>
      </c>
      <c r="DE20" s="660"/>
      <c r="DF20" s="660"/>
      <c r="DG20" s="660"/>
      <c r="DH20" s="660"/>
      <c r="DI20" s="660"/>
      <c r="DJ20" s="660"/>
      <c r="DK20" s="660"/>
      <c r="DL20" s="660"/>
      <c r="DM20" s="660"/>
      <c r="DN20" s="660"/>
      <c r="DO20" s="660"/>
      <c r="DP20" s="661"/>
      <c r="DQ20" s="668">
        <v>11237250</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19</v>
      </c>
      <c r="S21" s="660"/>
      <c r="T21" s="660"/>
      <c r="U21" s="660"/>
      <c r="V21" s="660"/>
      <c r="W21" s="660"/>
      <c r="X21" s="660"/>
      <c r="Y21" s="661"/>
      <c r="Z21" s="662">
        <v>0</v>
      </c>
      <c r="AA21" s="662"/>
      <c r="AB21" s="662"/>
      <c r="AC21" s="662"/>
      <c r="AD21" s="663" t="s">
        <v>121</v>
      </c>
      <c r="AE21" s="663"/>
      <c r="AF21" s="663"/>
      <c r="AG21" s="663"/>
      <c r="AH21" s="663"/>
      <c r="AI21" s="663"/>
      <c r="AJ21" s="663"/>
      <c r="AK21" s="663"/>
      <c r="AL21" s="664" t="s">
        <v>237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36798</v>
      </c>
      <c r="BH21" s="660"/>
      <c r="BI21" s="660"/>
      <c r="BJ21" s="660"/>
      <c r="BK21" s="660"/>
      <c r="BL21" s="660"/>
      <c r="BM21" s="660"/>
      <c r="BN21" s="661"/>
      <c r="BO21" s="662">
        <v>0.6</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10622360</v>
      </c>
      <c r="S22" s="660"/>
      <c r="T22" s="660"/>
      <c r="U22" s="660"/>
      <c r="V22" s="660"/>
      <c r="W22" s="660"/>
      <c r="X22" s="660"/>
      <c r="Y22" s="661"/>
      <c r="Z22" s="662">
        <v>63.1</v>
      </c>
      <c r="AA22" s="662"/>
      <c r="AB22" s="662"/>
      <c r="AC22" s="662"/>
      <c r="AD22" s="663">
        <v>9226038</v>
      </c>
      <c r="AE22" s="663"/>
      <c r="AF22" s="663"/>
      <c r="AG22" s="663"/>
      <c r="AH22" s="663"/>
      <c r="AI22" s="663"/>
      <c r="AJ22" s="663"/>
      <c r="AK22" s="663"/>
      <c r="AL22" s="664">
        <v>99.4</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167</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5815</v>
      </c>
      <c r="S23" s="660"/>
      <c r="T23" s="660"/>
      <c r="U23" s="660"/>
      <c r="V23" s="660"/>
      <c r="W23" s="660"/>
      <c r="X23" s="660"/>
      <c r="Y23" s="661"/>
      <c r="Z23" s="662">
        <v>0</v>
      </c>
      <c r="AA23" s="662"/>
      <c r="AB23" s="662"/>
      <c r="AC23" s="662"/>
      <c r="AD23" s="663">
        <v>5815</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463316</v>
      </c>
      <c r="BH23" s="660"/>
      <c r="BI23" s="660"/>
      <c r="BJ23" s="660"/>
      <c r="BK23" s="660"/>
      <c r="BL23" s="660"/>
      <c r="BM23" s="660"/>
      <c r="BN23" s="661"/>
      <c r="BO23" s="662">
        <v>8</v>
      </c>
      <c r="BP23" s="662"/>
      <c r="BQ23" s="662"/>
      <c r="BR23" s="662"/>
      <c r="BS23" s="668" t="s">
        <v>237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115198</v>
      </c>
      <c r="S24" s="660"/>
      <c r="T24" s="660"/>
      <c r="U24" s="660"/>
      <c r="V24" s="660"/>
      <c r="W24" s="660"/>
      <c r="X24" s="660"/>
      <c r="Y24" s="661"/>
      <c r="Z24" s="662">
        <v>0.7</v>
      </c>
      <c r="AA24" s="662"/>
      <c r="AB24" s="662"/>
      <c r="AC24" s="662"/>
      <c r="AD24" s="663" t="s">
        <v>121</v>
      </c>
      <c r="AE24" s="663"/>
      <c r="AF24" s="663"/>
      <c r="AG24" s="663"/>
      <c r="AH24" s="663"/>
      <c r="AI24" s="663"/>
      <c r="AJ24" s="663"/>
      <c r="AK24" s="663"/>
      <c r="AL24" s="664" t="s">
        <v>121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8392129</v>
      </c>
      <c r="CS24" s="649"/>
      <c r="CT24" s="649"/>
      <c r="CU24" s="649"/>
      <c r="CV24" s="649"/>
      <c r="CW24" s="649"/>
      <c r="CX24" s="649"/>
      <c r="CY24" s="650"/>
      <c r="CZ24" s="653">
        <v>51.1</v>
      </c>
      <c r="DA24" s="654"/>
      <c r="DB24" s="654"/>
      <c r="DC24" s="673"/>
      <c r="DD24" s="692">
        <v>5700271</v>
      </c>
      <c r="DE24" s="649"/>
      <c r="DF24" s="649"/>
      <c r="DG24" s="649"/>
      <c r="DH24" s="649"/>
      <c r="DI24" s="649"/>
      <c r="DJ24" s="649"/>
      <c r="DK24" s="650"/>
      <c r="DL24" s="692">
        <v>5606128</v>
      </c>
      <c r="DM24" s="649"/>
      <c r="DN24" s="649"/>
      <c r="DO24" s="649"/>
      <c r="DP24" s="649"/>
      <c r="DQ24" s="649"/>
      <c r="DR24" s="649"/>
      <c r="DS24" s="649"/>
      <c r="DT24" s="649"/>
      <c r="DU24" s="649"/>
      <c r="DV24" s="650"/>
      <c r="DW24" s="653">
        <v>56</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40770</v>
      </c>
      <c r="S25" s="660"/>
      <c r="T25" s="660"/>
      <c r="U25" s="660"/>
      <c r="V25" s="660"/>
      <c r="W25" s="660"/>
      <c r="X25" s="660"/>
      <c r="Y25" s="661"/>
      <c r="Z25" s="662">
        <v>0.2</v>
      </c>
      <c r="AA25" s="662"/>
      <c r="AB25" s="662"/>
      <c r="AC25" s="662"/>
      <c r="AD25" s="663">
        <v>26540</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237</v>
      </c>
      <c r="BP25" s="662"/>
      <c r="BQ25" s="662"/>
      <c r="BR25" s="662"/>
      <c r="BS25" s="668" t="s">
        <v>237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2557968</v>
      </c>
      <c r="CS25" s="695"/>
      <c r="CT25" s="695"/>
      <c r="CU25" s="695"/>
      <c r="CV25" s="695"/>
      <c r="CW25" s="695"/>
      <c r="CX25" s="695"/>
      <c r="CY25" s="696"/>
      <c r="CZ25" s="664">
        <v>15.6</v>
      </c>
      <c r="DA25" s="693"/>
      <c r="DB25" s="693"/>
      <c r="DC25" s="697"/>
      <c r="DD25" s="668">
        <v>2454893</v>
      </c>
      <c r="DE25" s="695"/>
      <c r="DF25" s="695"/>
      <c r="DG25" s="695"/>
      <c r="DH25" s="695"/>
      <c r="DI25" s="695"/>
      <c r="DJ25" s="695"/>
      <c r="DK25" s="696"/>
      <c r="DL25" s="668">
        <v>2360750</v>
      </c>
      <c r="DM25" s="695"/>
      <c r="DN25" s="695"/>
      <c r="DO25" s="695"/>
      <c r="DP25" s="695"/>
      <c r="DQ25" s="695"/>
      <c r="DR25" s="695"/>
      <c r="DS25" s="695"/>
      <c r="DT25" s="695"/>
      <c r="DU25" s="695"/>
      <c r="DV25" s="696"/>
      <c r="DW25" s="664">
        <v>23.6</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105077</v>
      </c>
      <c r="S26" s="660"/>
      <c r="T26" s="660"/>
      <c r="U26" s="660"/>
      <c r="V26" s="660"/>
      <c r="W26" s="660"/>
      <c r="X26" s="660"/>
      <c r="Y26" s="661"/>
      <c r="Z26" s="662">
        <v>0.6</v>
      </c>
      <c r="AA26" s="662"/>
      <c r="AB26" s="662"/>
      <c r="AC26" s="662"/>
      <c r="AD26" s="663" t="s">
        <v>237</v>
      </c>
      <c r="AE26" s="663"/>
      <c r="AF26" s="663"/>
      <c r="AG26" s="663"/>
      <c r="AH26" s="663"/>
      <c r="AI26" s="663"/>
      <c r="AJ26" s="663"/>
      <c r="AK26" s="663"/>
      <c r="AL26" s="664" t="s">
        <v>237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237</v>
      </c>
      <c r="BP26" s="662"/>
      <c r="BQ26" s="662"/>
      <c r="BR26" s="662"/>
      <c r="BS26" s="668" t="s">
        <v>237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1753330</v>
      </c>
      <c r="CS26" s="660"/>
      <c r="CT26" s="660"/>
      <c r="CU26" s="660"/>
      <c r="CV26" s="660"/>
      <c r="CW26" s="660"/>
      <c r="CX26" s="660"/>
      <c r="CY26" s="661"/>
      <c r="CZ26" s="664">
        <v>10.7</v>
      </c>
      <c r="DA26" s="693"/>
      <c r="DB26" s="693"/>
      <c r="DC26" s="697"/>
      <c r="DD26" s="668">
        <v>1663182</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2345863</v>
      </c>
      <c r="S27" s="660"/>
      <c r="T27" s="660"/>
      <c r="U27" s="660"/>
      <c r="V27" s="660"/>
      <c r="W27" s="660"/>
      <c r="X27" s="660"/>
      <c r="Y27" s="661"/>
      <c r="Z27" s="662">
        <v>13.9</v>
      </c>
      <c r="AA27" s="662"/>
      <c r="AB27" s="662"/>
      <c r="AC27" s="662"/>
      <c r="AD27" s="663" t="s">
        <v>121</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5783411</v>
      </c>
      <c r="BH27" s="660"/>
      <c r="BI27" s="660"/>
      <c r="BJ27" s="660"/>
      <c r="BK27" s="660"/>
      <c r="BL27" s="660"/>
      <c r="BM27" s="660"/>
      <c r="BN27" s="661"/>
      <c r="BO27" s="662">
        <v>100</v>
      </c>
      <c r="BP27" s="662"/>
      <c r="BQ27" s="662"/>
      <c r="BR27" s="662"/>
      <c r="BS27" s="668">
        <v>10018</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3515628</v>
      </c>
      <c r="CS27" s="695"/>
      <c r="CT27" s="695"/>
      <c r="CU27" s="695"/>
      <c r="CV27" s="695"/>
      <c r="CW27" s="695"/>
      <c r="CX27" s="695"/>
      <c r="CY27" s="696"/>
      <c r="CZ27" s="664">
        <v>21.4</v>
      </c>
      <c r="DA27" s="693"/>
      <c r="DB27" s="693"/>
      <c r="DC27" s="697"/>
      <c r="DD27" s="668">
        <v>936865</v>
      </c>
      <c r="DE27" s="695"/>
      <c r="DF27" s="695"/>
      <c r="DG27" s="695"/>
      <c r="DH27" s="695"/>
      <c r="DI27" s="695"/>
      <c r="DJ27" s="695"/>
      <c r="DK27" s="696"/>
      <c r="DL27" s="668">
        <v>936865</v>
      </c>
      <c r="DM27" s="695"/>
      <c r="DN27" s="695"/>
      <c r="DO27" s="695"/>
      <c r="DP27" s="695"/>
      <c r="DQ27" s="695"/>
      <c r="DR27" s="695"/>
      <c r="DS27" s="695"/>
      <c r="DT27" s="695"/>
      <c r="DU27" s="695"/>
      <c r="DV27" s="696"/>
      <c r="DW27" s="664">
        <v>9.4</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237</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2318533</v>
      </c>
      <c r="CS28" s="660"/>
      <c r="CT28" s="660"/>
      <c r="CU28" s="660"/>
      <c r="CV28" s="660"/>
      <c r="CW28" s="660"/>
      <c r="CX28" s="660"/>
      <c r="CY28" s="661"/>
      <c r="CZ28" s="664">
        <v>14.1</v>
      </c>
      <c r="DA28" s="693"/>
      <c r="DB28" s="693"/>
      <c r="DC28" s="697"/>
      <c r="DD28" s="668">
        <v>2308513</v>
      </c>
      <c r="DE28" s="660"/>
      <c r="DF28" s="660"/>
      <c r="DG28" s="660"/>
      <c r="DH28" s="660"/>
      <c r="DI28" s="660"/>
      <c r="DJ28" s="660"/>
      <c r="DK28" s="661"/>
      <c r="DL28" s="668">
        <v>2308513</v>
      </c>
      <c r="DM28" s="660"/>
      <c r="DN28" s="660"/>
      <c r="DO28" s="660"/>
      <c r="DP28" s="660"/>
      <c r="DQ28" s="660"/>
      <c r="DR28" s="660"/>
      <c r="DS28" s="660"/>
      <c r="DT28" s="660"/>
      <c r="DU28" s="660"/>
      <c r="DV28" s="661"/>
      <c r="DW28" s="664">
        <v>23</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922521</v>
      </c>
      <c r="S29" s="660"/>
      <c r="T29" s="660"/>
      <c r="U29" s="660"/>
      <c r="V29" s="660"/>
      <c r="W29" s="660"/>
      <c r="X29" s="660"/>
      <c r="Y29" s="661"/>
      <c r="Z29" s="662">
        <v>5.5</v>
      </c>
      <c r="AA29" s="662"/>
      <c r="AB29" s="662"/>
      <c r="AC29" s="662"/>
      <c r="AD29" s="663" t="s">
        <v>121</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2318462</v>
      </c>
      <c r="CS29" s="695"/>
      <c r="CT29" s="695"/>
      <c r="CU29" s="695"/>
      <c r="CV29" s="695"/>
      <c r="CW29" s="695"/>
      <c r="CX29" s="695"/>
      <c r="CY29" s="696"/>
      <c r="CZ29" s="664">
        <v>14.1</v>
      </c>
      <c r="DA29" s="693"/>
      <c r="DB29" s="693"/>
      <c r="DC29" s="697"/>
      <c r="DD29" s="668">
        <v>2308442</v>
      </c>
      <c r="DE29" s="695"/>
      <c r="DF29" s="695"/>
      <c r="DG29" s="695"/>
      <c r="DH29" s="695"/>
      <c r="DI29" s="695"/>
      <c r="DJ29" s="695"/>
      <c r="DK29" s="696"/>
      <c r="DL29" s="668">
        <v>2308442</v>
      </c>
      <c r="DM29" s="695"/>
      <c r="DN29" s="695"/>
      <c r="DO29" s="695"/>
      <c r="DP29" s="695"/>
      <c r="DQ29" s="695"/>
      <c r="DR29" s="695"/>
      <c r="DS29" s="695"/>
      <c r="DT29" s="695"/>
      <c r="DU29" s="695"/>
      <c r="DV29" s="696"/>
      <c r="DW29" s="664">
        <v>23</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41216</v>
      </c>
      <c r="S30" s="660"/>
      <c r="T30" s="660"/>
      <c r="U30" s="660"/>
      <c r="V30" s="660"/>
      <c r="W30" s="660"/>
      <c r="X30" s="660"/>
      <c r="Y30" s="661"/>
      <c r="Z30" s="662">
        <v>0.2</v>
      </c>
      <c r="AA30" s="662"/>
      <c r="AB30" s="662"/>
      <c r="AC30" s="662"/>
      <c r="AD30" s="663">
        <v>25471</v>
      </c>
      <c r="AE30" s="663"/>
      <c r="AF30" s="663"/>
      <c r="AG30" s="663"/>
      <c r="AH30" s="663"/>
      <c r="AI30" s="663"/>
      <c r="AJ30" s="663"/>
      <c r="AK30" s="663"/>
      <c r="AL30" s="664">
        <v>0.3</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97.5</v>
      </c>
      <c r="BH30" s="720"/>
      <c r="BI30" s="720"/>
      <c r="BJ30" s="720"/>
      <c r="BK30" s="720"/>
      <c r="BL30" s="720"/>
      <c r="BM30" s="654">
        <v>89.9</v>
      </c>
      <c r="BN30" s="720"/>
      <c r="BO30" s="720"/>
      <c r="BP30" s="720"/>
      <c r="BQ30" s="721"/>
      <c r="BR30" s="719">
        <v>97.3</v>
      </c>
      <c r="BS30" s="720"/>
      <c r="BT30" s="720"/>
      <c r="BU30" s="720"/>
      <c r="BV30" s="720"/>
      <c r="BW30" s="720"/>
      <c r="BX30" s="654">
        <v>89.5</v>
      </c>
      <c r="BY30" s="720"/>
      <c r="BZ30" s="720"/>
      <c r="CA30" s="720"/>
      <c r="CB30" s="721"/>
      <c r="CD30" s="724"/>
      <c r="CE30" s="725"/>
      <c r="CF30" s="674" t="s">
        <v>304</v>
      </c>
      <c r="CG30" s="675"/>
      <c r="CH30" s="675"/>
      <c r="CI30" s="675"/>
      <c r="CJ30" s="675"/>
      <c r="CK30" s="675"/>
      <c r="CL30" s="675"/>
      <c r="CM30" s="675"/>
      <c r="CN30" s="675"/>
      <c r="CO30" s="675"/>
      <c r="CP30" s="675"/>
      <c r="CQ30" s="676"/>
      <c r="CR30" s="659">
        <v>1982201</v>
      </c>
      <c r="CS30" s="660"/>
      <c r="CT30" s="660"/>
      <c r="CU30" s="660"/>
      <c r="CV30" s="660"/>
      <c r="CW30" s="660"/>
      <c r="CX30" s="660"/>
      <c r="CY30" s="661"/>
      <c r="CZ30" s="664">
        <v>12.1</v>
      </c>
      <c r="DA30" s="693"/>
      <c r="DB30" s="693"/>
      <c r="DC30" s="697"/>
      <c r="DD30" s="668">
        <v>1972181</v>
      </c>
      <c r="DE30" s="660"/>
      <c r="DF30" s="660"/>
      <c r="DG30" s="660"/>
      <c r="DH30" s="660"/>
      <c r="DI30" s="660"/>
      <c r="DJ30" s="660"/>
      <c r="DK30" s="661"/>
      <c r="DL30" s="668">
        <v>1972181</v>
      </c>
      <c r="DM30" s="660"/>
      <c r="DN30" s="660"/>
      <c r="DO30" s="660"/>
      <c r="DP30" s="660"/>
      <c r="DQ30" s="660"/>
      <c r="DR30" s="660"/>
      <c r="DS30" s="660"/>
      <c r="DT30" s="660"/>
      <c r="DU30" s="660"/>
      <c r="DV30" s="661"/>
      <c r="DW30" s="664">
        <v>19.7</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184681</v>
      </c>
      <c r="S31" s="660"/>
      <c r="T31" s="660"/>
      <c r="U31" s="660"/>
      <c r="V31" s="660"/>
      <c r="W31" s="660"/>
      <c r="X31" s="660"/>
      <c r="Y31" s="661"/>
      <c r="Z31" s="662">
        <v>1.1000000000000001</v>
      </c>
      <c r="AA31" s="662"/>
      <c r="AB31" s="662"/>
      <c r="AC31" s="662"/>
      <c r="AD31" s="663" t="s">
        <v>121</v>
      </c>
      <c r="AE31" s="663"/>
      <c r="AF31" s="663"/>
      <c r="AG31" s="663"/>
      <c r="AH31" s="663"/>
      <c r="AI31" s="663"/>
      <c r="AJ31" s="663"/>
      <c r="AK31" s="663"/>
      <c r="AL31" s="664" t="s">
        <v>237</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97.9</v>
      </c>
      <c r="BH31" s="695"/>
      <c r="BI31" s="695"/>
      <c r="BJ31" s="695"/>
      <c r="BK31" s="695"/>
      <c r="BL31" s="695"/>
      <c r="BM31" s="665">
        <v>92.9</v>
      </c>
      <c r="BN31" s="717"/>
      <c r="BO31" s="717"/>
      <c r="BP31" s="717"/>
      <c r="BQ31" s="718"/>
      <c r="BR31" s="716">
        <v>97.7</v>
      </c>
      <c r="BS31" s="695"/>
      <c r="BT31" s="695"/>
      <c r="BU31" s="695"/>
      <c r="BV31" s="695"/>
      <c r="BW31" s="695"/>
      <c r="BX31" s="665">
        <v>92.3</v>
      </c>
      <c r="BY31" s="717"/>
      <c r="BZ31" s="717"/>
      <c r="CA31" s="717"/>
      <c r="CB31" s="718"/>
      <c r="CD31" s="724"/>
      <c r="CE31" s="725"/>
      <c r="CF31" s="674" t="s">
        <v>308</v>
      </c>
      <c r="CG31" s="675"/>
      <c r="CH31" s="675"/>
      <c r="CI31" s="675"/>
      <c r="CJ31" s="675"/>
      <c r="CK31" s="675"/>
      <c r="CL31" s="675"/>
      <c r="CM31" s="675"/>
      <c r="CN31" s="675"/>
      <c r="CO31" s="675"/>
      <c r="CP31" s="675"/>
      <c r="CQ31" s="676"/>
      <c r="CR31" s="659">
        <v>336261</v>
      </c>
      <c r="CS31" s="695"/>
      <c r="CT31" s="695"/>
      <c r="CU31" s="695"/>
      <c r="CV31" s="695"/>
      <c r="CW31" s="695"/>
      <c r="CX31" s="695"/>
      <c r="CY31" s="696"/>
      <c r="CZ31" s="664">
        <v>2</v>
      </c>
      <c r="DA31" s="693"/>
      <c r="DB31" s="693"/>
      <c r="DC31" s="697"/>
      <c r="DD31" s="668">
        <v>336261</v>
      </c>
      <c r="DE31" s="695"/>
      <c r="DF31" s="695"/>
      <c r="DG31" s="695"/>
      <c r="DH31" s="695"/>
      <c r="DI31" s="695"/>
      <c r="DJ31" s="695"/>
      <c r="DK31" s="696"/>
      <c r="DL31" s="668">
        <v>336261</v>
      </c>
      <c r="DM31" s="695"/>
      <c r="DN31" s="695"/>
      <c r="DO31" s="695"/>
      <c r="DP31" s="695"/>
      <c r="DQ31" s="695"/>
      <c r="DR31" s="695"/>
      <c r="DS31" s="695"/>
      <c r="DT31" s="695"/>
      <c r="DU31" s="695"/>
      <c r="DV31" s="696"/>
      <c r="DW31" s="664">
        <v>3.4</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118822</v>
      </c>
      <c r="S32" s="660"/>
      <c r="T32" s="660"/>
      <c r="U32" s="660"/>
      <c r="V32" s="660"/>
      <c r="W32" s="660"/>
      <c r="X32" s="660"/>
      <c r="Y32" s="661"/>
      <c r="Z32" s="662">
        <v>0.7</v>
      </c>
      <c r="AA32" s="662"/>
      <c r="AB32" s="662"/>
      <c r="AC32" s="662"/>
      <c r="AD32" s="663" t="s">
        <v>121</v>
      </c>
      <c r="AE32" s="663"/>
      <c r="AF32" s="663"/>
      <c r="AG32" s="663"/>
      <c r="AH32" s="663"/>
      <c r="AI32" s="663"/>
      <c r="AJ32" s="663"/>
      <c r="AK32" s="663"/>
      <c r="AL32" s="664" t="s">
        <v>237</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96.8</v>
      </c>
      <c r="BH32" s="729"/>
      <c r="BI32" s="729"/>
      <c r="BJ32" s="729"/>
      <c r="BK32" s="729"/>
      <c r="BL32" s="729"/>
      <c r="BM32" s="730">
        <v>86.6</v>
      </c>
      <c r="BN32" s="729"/>
      <c r="BO32" s="729"/>
      <c r="BP32" s="729"/>
      <c r="BQ32" s="731"/>
      <c r="BR32" s="728">
        <v>96.6</v>
      </c>
      <c r="BS32" s="729"/>
      <c r="BT32" s="729"/>
      <c r="BU32" s="729"/>
      <c r="BV32" s="729"/>
      <c r="BW32" s="729"/>
      <c r="BX32" s="730">
        <v>86.3</v>
      </c>
      <c r="BY32" s="729"/>
      <c r="BZ32" s="729"/>
      <c r="CA32" s="729"/>
      <c r="CB32" s="731"/>
      <c r="CD32" s="726"/>
      <c r="CE32" s="727"/>
      <c r="CF32" s="674" t="s">
        <v>311</v>
      </c>
      <c r="CG32" s="675"/>
      <c r="CH32" s="675"/>
      <c r="CI32" s="675"/>
      <c r="CJ32" s="675"/>
      <c r="CK32" s="675"/>
      <c r="CL32" s="675"/>
      <c r="CM32" s="675"/>
      <c r="CN32" s="675"/>
      <c r="CO32" s="675"/>
      <c r="CP32" s="675"/>
      <c r="CQ32" s="676"/>
      <c r="CR32" s="659">
        <v>71</v>
      </c>
      <c r="CS32" s="660"/>
      <c r="CT32" s="660"/>
      <c r="CU32" s="660"/>
      <c r="CV32" s="660"/>
      <c r="CW32" s="660"/>
      <c r="CX32" s="660"/>
      <c r="CY32" s="661"/>
      <c r="CZ32" s="664">
        <v>0</v>
      </c>
      <c r="DA32" s="693"/>
      <c r="DB32" s="693"/>
      <c r="DC32" s="697"/>
      <c r="DD32" s="668">
        <v>71</v>
      </c>
      <c r="DE32" s="660"/>
      <c r="DF32" s="660"/>
      <c r="DG32" s="660"/>
      <c r="DH32" s="660"/>
      <c r="DI32" s="660"/>
      <c r="DJ32" s="660"/>
      <c r="DK32" s="661"/>
      <c r="DL32" s="668">
        <v>71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103297</v>
      </c>
      <c r="S33" s="660"/>
      <c r="T33" s="660"/>
      <c r="U33" s="660"/>
      <c r="V33" s="660"/>
      <c r="W33" s="660"/>
      <c r="X33" s="660"/>
      <c r="Y33" s="661"/>
      <c r="Z33" s="662">
        <v>0.6</v>
      </c>
      <c r="AA33" s="662"/>
      <c r="AB33" s="662"/>
      <c r="AC33" s="662"/>
      <c r="AD33" s="663" t="s">
        <v>237</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6261885</v>
      </c>
      <c r="CS33" s="695"/>
      <c r="CT33" s="695"/>
      <c r="CU33" s="695"/>
      <c r="CV33" s="695"/>
      <c r="CW33" s="695"/>
      <c r="CX33" s="695"/>
      <c r="CY33" s="696"/>
      <c r="CZ33" s="664">
        <v>38.200000000000003</v>
      </c>
      <c r="DA33" s="693"/>
      <c r="DB33" s="693"/>
      <c r="DC33" s="697"/>
      <c r="DD33" s="668">
        <v>5381608</v>
      </c>
      <c r="DE33" s="695"/>
      <c r="DF33" s="695"/>
      <c r="DG33" s="695"/>
      <c r="DH33" s="695"/>
      <c r="DI33" s="695"/>
      <c r="DJ33" s="695"/>
      <c r="DK33" s="696"/>
      <c r="DL33" s="668">
        <v>4710110</v>
      </c>
      <c r="DM33" s="695"/>
      <c r="DN33" s="695"/>
      <c r="DO33" s="695"/>
      <c r="DP33" s="695"/>
      <c r="DQ33" s="695"/>
      <c r="DR33" s="695"/>
      <c r="DS33" s="695"/>
      <c r="DT33" s="695"/>
      <c r="DU33" s="695"/>
      <c r="DV33" s="696"/>
      <c r="DW33" s="664">
        <v>47</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908820</v>
      </c>
      <c r="S34" s="660"/>
      <c r="T34" s="660"/>
      <c r="U34" s="660"/>
      <c r="V34" s="660"/>
      <c r="W34" s="660"/>
      <c r="X34" s="660"/>
      <c r="Y34" s="661"/>
      <c r="Z34" s="662">
        <v>5.4</v>
      </c>
      <c r="AA34" s="662"/>
      <c r="AB34" s="662"/>
      <c r="AC34" s="662"/>
      <c r="AD34" s="663">
        <v>12</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1950491</v>
      </c>
      <c r="CS34" s="660"/>
      <c r="CT34" s="660"/>
      <c r="CU34" s="660"/>
      <c r="CV34" s="660"/>
      <c r="CW34" s="660"/>
      <c r="CX34" s="660"/>
      <c r="CY34" s="661"/>
      <c r="CZ34" s="664">
        <v>11.9</v>
      </c>
      <c r="DA34" s="693"/>
      <c r="DB34" s="693"/>
      <c r="DC34" s="697"/>
      <c r="DD34" s="668">
        <v>1711578</v>
      </c>
      <c r="DE34" s="660"/>
      <c r="DF34" s="660"/>
      <c r="DG34" s="660"/>
      <c r="DH34" s="660"/>
      <c r="DI34" s="660"/>
      <c r="DJ34" s="660"/>
      <c r="DK34" s="661"/>
      <c r="DL34" s="668">
        <v>1327495</v>
      </c>
      <c r="DM34" s="660"/>
      <c r="DN34" s="660"/>
      <c r="DO34" s="660"/>
      <c r="DP34" s="660"/>
      <c r="DQ34" s="660"/>
      <c r="DR34" s="660"/>
      <c r="DS34" s="660"/>
      <c r="DT34" s="660"/>
      <c r="DU34" s="660"/>
      <c r="DV34" s="661"/>
      <c r="DW34" s="664">
        <v>13.3</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1313545</v>
      </c>
      <c r="S35" s="660"/>
      <c r="T35" s="660"/>
      <c r="U35" s="660"/>
      <c r="V35" s="660"/>
      <c r="W35" s="660"/>
      <c r="X35" s="660"/>
      <c r="Y35" s="661"/>
      <c r="Z35" s="662">
        <v>7.8</v>
      </c>
      <c r="AA35" s="662"/>
      <c r="AB35" s="662"/>
      <c r="AC35" s="662"/>
      <c r="AD35" s="663" t="s">
        <v>237</v>
      </c>
      <c r="AE35" s="663"/>
      <c r="AF35" s="663"/>
      <c r="AG35" s="663"/>
      <c r="AH35" s="663"/>
      <c r="AI35" s="663"/>
      <c r="AJ35" s="663"/>
      <c r="AK35" s="663"/>
      <c r="AL35" s="664" t="s">
        <v>237</v>
      </c>
      <c r="AM35" s="665"/>
      <c r="AN35" s="665"/>
      <c r="AO35" s="666"/>
      <c r="AP35" s="214"/>
      <c r="AQ35" s="732" t="s">
        <v>319</v>
      </c>
      <c r="AR35" s="733"/>
      <c r="AS35" s="733"/>
      <c r="AT35" s="733"/>
      <c r="AU35" s="733"/>
      <c r="AV35" s="733"/>
      <c r="AW35" s="733"/>
      <c r="AX35" s="733"/>
      <c r="AY35" s="734"/>
      <c r="AZ35" s="648">
        <v>2930102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83575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39028</v>
      </c>
      <c r="CS35" s="695"/>
      <c r="CT35" s="695"/>
      <c r="CU35" s="695"/>
      <c r="CV35" s="695"/>
      <c r="CW35" s="695"/>
      <c r="CX35" s="695"/>
      <c r="CY35" s="696"/>
      <c r="CZ35" s="664">
        <v>0.2</v>
      </c>
      <c r="DA35" s="693"/>
      <c r="DB35" s="693"/>
      <c r="DC35" s="697"/>
      <c r="DD35" s="668">
        <v>34433</v>
      </c>
      <c r="DE35" s="695"/>
      <c r="DF35" s="695"/>
      <c r="DG35" s="695"/>
      <c r="DH35" s="695"/>
      <c r="DI35" s="695"/>
      <c r="DJ35" s="695"/>
      <c r="DK35" s="696"/>
      <c r="DL35" s="668">
        <v>34433</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237</v>
      </c>
      <c r="AA36" s="662"/>
      <c r="AB36" s="662"/>
      <c r="AC36" s="662"/>
      <c r="AD36" s="663" t="s">
        <v>237</v>
      </c>
      <c r="AE36" s="663"/>
      <c r="AF36" s="663"/>
      <c r="AG36" s="663"/>
      <c r="AH36" s="663"/>
      <c r="AI36" s="663"/>
      <c r="AJ36" s="663"/>
      <c r="AK36" s="663"/>
      <c r="AL36" s="664" t="s">
        <v>237</v>
      </c>
      <c r="AM36" s="665"/>
      <c r="AN36" s="665"/>
      <c r="AO36" s="666"/>
      <c r="AQ36" s="736" t="s">
        <v>323</v>
      </c>
      <c r="AR36" s="737"/>
      <c r="AS36" s="737"/>
      <c r="AT36" s="737"/>
      <c r="AU36" s="737"/>
      <c r="AV36" s="737"/>
      <c r="AW36" s="737"/>
      <c r="AX36" s="737"/>
      <c r="AY36" s="738"/>
      <c r="AZ36" s="659">
        <v>627219</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-49161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1561734</v>
      </c>
      <c r="CS36" s="660"/>
      <c r="CT36" s="660"/>
      <c r="CU36" s="660"/>
      <c r="CV36" s="660"/>
      <c r="CW36" s="660"/>
      <c r="CX36" s="660"/>
      <c r="CY36" s="661"/>
      <c r="CZ36" s="664">
        <v>9.5</v>
      </c>
      <c r="DA36" s="693"/>
      <c r="DB36" s="693"/>
      <c r="DC36" s="697"/>
      <c r="DD36" s="668">
        <v>1400217</v>
      </c>
      <c r="DE36" s="660"/>
      <c r="DF36" s="660"/>
      <c r="DG36" s="660"/>
      <c r="DH36" s="660"/>
      <c r="DI36" s="660"/>
      <c r="DJ36" s="660"/>
      <c r="DK36" s="661"/>
      <c r="DL36" s="668">
        <v>1287361</v>
      </c>
      <c r="DM36" s="660"/>
      <c r="DN36" s="660"/>
      <c r="DO36" s="660"/>
      <c r="DP36" s="660"/>
      <c r="DQ36" s="660"/>
      <c r="DR36" s="660"/>
      <c r="DS36" s="660"/>
      <c r="DT36" s="660"/>
      <c r="DU36" s="660"/>
      <c r="DV36" s="661"/>
      <c r="DW36" s="664">
        <v>12.8</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734945</v>
      </c>
      <c r="S37" s="660"/>
      <c r="T37" s="660"/>
      <c r="U37" s="660"/>
      <c r="V37" s="660"/>
      <c r="W37" s="660"/>
      <c r="X37" s="660"/>
      <c r="Y37" s="661"/>
      <c r="Z37" s="662">
        <v>4.4000000000000004</v>
      </c>
      <c r="AA37" s="662"/>
      <c r="AB37" s="662"/>
      <c r="AC37" s="662"/>
      <c r="AD37" s="663" t="s">
        <v>121</v>
      </c>
      <c r="AE37" s="663"/>
      <c r="AF37" s="663"/>
      <c r="AG37" s="663"/>
      <c r="AH37" s="663"/>
      <c r="AI37" s="663"/>
      <c r="AJ37" s="663"/>
      <c r="AK37" s="663"/>
      <c r="AL37" s="664" t="s">
        <v>121</v>
      </c>
      <c r="AM37" s="665"/>
      <c r="AN37" s="665"/>
      <c r="AO37" s="666"/>
      <c r="AQ37" s="736" t="s">
        <v>327</v>
      </c>
      <c r="AR37" s="737"/>
      <c r="AS37" s="737"/>
      <c r="AT37" s="737"/>
      <c r="AU37" s="737"/>
      <c r="AV37" s="737"/>
      <c r="AW37" s="737"/>
      <c r="AX37" s="737"/>
      <c r="AY37" s="738"/>
      <c r="AZ37" s="659">
        <v>380957</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8154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3190</v>
      </c>
      <c r="CS37" s="695"/>
      <c r="CT37" s="695"/>
      <c r="CU37" s="695"/>
      <c r="CV37" s="695"/>
      <c r="CW37" s="695"/>
      <c r="CX37" s="695"/>
      <c r="CY37" s="696"/>
      <c r="CZ37" s="664">
        <v>0</v>
      </c>
      <c r="DA37" s="693"/>
      <c r="DB37" s="693"/>
      <c r="DC37" s="697"/>
      <c r="DD37" s="668">
        <v>3190</v>
      </c>
      <c r="DE37" s="695"/>
      <c r="DF37" s="695"/>
      <c r="DG37" s="695"/>
      <c r="DH37" s="695"/>
      <c r="DI37" s="695"/>
      <c r="DJ37" s="695"/>
      <c r="DK37" s="696"/>
      <c r="DL37" s="668">
        <v>3190</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16827985</v>
      </c>
      <c r="S38" s="740"/>
      <c r="T38" s="740"/>
      <c r="U38" s="740"/>
      <c r="V38" s="740"/>
      <c r="W38" s="740"/>
      <c r="X38" s="740"/>
      <c r="Y38" s="741"/>
      <c r="Z38" s="742">
        <v>100</v>
      </c>
      <c r="AA38" s="742"/>
      <c r="AB38" s="742"/>
      <c r="AC38" s="742"/>
      <c r="AD38" s="743">
        <v>9283876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113426</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14111</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2521659</v>
      </c>
      <c r="CS38" s="660"/>
      <c r="CT38" s="660"/>
      <c r="CU38" s="660"/>
      <c r="CV38" s="660"/>
      <c r="CW38" s="660"/>
      <c r="CX38" s="660"/>
      <c r="CY38" s="661"/>
      <c r="CZ38" s="664">
        <v>15.4</v>
      </c>
      <c r="DA38" s="693"/>
      <c r="DB38" s="693"/>
      <c r="DC38" s="697"/>
      <c r="DD38" s="668">
        <v>2217380</v>
      </c>
      <c r="DE38" s="660"/>
      <c r="DF38" s="660"/>
      <c r="DG38" s="660"/>
      <c r="DH38" s="660"/>
      <c r="DI38" s="660"/>
      <c r="DJ38" s="660"/>
      <c r="DK38" s="661"/>
      <c r="DL38" s="668">
        <v>2060821</v>
      </c>
      <c r="DM38" s="660"/>
      <c r="DN38" s="660"/>
      <c r="DO38" s="660"/>
      <c r="DP38" s="660"/>
      <c r="DQ38" s="660"/>
      <c r="DR38" s="660"/>
      <c r="DS38" s="660"/>
      <c r="DT38" s="660"/>
      <c r="DU38" s="660"/>
      <c r="DV38" s="661"/>
      <c r="DW38" s="664">
        <v>20.6</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27486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112</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158573</v>
      </c>
      <c r="CS39" s="695"/>
      <c r="CT39" s="695"/>
      <c r="CU39" s="695"/>
      <c r="CV39" s="695"/>
      <c r="CW39" s="695"/>
      <c r="CX39" s="695"/>
      <c r="CY39" s="696"/>
      <c r="CZ39" s="664">
        <v>1</v>
      </c>
      <c r="DA39" s="693"/>
      <c r="DB39" s="693"/>
      <c r="DC39" s="697"/>
      <c r="DD39" s="668" t="s">
        <v>121</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434259</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96</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30400</v>
      </c>
      <c r="CS40" s="660"/>
      <c r="CT40" s="660"/>
      <c r="CU40" s="660"/>
      <c r="CV40" s="660"/>
      <c r="CW40" s="660"/>
      <c r="CX40" s="660"/>
      <c r="CY40" s="661"/>
      <c r="CZ40" s="664">
        <v>0.2</v>
      </c>
      <c r="DA40" s="693"/>
      <c r="DB40" s="693"/>
      <c r="DC40" s="697"/>
      <c r="DD40" s="668">
        <v>18000</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1346755</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307</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167</v>
      </c>
      <c r="CS41" s="695"/>
      <c r="CT41" s="695"/>
      <c r="CU41" s="695"/>
      <c r="CV41" s="695"/>
      <c r="CW41" s="695"/>
      <c r="CX41" s="695"/>
      <c r="CY41" s="696"/>
      <c r="CZ41" s="664" t="s">
        <v>237</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1755109</v>
      </c>
      <c r="CS42" s="660"/>
      <c r="CT42" s="660"/>
      <c r="CU42" s="660"/>
      <c r="CV42" s="660"/>
      <c r="CW42" s="660"/>
      <c r="CX42" s="660"/>
      <c r="CY42" s="661"/>
      <c r="CZ42" s="664">
        <v>10.7</v>
      </c>
      <c r="DA42" s="665"/>
      <c r="DB42" s="665"/>
      <c r="DC42" s="760"/>
      <c r="DD42" s="668">
        <v>155371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39135</v>
      </c>
      <c r="CS43" s="695"/>
      <c r="CT43" s="695"/>
      <c r="CU43" s="695"/>
      <c r="CV43" s="695"/>
      <c r="CW43" s="695"/>
      <c r="CX43" s="695"/>
      <c r="CY43" s="696"/>
      <c r="CZ43" s="664">
        <v>0.2</v>
      </c>
      <c r="DA43" s="693"/>
      <c r="DB43" s="693"/>
      <c r="DC43" s="697"/>
      <c r="DD43" s="668">
        <v>39135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1698911</v>
      </c>
      <c r="CS44" s="660"/>
      <c r="CT44" s="660"/>
      <c r="CU44" s="660"/>
      <c r="CV44" s="660"/>
      <c r="CW44" s="660"/>
      <c r="CX44" s="660"/>
      <c r="CY44" s="661"/>
      <c r="CZ44" s="664">
        <v>10.4</v>
      </c>
      <c r="DA44" s="665"/>
      <c r="DB44" s="665"/>
      <c r="DC44" s="760"/>
      <c r="DD44" s="668">
        <v>129455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1041961</v>
      </c>
      <c r="CS45" s="695"/>
      <c r="CT45" s="695"/>
      <c r="CU45" s="695"/>
      <c r="CV45" s="695"/>
      <c r="CW45" s="695"/>
      <c r="CX45" s="695"/>
      <c r="CY45" s="696"/>
      <c r="CZ45" s="664">
        <v>6.3</v>
      </c>
      <c r="DA45" s="693"/>
      <c r="DB45" s="693"/>
      <c r="DC45" s="697"/>
      <c r="DD45" s="668">
        <v>43559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553022</v>
      </c>
      <c r="CS46" s="660"/>
      <c r="CT46" s="660"/>
      <c r="CU46" s="660"/>
      <c r="CV46" s="660"/>
      <c r="CW46" s="660"/>
      <c r="CX46" s="660"/>
      <c r="CY46" s="661"/>
      <c r="CZ46" s="664">
        <v>3.4</v>
      </c>
      <c r="DA46" s="665"/>
      <c r="DB46" s="665"/>
      <c r="DC46" s="760"/>
      <c r="DD46" s="668">
        <v>70901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56198</v>
      </c>
      <c r="CS47" s="695"/>
      <c r="CT47" s="695"/>
      <c r="CU47" s="695"/>
      <c r="CV47" s="695"/>
      <c r="CW47" s="695"/>
      <c r="CX47" s="695"/>
      <c r="CY47" s="696"/>
      <c r="CZ47" s="664">
        <v>0.3</v>
      </c>
      <c r="DA47" s="693"/>
      <c r="DB47" s="693"/>
      <c r="DC47" s="697"/>
      <c r="DD47" s="668">
        <v>25916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237</v>
      </c>
      <c r="CS48" s="660"/>
      <c r="CT48" s="660"/>
      <c r="CU48" s="660"/>
      <c r="CV48" s="660"/>
      <c r="CW48" s="660"/>
      <c r="CX48" s="660"/>
      <c r="CY48" s="661"/>
      <c r="CZ48" s="664" t="s">
        <v>121</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16409123</v>
      </c>
      <c r="CS49" s="729"/>
      <c r="CT49" s="729"/>
      <c r="CU49" s="729"/>
      <c r="CV49" s="729"/>
      <c r="CW49" s="729"/>
      <c r="CX49" s="729"/>
      <c r="CY49" s="761"/>
      <c r="CZ49" s="744">
        <v>100</v>
      </c>
      <c r="DA49" s="762"/>
      <c r="DB49" s="762"/>
      <c r="DC49" s="763"/>
      <c r="DD49" s="764">
        <v>11237250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Qa+dGQ6lOpTWWeVFbcVsMmJ3eZ7ZVllf8FVvPf7SvQ/0jBtQE3eQrl/V3pjqlPsI+d/sUG/92iROxs7vhMZw==" saltValue="g6Vv/KfQ8SSGOVoavNBP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17002</v>
      </c>
      <c r="R7" s="795"/>
      <c r="S7" s="795"/>
      <c r="T7" s="795"/>
      <c r="U7" s="795"/>
      <c r="V7" s="795">
        <v>16583</v>
      </c>
      <c r="W7" s="795"/>
      <c r="X7" s="795"/>
      <c r="Y7" s="795"/>
      <c r="Z7" s="795"/>
      <c r="AA7" s="795">
        <v>419</v>
      </c>
      <c r="AB7" s="795"/>
      <c r="AC7" s="795"/>
      <c r="AD7" s="795"/>
      <c r="AE7" s="796"/>
      <c r="AF7" s="797">
        <v>314</v>
      </c>
      <c r="AG7" s="798"/>
      <c r="AH7" s="798"/>
      <c r="AI7" s="798"/>
      <c r="AJ7" s="799"/>
      <c r="AK7" s="834">
        <v>119</v>
      </c>
      <c r="AL7" s="835"/>
      <c r="AM7" s="835"/>
      <c r="AN7" s="835"/>
      <c r="AO7" s="835"/>
      <c r="AP7" s="835">
        <v>17004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556</v>
      </c>
      <c r="BT7" s="839"/>
      <c r="BU7" s="839"/>
      <c r="BV7" s="839"/>
      <c r="BW7" s="839"/>
      <c r="BX7" s="839"/>
      <c r="BY7" s="839"/>
      <c r="BZ7" s="839"/>
      <c r="CA7" s="839"/>
      <c r="CB7" s="839"/>
      <c r="CC7" s="839"/>
      <c r="CD7" s="839"/>
      <c r="CE7" s="839"/>
      <c r="CF7" s="839"/>
      <c r="CG7" s="840"/>
      <c r="CH7" s="831">
        <v>0</v>
      </c>
      <c r="CI7" s="832"/>
      <c r="CJ7" s="832"/>
      <c r="CK7" s="832"/>
      <c r="CL7" s="833"/>
      <c r="CM7" s="831">
        <v>1835</v>
      </c>
      <c r="CN7" s="832"/>
      <c r="CO7" s="832"/>
      <c r="CP7" s="832"/>
      <c r="CQ7" s="833"/>
      <c r="CR7" s="831">
        <v>19</v>
      </c>
      <c r="CS7" s="832"/>
      <c r="CT7" s="832"/>
      <c r="CU7" s="832"/>
      <c r="CV7" s="833"/>
      <c r="CW7" s="831" t="s">
        <v>558</v>
      </c>
      <c r="CX7" s="832"/>
      <c r="CY7" s="832"/>
      <c r="CZ7" s="832"/>
      <c r="DA7" s="833"/>
      <c r="DB7" s="831" t="s">
        <v>559</v>
      </c>
      <c r="DC7" s="832"/>
      <c r="DD7" s="832"/>
      <c r="DE7" s="832"/>
      <c r="DF7" s="833"/>
      <c r="DG7" s="831" t="s">
        <v>555</v>
      </c>
      <c r="DH7" s="832"/>
      <c r="DI7" s="832"/>
      <c r="DJ7" s="832"/>
      <c r="DK7" s="833"/>
      <c r="DL7" s="831" t="s">
        <v>560</v>
      </c>
      <c r="DM7" s="832"/>
      <c r="DN7" s="832"/>
      <c r="DO7" s="832"/>
      <c r="DP7" s="833"/>
      <c r="DQ7" s="831" t="s">
        <v>555</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548</v>
      </c>
      <c r="R8" s="819"/>
      <c r="S8" s="819"/>
      <c r="T8" s="819"/>
      <c r="U8" s="819"/>
      <c r="V8" s="819">
        <v>548</v>
      </c>
      <c r="W8" s="819"/>
      <c r="X8" s="819"/>
      <c r="Y8" s="819"/>
      <c r="Z8" s="819"/>
      <c r="AA8" s="819" t="s">
        <v>554</v>
      </c>
      <c r="AB8" s="819"/>
      <c r="AC8" s="819"/>
      <c r="AD8" s="819"/>
      <c r="AE8" s="820"/>
      <c r="AF8" s="821" t="s">
        <v>121</v>
      </c>
      <c r="AG8" s="822"/>
      <c r="AH8" s="822"/>
      <c r="AI8" s="822"/>
      <c r="AJ8" s="823"/>
      <c r="AK8" s="824">
        <v>537</v>
      </c>
      <c r="AL8" s="825"/>
      <c r="AM8" s="825"/>
      <c r="AN8" s="825"/>
      <c r="AO8" s="825"/>
      <c r="AP8" s="825">
        <v>8062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557</v>
      </c>
      <c r="BT8" s="829"/>
      <c r="BU8" s="829"/>
      <c r="BV8" s="829"/>
      <c r="BW8" s="829"/>
      <c r="BX8" s="829"/>
      <c r="BY8" s="829"/>
      <c r="BZ8" s="829"/>
      <c r="CA8" s="829"/>
      <c r="CB8" s="829"/>
      <c r="CC8" s="829"/>
      <c r="CD8" s="829"/>
      <c r="CE8" s="829"/>
      <c r="CF8" s="829"/>
      <c r="CG8" s="830"/>
      <c r="CH8" s="841">
        <v>10</v>
      </c>
      <c r="CI8" s="842"/>
      <c r="CJ8" s="842"/>
      <c r="CK8" s="842"/>
      <c r="CL8" s="843"/>
      <c r="CM8" s="841">
        <v>241</v>
      </c>
      <c r="CN8" s="842"/>
      <c r="CO8" s="842"/>
      <c r="CP8" s="842"/>
      <c r="CQ8" s="843"/>
      <c r="CR8" s="841">
        <v>104</v>
      </c>
      <c r="CS8" s="842"/>
      <c r="CT8" s="842"/>
      <c r="CU8" s="842"/>
      <c r="CV8" s="843"/>
      <c r="CW8" s="841">
        <v>62</v>
      </c>
      <c r="CX8" s="842"/>
      <c r="CY8" s="842"/>
      <c r="CZ8" s="842"/>
      <c r="DA8" s="843"/>
      <c r="DB8" s="841" t="s">
        <v>555</v>
      </c>
      <c r="DC8" s="842"/>
      <c r="DD8" s="842"/>
      <c r="DE8" s="842"/>
      <c r="DF8" s="843"/>
      <c r="DG8" s="841" t="s">
        <v>555</v>
      </c>
      <c r="DH8" s="842"/>
      <c r="DI8" s="842"/>
      <c r="DJ8" s="842"/>
      <c r="DK8" s="843"/>
      <c r="DL8" s="841" t="s">
        <v>562</v>
      </c>
      <c r="DM8" s="842"/>
      <c r="DN8" s="842"/>
      <c r="DO8" s="842"/>
      <c r="DP8" s="843"/>
      <c r="DQ8" s="841" t="s">
        <v>561</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17012</v>
      </c>
      <c r="R23" s="854"/>
      <c r="S23" s="854"/>
      <c r="T23" s="854"/>
      <c r="U23" s="854"/>
      <c r="V23" s="854">
        <v>16593</v>
      </c>
      <c r="W23" s="854"/>
      <c r="X23" s="854"/>
      <c r="Y23" s="854"/>
      <c r="Z23" s="854"/>
      <c r="AA23" s="854">
        <v>419</v>
      </c>
      <c r="AB23" s="854"/>
      <c r="AC23" s="854"/>
      <c r="AD23" s="854"/>
      <c r="AE23" s="855"/>
      <c r="AF23" s="856">
        <v>314</v>
      </c>
      <c r="AG23" s="854"/>
      <c r="AH23" s="854"/>
      <c r="AI23" s="854"/>
      <c r="AJ23" s="857"/>
      <c r="AK23" s="858"/>
      <c r="AL23" s="859"/>
      <c r="AM23" s="859"/>
      <c r="AN23" s="859"/>
      <c r="AO23" s="859"/>
      <c r="AP23" s="854">
        <v>25066</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7406</v>
      </c>
      <c r="R28" s="883"/>
      <c r="S28" s="883"/>
      <c r="T28" s="883"/>
      <c r="U28" s="883"/>
      <c r="V28" s="883">
        <v>7322</v>
      </c>
      <c r="W28" s="883"/>
      <c r="X28" s="883"/>
      <c r="Y28" s="883"/>
      <c r="Z28" s="883"/>
      <c r="AA28" s="883">
        <v>84</v>
      </c>
      <c r="AB28" s="883"/>
      <c r="AC28" s="883"/>
      <c r="AD28" s="883"/>
      <c r="AE28" s="884"/>
      <c r="AF28" s="885">
        <v>84</v>
      </c>
      <c r="AG28" s="883"/>
      <c r="AH28" s="883"/>
      <c r="AI28" s="883"/>
      <c r="AJ28" s="886"/>
      <c r="AK28" s="887">
        <v>467</v>
      </c>
      <c r="AL28" s="878"/>
      <c r="AM28" s="878"/>
      <c r="AN28" s="878"/>
      <c r="AO28" s="878"/>
      <c r="AP28" s="878">
        <v>112</v>
      </c>
      <c r="AQ28" s="878"/>
      <c r="AR28" s="878"/>
      <c r="AS28" s="878"/>
      <c r="AT28" s="878"/>
      <c r="AU28" s="878" t="s">
        <v>555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4865</v>
      </c>
      <c r="R29" s="819"/>
      <c r="S29" s="819"/>
      <c r="T29" s="819"/>
      <c r="U29" s="819"/>
      <c r="V29" s="819">
        <v>4737</v>
      </c>
      <c r="W29" s="819"/>
      <c r="X29" s="819"/>
      <c r="Y29" s="819"/>
      <c r="Z29" s="819"/>
      <c r="AA29" s="819">
        <v>128</v>
      </c>
      <c r="AB29" s="819"/>
      <c r="AC29" s="819"/>
      <c r="AD29" s="819"/>
      <c r="AE29" s="820"/>
      <c r="AF29" s="821">
        <v>128</v>
      </c>
      <c r="AG29" s="822"/>
      <c r="AH29" s="822"/>
      <c r="AI29" s="822"/>
      <c r="AJ29" s="823"/>
      <c r="AK29" s="890">
        <v>700</v>
      </c>
      <c r="AL29" s="891"/>
      <c r="AM29" s="891"/>
      <c r="AN29" s="891"/>
      <c r="AO29" s="891"/>
      <c r="AP29" s="891" t="s">
        <v>555</v>
      </c>
      <c r="AQ29" s="891"/>
      <c r="AR29" s="891"/>
      <c r="AS29" s="891"/>
      <c r="AT29" s="891"/>
      <c r="AU29" s="891" t="s">
        <v>555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734</v>
      </c>
      <c r="R30" s="819"/>
      <c r="S30" s="819"/>
      <c r="T30" s="819"/>
      <c r="U30" s="819"/>
      <c r="V30" s="819">
        <v>697</v>
      </c>
      <c r="W30" s="819"/>
      <c r="X30" s="819"/>
      <c r="Y30" s="819"/>
      <c r="Z30" s="819"/>
      <c r="AA30" s="819">
        <v>37</v>
      </c>
      <c r="AB30" s="819"/>
      <c r="AC30" s="819"/>
      <c r="AD30" s="819"/>
      <c r="AE30" s="820"/>
      <c r="AF30" s="821">
        <v>37</v>
      </c>
      <c r="AG30" s="822"/>
      <c r="AH30" s="822"/>
      <c r="AI30" s="822"/>
      <c r="AJ30" s="823"/>
      <c r="AK30" s="890">
        <v>134</v>
      </c>
      <c r="AL30" s="891"/>
      <c r="AM30" s="891"/>
      <c r="AN30" s="891"/>
      <c r="AO30" s="891"/>
      <c r="AP30" s="891" t="s">
        <v>555</v>
      </c>
      <c r="AQ30" s="891"/>
      <c r="AR30" s="891"/>
      <c r="AS30" s="891"/>
      <c r="AT30" s="891"/>
      <c r="AU30" s="891" t="s">
        <v>555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574</v>
      </c>
      <c r="C31" s="816"/>
      <c r="D31" s="816"/>
      <c r="E31" s="816"/>
      <c r="F31" s="816"/>
      <c r="G31" s="816"/>
      <c r="H31" s="816"/>
      <c r="I31" s="816"/>
      <c r="J31" s="816"/>
      <c r="K31" s="816"/>
      <c r="L31" s="816"/>
      <c r="M31" s="816"/>
      <c r="N31" s="816"/>
      <c r="O31" s="816"/>
      <c r="P31" s="817"/>
      <c r="Q31" s="818">
        <v>2541</v>
      </c>
      <c r="R31" s="819"/>
      <c r="S31" s="819"/>
      <c r="T31" s="819"/>
      <c r="U31" s="819"/>
      <c r="V31" s="819">
        <v>2677</v>
      </c>
      <c r="W31" s="819"/>
      <c r="X31" s="819"/>
      <c r="Y31" s="819"/>
      <c r="Z31" s="819"/>
      <c r="AA31" s="819">
        <v>136</v>
      </c>
      <c r="AB31" s="819"/>
      <c r="AC31" s="819"/>
      <c r="AD31" s="819"/>
      <c r="AE31" s="820"/>
      <c r="AF31" s="821">
        <v>678</v>
      </c>
      <c r="AG31" s="822"/>
      <c r="AH31" s="822"/>
      <c r="AI31" s="822"/>
      <c r="AJ31" s="823"/>
      <c r="AK31" s="890">
        <v>391</v>
      </c>
      <c r="AL31" s="891"/>
      <c r="AM31" s="891"/>
      <c r="AN31" s="891"/>
      <c r="AO31" s="891"/>
      <c r="AP31" s="891">
        <v>2478</v>
      </c>
      <c r="AQ31" s="891"/>
      <c r="AR31" s="891"/>
      <c r="AS31" s="891"/>
      <c r="AT31" s="891"/>
      <c r="AU31" s="891">
        <v>1460</v>
      </c>
      <c r="AV31" s="891"/>
      <c r="AW31" s="891"/>
      <c r="AX31" s="891"/>
      <c r="AY31" s="891"/>
      <c r="AZ31" s="892" t="s">
        <v>575</v>
      </c>
      <c r="BA31" s="892"/>
      <c r="BB31" s="892"/>
      <c r="BC31" s="892"/>
      <c r="BD31" s="892"/>
      <c r="BE31" s="888" t="s">
        <v>576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577</v>
      </c>
      <c r="C32" s="816"/>
      <c r="D32" s="816"/>
      <c r="E32" s="816"/>
      <c r="F32" s="816"/>
      <c r="G32" s="816"/>
      <c r="H32" s="816"/>
      <c r="I32" s="816"/>
      <c r="J32" s="816"/>
      <c r="K32" s="816"/>
      <c r="L32" s="816"/>
      <c r="M32" s="816"/>
      <c r="N32" s="816"/>
      <c r="O32" s="816"/>
      <c r="P32" s="817"/>
      <c r="Q32" s="818">
        <v>1203</v>
      </c>
      <c r="R32" s="819"/>
      <c r="S32" s="819"/>
      <c r="T32" s="819"/>
      <c r="U32" s="819"/>
      <c r="V32" s="819">
        <v>1344</v>
      </c>
      <c r="W32" s="819"/>
      <c r="X32" s="819"/>
      <c r="Y32" s="819"/>
      <c r="Z32" s="819"/>
      <c r="AA32" s="819">
        <v>-141</v>
      </c>
      <c r="AB32" s="819"/>
      <c r="AC32" s="819"/>
      <c r="AD32" s="819"/>
      <c r="AE32" s="820"/>
      <c r="AF32" s="821">
        <v>105</v>
      </c>
      <c r="AG32" s="822"/>
      <c r="AH32" s="822"/>
      <c r="AI32" s="822"/>
      <c r="AJ32" s="823"/>
      <c r="AK32" s="890">
        <v>27</v>
      </c>
      <c r="AL32" s="891"/>
      <c r="AM32" s="891"/>
      <c r="AN32" s="891"/>
      <c r="AO32" s="891"/>
      <c r="AP32" s="891">
        <v>5101</v>
      </c>
      <c r="AQ32" s="891"/>
      <c r="AR32" s="891"/>
      <c r="AS32" s="891"/>
      <c r="AT32" s="891"/>
      <c r="AU32" s="891" t="s">
        <v>578</v>
      </c>
      <c r="AV32" s="891"/>
      <c r="AW32" s="891"/>
      <c r="AX32" s="891"/>
      <c r="AY32" s="891"/>
      <c r="AZ32" s="892" t="s">
        <v>579</v>
      </c>
      <c r="BA32" s="892"/>
      <c r="BB32" s="892"/>
      <c r="BC32" s="892"/>
      <c r="BD32" s="892"/>
      <c r="BE32" s="888" t="s">
        <v>580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581</v>
      </c>
      <c r="C33" s="816"/>
      <c r="D33" s="816"/>
      <c r="E33" s="816"/>
      <c r="F33" s="816"/>
      <c r="G33" s="816"/>
      <c r="H33" s="816"/>
      <c r="I33" s="816"/>
      <c r="J33" s="816"/>
      <c r="K33" s="816"/>
      <c r="L33" s="816"/>
      <c r="M33" s="816"/>
      <c r="N33" s="816"/>
      <c r="O33" s="816"/>
      <c r="P33" s="817"/>
      <c r="Q33" s="818">
        <v>1625</v>
      </c>
      <c r="R33" s="819"/>
      <c r="S33" s="819"/>
      <c r="T33" s="819"/>
      <c r="U33" s="819"/>
      <c r="V33" s="819">
        <v>1624</v>
      </c>
      <c r="W33" s="819"/>
      <c r="X33" s="819"/>
      <c r="Y33" s="819"/>
      <c r="Z33" s="819"/>
      <c r="AA33" s="819">
        <v>1</v>
      </c>
      <c r="AB33" s="819"/>
      <c r="AC33" s="819"/>
      <c r="AD33" s="819"/>
      <c r="AE33" s="820"/>
      <c r="AF33" s="821">
        <v>1</v>
      </c>
      <c r="AG33" s="822"/>
      <c r="AH33" s="822"/>
      <c r="AI33" s="822"/>
      <c r="AJ33" s="823"/>
      <c r="AK33" s="890">
        <v>113</v>
      </c>
      <c r="AL33" s="891"/>
      <c r="AM33" s="891"/>
      <c r="AN33" s="891"/>
      <c r="AO33" s="891"/>
      <c r="AP33" s="891">
        <v>859</v>
      </c>
      <c r="AQ33" s="891"/>
      <c r="AR33" s="891"/>
      <c r="AS33" s="891"/>
      <c r="AT33" s="891"/>
      <c r="AU33" s="891">
        <v>374</v>
      </c>
      <c r="AV33" s="891"/>
      <c r="AW33" s="891"/>
      <c r="AX33" s="891"/>
      <c r="AY33" s="891"/>
      <c r="AZ33" s="892" t="s">
        <v>582</v>
      </c>
      <c r="BA33" s="892"/>
      <c r="BB33" s="892"/>
      <c r="BC33" s="892"/>
      <c r="BD33" s="892"/>
      <c r="BE33" s="888" t="s">
        <v>583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584</v>
      </c>
      <c r="C34" s="816"/>
      <c r="D34" s="816"/>
      <c r="E34" s="816"/>
      <c r="F34" s="816"/>
      <c r="G34" s="816"/>
      <c r="H34" s="816"/>
      <c r="I34" s="816"/>
      <c r="J34" s="816"/>
      <c r="K34" s="816"/>
      <c r="L34" s="816"/>
      <c r="M34" s="816"/>
      <c r="N34" s="816"/>
      <c r="O34" s="816"/>
      <c r="P34" s="817"/>
      <c r="Q34" s="818">
        <v>1081</v>
      </c>
      <c r="R34" s="819"/>
      <c r="S34" s="819"/>
      <c r="T34" s="819"/>
      <c r="U34" s="819"/>
      <c r="V34" s="819">
        <v>1063</v>
      </c>
      <c r="W34" s="819"/>
      <c r="X34" s="819"/>
      <c r="Y34" s="819"/>
      <c r="Z34" s="819"/>
      <c r="AA34" s="819">
        <v>18</v>
      </c>
      <c r="AB34" s="819"/>
      <c r="AC34" s="819"/>
      <c r="AD34" s="819"/>
      <c r="AE34" s="820"/>
      <c r="AF34" s="821">
        <v>45</v>
      </c>
      <c r="AG34" s="822"/>
      <c r="AH34" s="822"/>
      <c r="AI34" s="822"/>
      <c r="AJ34" s="823"/>
      <c r="AK34" s="890">
        <v>627</v>
      </c>
      <c r="AL34" s="891"/>
      <c r="AM34" s="891"/>
      <c r="AN34" s="891"/>
      <c r="AO34" s="891"/>
      <c r="AP34" s="891">
        <v>5450</v>
      </c>
      <c r="AQ34" s="891"/>
      <c r="AR34" s="891"/>
      <c r="AS34" s="891"/>
      <c r="AT34" s="891"/>
      <c r="AU34" s="891">
        <v>4861</v>
      </c>
      <c r="AV34" s="891"/>
      <c r="AW34" s="891"/>
      <c r="AX34" s="891"/>
      <c r="AY34" s="891"/>
      <c r="AZ34" s="892" t="s">
        <v>579</v>
      </c>
      <c r="BA34" s="892"/>
      <c r="BB34" s="892"/>
      <c r="BC34" s="892"/>
      <c r="BD34" s="892"/>
      <c r="BE34" s="888" t="s">
        <v>583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1078</v>
      </c>
      <c r="AG63" s="902"/>
      <c r="AH63" s="902"/>
      <c r="AI63" s="902"/>
      <c r="AJ63" s="903"/>
      <c r="AK63" s="904"/>
      <c r="AL63" s="899"/>
      <c r="AM63" s="899"/>
      <c r="AN63" s="899"/>
      <c r="AO63" s="899"/>
      <c r="AP63" s="902">
        <v>14000</v>
      </c>
      <c r="AQ63" s="902"/>
      <c r="AR63" s="902"/>
      <c r="AS63" s="902"/>
      <c r="AT63" s="902"/>
      <c r="AU63" s="902">
        <v>6695</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398</v>
      </c>
      <c r="B66" s="801"/>
      <c r="C66" s="801"/>
      <c r="D66" s="801"/>
      <c r="E66" s="801"/>
      <c r="F66" s="801"/>
      <c r="G66" s="801"/>
      <c r="H66" s="801"/>
      <c r="I66" s="801"/>
      <c r="J66" s="801"/>
      <c r="K66" s="801"/>
      <c r="L66" s="801"/>
      <c r="M66" s="801"/>
      <c r="N66" s="801"/>
      <c r="O66" s="801"/>
      <c r="P66" s="802"/>
      <c r="Q66" s="777" t="s">
        <v>399</v>
      </c>
      <c r="R66" s="778"/>
      <c r="S66" s="778"/>
      <c r="T66" s="778"/>
      <c r="U66" s="779"/>
      <c r="V66" s="777" t="s">
        <v>385</v>
      </c>
      <c r="W66" s="778"/>
      <c r="X66" s="778"/>
      <c r="Y66" s="778"/>
      <c r="Z66" s="779"/>
      <c r="AA66" s="777" t="s">
        <v>386</v>
      </c>
      <c r="AB66" s="778"/>
      <c r="AC66" s="778"/>
      <c r="AD66" s="778"/>
      <c r="AE66" s="779"/>
      <c r="AF66" s="912" t="s">
        <v>400</v>
      </c>
      <c r="AG66" s="873"/>
      <c r="AH66" s="873"/>
      <c r="AI66" s="873"/>
      <c r="AJ66" s="913"/>
      <c r="AK66" s="777" t="s">
        <v>388</v>
      </c>
      <c r="AL66" s="801"/>
      <c r="AM66" s="801"/>
      <c r="AN66" s="801"/>
      <c r="AO66" s="802"/>
      <c r="AP66" s="777" t="s">
        <v>389</v>
      </c>
      <c r="AQ66" s="778"/>
      <c r="AR66" s="778"/>
      <c r="AS66" s="778"/>
      <c r="AT66" s="779"/>
      <c r="AU66" s="777" t="s">
        <v>401</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3570</v>
      </c>
      <c r="R68" s="926"/>
      <c r="S68" s="926"/>
      <c r="T68" s="926"/>
      <c r="U68" s="926"/>
      <c r="V68" s="926">
        <v>3100</v>
      </c>
      <c r="W68" s="926"/>
      <c r="X68" s="926"/>
      <c r="Y68" s="926"/>
      <c r="Z68" s="926"/>
      <c r="AA68" s="926">
        <v>470</v>
      </c>
      <c r="AB68" s="926"/>
      <c r="AC68" s="926"/>
      <c r="AD68" s="926"/>
      <c r="AE68" s="926"/>
      <c r="AF68" s="926">
        <v>470</v>
      </c>
      <c r="AG68" s="926"/>
      <c r="AH68" s="926"/>
      <c r="AI68" s="926"/>
      <c r="AJ68" s="926"/>
      <c r="AK68" s="926">
        <v>63</v>
      </c>
      <c r="AL68" s="926"/>
      <c r="AM68" s="926"/>
      <c r="AN68" s="926"/>
      <c r="AO68" s="926"/>
      <c r="AP68" s="926" t="s">
        <v>563</v>
      </c>
      <c r="AQ68" s="926"/>
      <c r="AR68" s="926"/>
      <c r="AS68" s="926"/>
      <c r="AT68" s="926"/>
      <c r="AU68" s="926" t="s">
        <v>564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883572</v>
      </c>
      <c r="R69" s="891"/>
      <c r="S69" s="891"/>
      <c r="T69" s="891"/>
      <c r="U69" s="891"/>
      <c r="V69" s="891">
        <v>863176</v>
      </c>
      <c r="W69" s="891"/>
      <c r="X69" s="891"/>
      <c r="Y69" s="891"/>
      <c r="Z69" s="891"/>
      <c r="AA69" s="891">
        <v>20396</v>
      </c>
      <c r="AB69" s="891"/>
      <c r="AC69" s="891"/>
      <c r="AD69" s="891"/>
      <c r="AE69" s="891"/>
      <c r="AF69" s="891">
        <v>20396</v>
      </c>
      <c r="AG69" s="891"/>
      <c r="AH69" s="891"/>
      <c r="AI69" s="891"/>
      <c r="AJ69" s="891"/>
      <c r="AK69" s="891">
        <v>5429</v>
      </c>
      <c r="AL69" s="891"/>
      <c r="AM69" s="891"/>
      <c r="AN69" s="891"/>
      <c r="AO69" s="891"/>
      <c r="AP69" s="891" t="s">
        <v>565</v>
      </c>
      <c r="AQ69" s="891"/>
      <c r="AR69" s="891"/>
      <c r="AS69" s="891"/>
      <c r="AT69" s="891"/>
      <c r="AU69" s="891" t="s">
        <v>566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20866</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123</v>
      </c>
      <c r="CS102" s="910"/>
      <c r="CT102" s="910"/>
      <c r="CU102" s="910"/>
      <c r="CV102" s="953"/>
      <c r="CW102" s="952">
        <v>62</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408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409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411</v>
      </c>
      <c r="AB109" s="955"/>
      <c r="AC109" s="955"/>
      <c r="AD109" s="955"/>
      <c r="AE109" s="956"/>
      <c r="AF109" s="954" t="s">
        <v>298</v>
      </c>
      <c r="AG109" s="955"/>
      <c r="AH109" s="955"/>
      <c r="AI109" s="955"/>
      <c r="AJ109" s="956"/>
      <c r="AK109" s="954" t="s">
        <v>297</v>
      </c>
      <c r="AL109" s="955"/>
      <c r="AM109" s="955"/>
      <c r="AN109" s="955"/>
      <c r="AO109" s="956"/>
      <c r="AP109" s="954" t="s">
        <v>412</v>
      </c>
      <c r="AQ109" s="955"/>
      <c r="AR109" s="955"/>
      <c r="AS109" s="955"/>
      <c r="AT109" s="957"/>
      <c r="AU109" s="974" t="s">
        <v>410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411</v>
      </c>
      <c r="BR109" s="955"/>
      <c r="BS109" s="955"/>
      <c r="BT109" s="955"/>
      <c r="BU109" s="956"/>
      <c r="BV109" s="954" t="s">
        <v>298</v>
      </c>
      <c r="BW109" s="955"/>
      <c r="BX109" s="955"/>
      <c r="BY109" s="955"/>
      <c r="BZ109" s="956"/>
      <c r="CA109" s="954" t="s">
        <v>297</v>
      </c>
      <c r="CB109" s="955"/>
      <c r="CC109" s="955"/>
      <c r="CD109" s="955"/>
      <c r="CE109" s="956"/>
      <c r="CF109" s="975" t="s">
        <v>412</v>
      </c>
      <c r="CG109" s="975"/>
      <c r="CH109" s="975"/>
      <c r="CI109" s="975"/>
      <c r="CJ109" s="975"/>
      <c r="CK109" s="954" t="s">
        <v>413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411</v>
      </c>
      <c r="DH109" s="955"/>
      <c r="DI109" s="955"/>
      <c r="DJ109" s="955"/>
      <c r="DK109" s="956"/>
      <c r="DL109" s="954" t="s">
        <v>298</v>
      </c>
      <c r="DM109" s="955"/>
      <c r="DN109" s="955"/>
      <c r="DO109" s="955"/>
      <c r="DP109" s="956"/>
      <c r="DQ109" s="954" t="s">
        <v>297</v>
      </c>
      <c r="DR109" s="955"/>
      <c r="DS109" s="955"/>
      <c r="DT109" s="955"/>
      <c r="DU109" s="956"/>
      <c r="DV109" s="954" t="s">
        <v>412</v>
      </c>
      <c r="DW109" s="955"/>
      <c r="DX109" s="955"/>
      <c r="DY109" s="955"/>
      <c r="DZ109" s="957"/>
    </row>
    <row r="110" spans="1:131" s="226" customFormat="1" ht="26.25" customHeight="1" x14ac:dyDescent="0.15">
      <c r="A110" s="958" t="s">
        <v>414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2373001</v>
      </c>
      <c r="AB110" s="962"/>
      <c r="AC110" s="962"/>
      <c r="AD110" s="962"/>
      <c r="AE110" s="963"/>
      <c r="AF110" s="964">
        <v>2394061</v>
      </c>
      <c r="AG110" s="962"/>
      <c r="AH110" s="962"/>
      <c r="AI110" s="962"/>
      <c r="AJ110" s="963"/>
      <c r="AK110" s="964">
        <v>2318462</v>
      </c>
      <c r="AL110" s="962"/>
      <c r="AM110" s="962"/>
      <c r="AN110" s="962"/>
      <c r="AO110" s="963"/>
      <c r="AP110" s="965">
        <v>27.4</v>
      </c>
      <c r="AQ110" s="966"/>
      <c r="AR110" s="966"/>
      <c r="AS110" s="966"/>
      <c r="AT110" s="967"/>
      <c r="AU110" s="968" t="s">
        <v>66</v>
      </c>
      <c r="AV110" s="969"/>
      <c r="AW110" s="969"/>
      <c r="AX110" s="969"/>
      <c r="AY110" s="969"/>
      <c r="AZ110" s="1010" t="s">
        <v>415</v>
      </c>
      <c r="BA110" s="959"/>
      <c r="BB110" s="959"/>
      <c r="BC110" s="959"/>
      <c r="BD110" s="959"/>
      <c r="BE110" s="959"/>
      <c r="BF110" s="959"/>
      <c r="BG110" s="959"/>
      <c r="BH110" s="959"/>
      <c r="BI110" s="959"/>
      <c r="BJ110" s="959"/>
      <c r="BK110" s="959"/>
      <c r="BL110" s="959"/>
      <c r="BM110" s="959"/>
      <c r="BN110" s="959"/>
      <c r="BO110" s="959"/>
      <c r="BP110" s="960"/>
      <c r="BQ110" s="996">
        <v>25889054</v>
      </c>
      <c r="BR110" s="997"/>
      <c r="BS110" s="997"/>
      <c r="BT110" s="997"/>
      <c r="BU110" s="997"/>
      <c r="BV110" s="997">
        <v>25734363</v>
      </c>
      <c r="BW110" s="997"/>
      <c r="BX110" s="997"/>
      <c r="BY110" s="997"/>
      <c r="BZ110" s="997"/>
      <c r="CA110" s="997">
        <v>25065707</v>
      </c>
      <c r="CB110" s="997"/>
      <c r="CC110" s="997"/>
      <c r="CD110" s="997"/>
      <c r="CE110" s="997"/>
      <c r="CF110" s="1011">
        <v>296.3</v>
      </c>
      <c r="CG110" s="1012"/>
      <c r="CH110" s="1012"/>
      <c r="CI110" s="1012"/>
      <c r="CJ110" s="1012"/>
      <c r="CK110" s="1013" t="s">
        <v>416</v>
      </c>
      <c r="CL110" s="1014"/>
      <c r="CM110" s="993" t="s">
        <v>417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418</v>
      </c>
      <c r="DH110" s="997"/>
      <c r="DI110" s="997"/>
      <c r="DJ110" s="997"/>
      <c r="DK110" s="997"/>
      <c r="DL110" s="997" t="s">
        <v>121</v>
      </c>
      <c r="DM110" s="997"/>
      <c r="DN110" s="997"/>
      <c r="DO110" s="997"/>
      <c r="DP110" s="997"/>
      <c r="DQ110" s="997" t="s">
        <v>419</v>
      </c>
      <c r="DR110" s="997"/>
      <c r="DS110" s="997"/>
      <c r="DT110" s="997"/>
      <c r="DU110" s="997"/>
      <c r="DV110" s="998" t="s">
        <v>121</v>
      </c>
      <c r="DW110" s="998"/>
      <c r="DX110" s="998"/>
      <c r="DY110" s="998"/>
      <c r="DZ110" s="999"/>
    </row>
    <row r="111" spans="1:131" s="226" customFormat="1" ht="26.25" customHeight="1" x14ac:dyDescent="0.15">
      <c r="A111" s="1000" t="s">
        <v>420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418</v>
      </c>
      <c r="AB111" s="1004"/>
      <c r="AC111" s="1004"/>
      <c r="AD111" s="1004"/>
      <c r="AE111" s="1005"/>
      <c r="AF111" s="1006" t="s">
        <v>120</v>
      </c>
      <c r="AG111" s="1004"/>
      <c r="AH111" s="1004"/>
      <c r="AI111" s="1004"/>
      <c r="AJ111" s="1005"/>
      <c r="AK111" s="1006" t="s">
        <v>121</v>
      </c>
      <c r="AL111" s="1004"/>
      <c r="AM111" s="1004"/>
      <c r="AN111" s="1004"/>
      <c r="AO111" s="1005"/>
      <c r="AP111" s="1007" t="s">
        <v>418</v>
      </c>
      <c r="AQ111" s="1008"/>
      <c r="AR111" s="1008"/>
      <c r="AS111" s="1008"/>
      <c r="AT111" s="1009"/>
      <c r="AU111" s="970"/>
      <c r="AV111" s="971"/>
      <c r="AW111" s="971"/>
      <c r="AX111" s="971"/>
      <c r="AY111" s="971"/>
      <c r="AZ111" s="1019" t="s">
        <v>421</v>
      </c>
      <c r="BA111" s="1020"/>
      <c r="BB111" s="1020"/>
      <c r="BC111" s="1020"/>
      <c r="BD111" s="1020"/>
      <c r="BE111" s="1020"/>
      <c r="BF111" s="1020"/>
      <c r="BG111" s="1020"/>
      <c r="BH111" s="1020"/>
      <c r="BI111" s="1020"/>
      <c r="BJ111" s="1020"/>
      <c r="BK111" s="1020"/>
      <c r="BL111" s="1020"/>
      <c r="BM111" s="1020"/>
      <c r="BN111" s="1020"/>
      <c r="BO111" s="1020"/>
      <c r="BP111" s="1021"/>
      <c r="BQ111" s="989" t="s">
        <v>419</v>
      </c>
      <c r="BR111" s="990"/>
      <c r="BS111" s="990"/>
      <c r="BT111" s="990"/>
      <c r="BU111" s="990"/>
      <c r="BV111" s="990" t="s">
        <v>121</v>
      </c>
      <c r="BW111" s="990"/>
      <c r="BX111" s="990"/>
      <c r="BY111" s="990"/>
      <c r="BZ111" s="990"/>
      <c r="CA111" s="990" t="s">
        <v>121</v>
      </c>
      <c r="CB111" s="990"/>
      <c r="CC111" s="990"/>
      <c r="CD111" s="990"/>
      <c r="CE111" s="990"/>
      <c r="CF111" s="984" t="s">
        <v>121</v>
      </c>
      <c r="CG111" s="985"/>
      <c r="CH111" s="985"/>
      <c r="CI111" s="985"/>
      <c r="CJ111" s="985"/>
      <c r="CK111" s="1015"/>
      <c r="CL111" s="1016"/>
      <c r="CM111" s="986" t="s">
        <v>422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418</v>
      </c>
      <c r="DH111" s="990"/>
      <c r="DI111" s="990"/>
      <c r="DJ111" s="990"/>
      <c r="DK111" s="990"/>
      <c r="DL111" s="990" t="s">
        <v>121</v>
      </c>
      <c r="DM111" s="990"/>
      <c r="DN111" s="990"/>
      <c r="DO111" s="990"/>
      <c r="DP111" s="990"/>
      <c r="DQ111" s="990" t="s">
        <v>418</v>
      </c>
      <c r="DR111" s="990"/>
      <c r="DS111" s="990"/>
      <c r="DT111" s="990"/>
      <c r="DU111" s="990"/>
      <c r="DV111" s="991" t="s">
        <v>121</v>
      </c>
      <c r="DW111" s="991"/>
      <c r="DX111" s="991"/>
      <c r="DY111" s="991"/>
      <c r="DZ111" s="992"/>
    </row>
    <row r="112" spans="1:131" s="226" customFormat="1" ht="26.25" customHeight="1" x14ac:dyDescent="0.15">
      <c r="A112" s="1022" t="s">
        <v>423</v>
      </c>
      <c r="B112" s="1023"/>
      <c r="C112" s="1020" t="s">
        <v>424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418</v>
      </c>
      <c r="AL112" s="1029"/>
      <c r="AM112" s="1029"/>
      <c r="AN112" s="1029"/>
      <c r="AO112" s="1030"/>
      <c r="AP112" s="1032" t="s">
        <v>121</v>
      </c>
      <c r="AQ112" s="1033"/>
      <c r="AR112" s="1033"/>
      <c r="AS112" s="1033"/>
      <c r="AT112" s="1034"/>
      <c r="AU112" s="970"/>
      <c r="AV112" s="971"/>
      <c r="AW112" s="971"/>
      <c r="AX112" s="971"/>
      <c r="AY112" s="971"/>
      <c r="AZ112" s="1019" t="s">
        <v>425</v>
      </c>
      <c r="BA112" s="1020"/>
      <c r="BB112" s="1020"/>
      <c r="BC112" s="1020"/>
      <c r="BD112" s="1020"/>
      <c r="BE112" s="1020"/>
      <c r="BF112" s="1020"/>
      <c r="BG112" s="1020"/>
      <c r="BH112" s="1020"/>
      <c r="BI112" s="1020"/>
      <c r="BJ112" s="1020"/>
      <c r="BK112" s="1020"/>
      <c r="BL112" s="1020"/>
      <c r="BM112" s="1020"/>
      <c r="BN112" s="1020"/>
      <c r="BO112" s="1020"/>
      <c r="BP112" s="1021"/>
      <c r="BQ112" s="989">
        <v>7331791</v>
      </c>
      <c r="BR112" s="990"/>
      <c r="BS112" s="990"/>
      <c r="BT112" s="990"/>
      <c r="BU112" s="990"/>
      <c r="BV112" s="990">
        <v>6898935</v>
      </c>
      <c r="BW112" s="990"/>
      <c r="BX112" s="990"/>
      <c r="BY112" s="990"/>
      <c r="BZ112" s="990"/>
      <c r="CA112" s="990">
        <v>6694979</v>
      </c>
      <c r="CB112" s="990"/>
      <c r="CC112" s="990"/>
      <c r="CD112" s="990"/>
      <c r="CE112" s="990"/>
      <c r="CF112" s="984">
        <v>79.099999999999994</v>
      </c>
      <c r="CG112" s="985"/>
      <c r="CH112" s="985"/>
      <c r="CI112" s="985"/>
      <c r="CJ112" s="985"/>
      <c r="CK112" s="1015"/>
      <c r="CL112" s="1016"/>
      <c r="CM112" s="986" t="s">
        <v>426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121</v>
      </c>
      <c r="DR112" s="990"/>
      <c r="DS112" s="990"/>
      <c r="DT112" s="990"/>
      <c r="DU112" s="990"/>
      <c r="DV112" s="991" t="s">
        <v>418</v>
      </c>
      <c r="DW112" s="991"/>
      <c r="DX112" s="991"/>
      <c r="DY112" s="991"/>
      <c r="DZ112" s="992"/>
    </row>
    <row r="113" spans="1:130" s="226" customFormat="1" ht="26.25" customHeight="1" x14ac:dyDescent="0.15">
      <c r="A113" s="1024"/>
      <c r="B113" s="1025"/>
      <c r="C113" s="1020" t="s">
        <v>427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1005620</v>
      </c>
      <c r="AB113" s="1004"/>
      <c r="AC113" s="1004"/>
      <c r="AD113" s="1004"/>
      <c r="AE113" s="1005"/>
      <c r="AF113" s="1006">
        <v>852876</v>
      </c>
      <c r="AG113" s="1004"/>
      <c r="AH113" s="1004"/>
      <c r="AI113" s="1004"/>
      <c r="AJ113" s="1005"/>
      <c r="AK113" s="1006">
        <v>843457</v>
      </c>
      <c r="AL113" s="1004"/>
      <c r="AM113" s="1004"/>
      <c r="AN113" s="1004"/>
      <c r="AO113" s="1005"/>
      <c r="AP113" s="1007">
        <v>10</v>
      </c>
      <c r="AQ113" s="1008"/>
      <c r="AR113" s="1008"/>
      <c r="AS113" s="1008"/>
      <c r="AT113" s="1009"/>
      <c r="AU113" s="970"/>
      <c r="AV113" s="971"/>
      <c r="AW113" s="971"/>
      <c r="AX113" s="971"/>
      <c r="AY113" s="971"/>
      <c r="AZ113" s="1019" t="s">
        <v>428</v>
      </c>
      <c r="BA113" s="1020"/>
      <c r="BB113" s="1020"/>
      <c r="BC113" s="1020"/>
      <c r="BD113" s="1020"/>
      <c r="BE113" s="1020"/>
      <c r="BF113" s="1020"/>
      <c r="BG113" s="1020"/>
      <c r="BH113" s="1020"/>
      <c r="BI113" s="1020"/>
      <c r="BJ113" s="1020"/>
      <c r="BK113" s="1020"/>
      <c r="BL113" s="1020"/>
      <c r="BM113" s="1020"/>
      <c r="BN113" s="1020"/>
      <c r="BO113" s="1020"/>
      <c r="BP113" s="1021"/>
      <c r="BQ113" s="989" t="s">
        <v>418</v>
      </c>
      <c r="BR113" s="990"/>
      <c r="BS113" s="990"/>
      <c r="BT113" s="990"/>
      <c r="BU113" s="990"/>
      <c r="BV113" s="990" t="s">
        <v>121</v>
      </c>
      <c r="BW113" s="990"/>
      <c r="BX113" s="990"/>
      <c r="BY113" s="990"/>
      <c r="BZ113" s="990"/>
      <c r="CA113" s="990" t="s">
        <v>121</v>
      </c>
      <c r="CB113" s="990"/>
      <c r="CC113" s="990"/>
      <c r="CD113" s="990"/>
      <c r="CE113" s="990"/>
      <c r="CF113" s="984" t="s">
        <v>121</v>
      </c>
      <c r="CG113" s="985"/>
      <c r="CH113" s="985"/>
      <c r="CI113" s="985"/>
      <c r="CJ113" s="985"/>
      <c r="CK113" s="1015"/>
      <c r="CL113" s="1016"/>
      <c r="CM113" s="986" t="s">
        <v>429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121</v>
      </c>
      <c r="AB114" s="1029"/>
      <c r="AC114" s="1029"/>
      <c r="AD114" s="1029"/>
      <c r="AE114" s="1030"/>
      <c r="AF114" s="1031" t="s">
        <v>121</v>
      </c>
      <c r="AG114" s="1029"/>
      <c r="AH114" s="1029"/>
      <c r="AI114" s="1029"/>
      <c r="AJ114" s="1030"/>
      <c r="AK114" s="1031" t="s">
        <v>121</v>
      </c>
      <c r="AL114" s="1029"/>
      <c r="AM114" s="1029"/>
      <c r="AN114" s="1029"/>
      <c r="AO114" s="1030"/>
      <c r="AP114" s="1032" t="s">
        <v>121</v>
      </c>
      <c r="AQ114" s="1033"/>
      <c r="AR114" s="1033"/>
      <c r="AS114" s="1033"/>
      <c r="AT114" s="1034"/>
      <c r="AU114" s="970"/>
      <c r="AV114" s="971"/>
      <c r="AW114" s="971"/>
      <c r="AX114" s="971"/>
      <c r="AY114" s="971"/>
      <c r="AZ114" s="1019" t="s">
        <v>431</v>
      </c>
      <c r="BA114" s="1020"/>
      <c r="BB114" s="1020"/>
      <c r="BC114" s="1020"/>
      <c r="BD114" s="1020"/>
      <c r="BE114" s="1020"/>
      <c r="BF114" s="1020"/>
      <c r="BG114" s="1020"/>
      <c r="BH114" s="1020"/>
      <c r="BI114" s="1020"/>
      <c r="BJ114" s="1020"/>
      <c r="BK114" s="1020"/>
      <c r="BL114" s="1020"/>
      <c r="BM114" s="1020"/>
      <c r="BN114" s="1020"/>
      <c r="BO114" s="1020"/>
      <c r="BP114" s="1021"/>
      <c r="BQ114" s="989">
        <v>3202465</v>
      </c>
      <c r="BR114" s="990"/>
      <c r="BS114" s="990"/>
      <c r="BT114" s="990"/>
      <c r="BU114" s="990"/>
      <c r="BV114" s="990">
        <v>3219475</v>
      </c>
      <c r="BW114" s="990"/>
      <c r="BX114" s="990"/>
      <c r="BY114" s="990"/>
      <c r="BZ114" s="990"/>
      <c r="CA114" s="990">
        <v>2909116</v>
      </c>
      <c r="CB114" s="990"/>
      <c r="CC114" s="990"/>
      <c r="CD114" s="990"/>
      <c r="CE114" s="990"/>
      <c r="CF114" s="984">
        <v>34.4</v>
      </c>
      <c r="CG114" s="985"/>
      <c r="CH114" s="985"/>
      <c r="CI114" s="985"/>
      <c r="CJ114" s="985"/>
      <c r="CK114" s="1015"/>
      <c r="CL114" s="1016"/>
      <c r="CM114" s="986" t="s">
        <v>432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418</v>
      </c>
      <c r="DM114" s="1029"/>
      <c r="DN114" s="1029"/>
      <c r="DO114" s="1029"/>
      <c r="DP114" s="1030"/>
      <c r="DQ114" s="1031" t="s">
        <v>419</v>
      </c>
      <c r="DR114" s="1029"/>
      <c r="DS114" s="1029"/>
      <c r="DT114" s="1029"/>
      <c r="DU114" s="1030"/>
      <c r="DV114" s="1032" t="s">
        <v>121</v>
      </c>
      <c r="DW114" s="1033"/>
      <c r="DX114" s="1033"/>
      <c r="DY114" s="1033"/>
      <c r="DZ114" s="1034"/>
    </row>
    <row r="115" spans="1:130" s="226" customFormat="1" ht="26.25" customHeight="1" x14ac:dyDescent="0.15">
      <c r="A115" s="1024"/>
      <c r="B115" s="1025"/>
      <c r="C115" s="1020" t="s">
        <v>433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50842</v>
      </c>
      <c r="AB115" s="1004"/>
      <c r="AC115" s="1004"/>
      <c r="AD115" s="1004"/>
      <c r="AE115" s="1005"/>
      <c r="AF115" s="1006">
        <v>1480</v>
      </c>
      <c r="AG115" s="1004"/>
      <c r="AH115" s="1004"/>
      <c r="AI115" s="1004"/>
      <c r="AJ115" s="1005"/>
      <c r="AK115" s="1006">
        <v>1580</v>
      </c>
      <c r="AL115" s="1004"/>
      <c r="AM115" s="1004"/>
      <c r="AN115" s="1004"/>
      <c r="AO115" s="1005"/>
      <c r="AP115" s="1007">
        <v>0</v>
      </c>
      <c r="AQ115" s="1008"/>
      <c r="AR115" s="1008"/>
      <c r="AS115" s="1008"/>
      <c r="AT115" s="1009"/>
      <c r="AU115" s="970"/>
      <c r="AV115" s="971"/>
      <c r="AW115" s="971"/>
      <c r="AX115" s="971"/>
      <c r="AY115" s="971"/>
      <c r="AZ115" s="1019" t="s">
        <v>434</v>
      </c>
      <c r="BA115" s="1020"/>
      <c r="BB115" s="1020"/>
      <c r="BC115" s="1020"/>
      <c r="BD115" s="1020"/>
      <c r="BE115" s="1020"/>
      <c r="BF115" s="1020"/>
      <c r="BG115" s="1020"/>
      <c r="BH115" s="1020"/>
      <c r="BI115" s="1020"/>
      <c r="BJ115" s="1020"/>
      <c r="BK115" s="1020"/>
      <c r="BL115" s="1020"/>
      <c r="BM115" s="1020"/>
      <c r="BN115" s="1020"/>
      <c r="BO115" s="1020"/>
      <c r="BP115" s="1021"/>
      <c r="BQ115" s="989" t="s">
        <v>419</v>
      </c>
      <c r="BR115" s="990"/>
      <c r="BS115" s="990"/>
      <c r="BT115" s="990"/>
      <c r="BU115" s="990"/>
      <c r="BV115" s="990" t="s">
        <v>418</v>
      </c>
      <c r="BW115" s="990"/>
      <c r="BX115" s="990"/>
      <c r="BY115" s="990"/>
      <c r="BZ115" s="990"/>
      <c r="CA115" s="990" t="s">
        <v>121</v>
      </c>
      <c r="CB115" s="990"/>
      <c r="CC115" s="990"/>
      <c r="CD115" s="990"/>
      <c r="CE115" s="990"/>
      <c r="CF115" s="984" t="s">
        <v>419</v>
      </c>
      <c r="CG115" s="985"/>
      <c r="CH115" s="985"/>
      <c r="CI115" s="985"/>
      <c r="CJ115" s="985"/>
      <c r="CK115" s="1015"/>
      <c r="CL115" s="1016"/>
      <c r="CM115" s="1019" t="s">
        <v>435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419</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15">
      <c r="A116" s="1026"/>
      <c r="B116" s="1027"/>
      <c r="C116" s="1035" t="s">
        <v>436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121</v>
      </c>
      <c r="AG116" s="1029"/>
      <c r="AH116" s="1029"/>
      <c r="AI116" s="1029"/>
      <c r="AJ116" s="1030"/>
      <c r="AK116" s="1031" t="s">
        <v>120</v>
      </c>
      <c r="AL116" s="1029"/>
      <c r="AM116" s="1029"/>
      <c r="AN116" s="1029"/>
      <c r="AO116" s="1030"/>
      <c r="AP116" s="1032" t="s">
        <v>418</v>
      </c>
      <c r="AQ116" s="1033"/>
      <c r="AR116" s="1033"/>
      <c r="AS116" s="1033"/>
      <c r="AT116" s="1034"/>
      <c r="AU116" s="970"/>
      <c r="AV116" s="971"/>
      <c r="AW116" s="971"/>
      <c r="AX116" s="971"/>
      <c r="AY116" s="971"/>
      <c r="AZ116" s="1037" t="s">
        <v>437</v>
      </c>
      <c r="BA116" s="1038"/>
      <c r="BB116" s="1038"/>
      <c r="BC116" s="1038"/>
      <c r="BD116" s="1038"/>
      <c r="BE116" s="1038"/>
      <c r="BF116" s="1038"/>
      <c r="BG116" s="1038"/>
      <c r="BH116" s="1038"/>
      <c r="BI116" s="1038"/>
      <c r="BJ116" s="1038"/>
      <c r="BK116" s="1038"/>
      <c r="BL116" s="1038"/>
      <c r="BM116" s="1038"/>
      <c r="BN116" s="1038"/>
      <c r="BO116" s="1038"/>
      <c r="BP116" s="1039"/>
      <c r="BQ116" s="989" t="s">
        <v>418</v>
      </c>
      <c r="BR116" s="990"/>
      <c r="BS116" s="990"/>
      <c r="BT116" s="990"/>
      <c r="BU116" s="990"/>
      <c r="BV116" s="990" t="s">
        <v>121</v>
      </c>
      <c r="BW116" s="990"/>
      <c r="BX116" s="990"/>
      <c r="BY116" s="990"/>
      <c r="BZ116" s="990"/>
      <c r="CA116" s="990" t="s">
        <v>121</v>
      </c>
      <c r="CB116" s="990"/>
      <c r="CC116" s="990"/>
      <c r="CD116" s="990"/>
      <c r="CE116" s="990"/>
      <c r="CF116" s="984" t="s">
        <v>418</v>
      </c>
      <c r="CG116" s="985"/>
      <c r="CH116" s="985"/>
      <c r="CI116" s="985"/>
      <c r="CJ116" s="985"/>
      <c r="CK116" s="1015"/>
      <c r="CL116" s="1016"/>
      <c r="CM116" s="986" t="s">
        <v>438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418</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439</v>
      </c>
      <c r="Z117" s="956"/>
      <c r="AA117" s="1046">
        <v>3429463</v>
      </c>
      <c r="AB117" s="1047"/>
      <c r="AC117" s="1047"/>
      <c r="AD117" s="1047"/>
      <c r="AE117" s="1048"/>
      <c r="AF117" s="1049">
        <v>3248417</v>
      </c>
      <c r="AG117" s="1047"/>
      <c r="AH117" s="1047"/>
      <c r="AI117" s="1047"/>
      <c r="AJ117" s="1048"/>
      <c r="AK117" s="1049">
        <v>3163499</v>
      </c>
      <c r="AL117" s="1047"/>
      <c r="AM117" s="1047"/>
      <c r="AN117" s="1047"/>
      <c r="AO117" s="1048"/>
      <c r="AP117" s="1050"/>
      <c r="AQ117" s="1051"/>
      <c r="AR117" s="1051"/>
      <c r="AS117" s="1051"/>
      <c r="AT117" s="1052"/>
      <c r="AU117" s="970"/>
      <c r="AV117" s="971"/>
      <c r="AW117" s="971"/>
      <c r="AX117" s="971"/>
      <c r="AY117" s="971"/>
      <c r="AZ117" s="1037" t="s">
        <v>440</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418</v>
      </c>
      <c r="BW117" s="990"/>
      <c r="BX117" s="990"/>
      <c r="BY117" s="990"/>
      <c r="BZ117" s="990"/>
      <c r="CA117" s="990" t="s">
        <v>418</v>
      </c>
      <c r="CB117" s="990"/>
      <c r="CC117" s="990"/>
      <c r="CD117" s="990"/>
      <c r="CE117" s="990"/>
      <c r="CF117" s="984" t="s">
        <v>418</v>
      </c>
      <c r="CG117" s="985"/>
      <c r="CH117" s="985"/>
      <c r="CI117" s="985"/>
      <c r="CJ117" s="985"/>
      <c r="CK117" s="1015"/>
      <c r="CL117" s="1016"/>
      <c r="CM117" s="986" t="s">
        <v>441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418</v>
      </c>
      <c r="DH117" s="1029"/>
      <c r="DI117" s="1029"/>
      <c r="DJ117" s="1029"/>
      <c r="DK117" s="1030"/>
      <c r="DL117" s="1031" t="s">
        <v>121</v>
      </c>
      <c r="DM117" s="1029"/>
      <c r="DN117" s="1029"/>
      <c r="DO117" s="1029"/>
      <c r="DP117" s="1030"/>
      <c r="DQ117" s="1031" t="s">
        <v>120</v>
      </c>
      <c r="DR117" s="1029"/>
      <c r="DS117" s="1029"/>
      <c r="DT117" s="1029"/>
      <c r="DU117" s="1030"/>
      <c r="DV117" s="1032" t="s">
        <v>121</v>
      </c>
      <c r="DW117" s="1033"/>
      <c r="DX117" s="1033"/>
      <c r="DY117" s="1033"/>
      <c r="DZ117" s="1034"/>
    </row>
    <row r="118" spans="1:130" s="226" customFormat="1" ht="26.25" customHeight="1" x14ac:dyDescent="0.15">
      <c r="A118" s="974" t="s">
        <v>413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411</v>
      </c>
      <c r="AB118" s="955"/>
      <c r="AC118" s="955"/>
      <c r="AD118" s="955"/>
      <c r="AE118" s="956"/>
      <c r="AF118" s="954" t="s">
        <v>298</v>
      </c>
      <c r="AG118" s="955"/>
      <c r="AH118" s="955"/>
      <c r="AI118" s="955"/>
      <c r="AJ118" s="956"/>
      <c r="AK118" s="954" t="s">
        <v>297</v>
      </c>
      <c r="AL118" s="955"/>
      <c r="AM118" s="955"/>
      <c r="AN118" s="955"/>
      <c r="AO118" s="956"/>
      <c r="AP118" s="1041" t="s">
        <v>412</v>
      </c>
      <c r="AQ118" s="1042"/>
      <c r="AR118" s="1042"/>
      <c r="AS118" s="1042"/>
      <c r="AT118" s="1043"/>
      <c r="AU118" s="970"/>
      <c r="AV118" s="971"/>
      <c r="AW118" s="971"/>
      <c r="AX118" s="971"/>
      <c r="AY118" s="971"/>
      <c r="AZ118" s="1044" t="s">
        <v>442</v>
      </c>
      <c r="BA118" s="1035"/>
      <c r="BB118" s="1035"/>
      <c r="BC118" s="1035"/>
      <c r="BD118" s="1035"/>
      <c r="BE118" s="1035"/>
      <c r="BF118" s="1035"/>
      <c r="BG118" s="1035"/>
      <c r="BH118" s="1035"/>
      <c r="BI118" s="1035"/>
      <c r="BJ118" s="1035"/>
      <c r="BK118" s="1035"/>
      <c r="BL118" s="1035"/>
      <c r="BM118" s="1035"/>
      <c r="BN118" s="1035"/>
      <c r="BO118" s="1035"/>
      <c r="BP118" s="1036"/>
      <c r="BQ118" s="1067" t="s">
        <v>418</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418</v>
      </c>
      <c r="DH118" s="1029"/>
      <c r="DI118" s="1029"/>
      <c r="DJ118" s="1029"/>
      <c r="DK118" s="1030"/>
      <c r="DL118" s="1031" t="s">
        <v>121</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416</v>
      </c>
      <c r="B119" s="1014"/>
      <c r="C119" s="993" t="s">
        <v>417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418</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444</v>
      </c>
      <c r="BP119" s="1076"/>
      <c r="BQ119" s="1067">
        <v>36423310</v>
      </c>
      <c r="BR119" s="1068"/>
      <c r="BS119" s="1068"/>
      <c r="BT119" s="1068"/>
      <c r="BU119" s="1068"/>
      <c r="BV119" s="1068">
        <v>35852773</v>
      </c>
      <c r="BW119" s="1068"/>
      <c r="BX119" s="1068"/>
      <c r="BY119" s="1068"/>
      <c r="BZ119" s="1068"/>
      <c r="CA119" s="1068">
        <v>34669802</v>
      </c>
      <c r="CB119" s="1068"/>
      <c r="CC119" s="1068"/>
      <c r="CD119" s="1068"/>
      <c r="CE119" s="1068"/>
      <c r="CF119" s="1069"/>
      <c r="CG119" s="1070"/>
      <c r="CH119" s="1070"/>
      <c r="CI119" s="1070"/>
      <c r="CJ119" s="1071"/>
      <c r="CK119" s="1017"/>
      <c r="CL119" s="1018"/>
      <c r="CM119" s="1072" t="s">
        <v>445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120</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x14ac:dyDescent="0.15">
      <c r="A120" s="1129"/>
      <c r="B120" s="1016"/>
      <c r="C120" s="986" t="s">
        <v>422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418</v>
      </c>
      <c r="AG120" s="1029"/>
      <c r="AH120" s="1029"/>
      <c r="AI120" s="1029"/>
      <c r="AJ120" s="1030"/>
      <c r="AK120" s="1031" t="s">
        <v>121</v>
      </c>
      <c r="AL120" s="1029"/>
      <c r="AM120" s="1029"/>
      <c r="AN120" s="1029"/>
      <c r="AO120" s="1030"/>
      <c r="AP120" s="1032" t="s">
        <v>418</v>
      </c>
      <c r="AQ120" s="1033"/>
      <c r="AR120" s="1033"/>
      <c r="AS120" s="1033"/>
      <c r="AT120" s="1034"/>
      <c r="AU120" s="1059" t="s">
        <v>446</v>
      </c>
      <c r="AV120" s="1060"/>
      <c r="AW120" s="1060"/>
      <c r="AX120" s="1060"/>
      <c r="AY120" s="1061"/>
      <c r="AZ120" s="1010" t="s">
        <v>447</v>
      </c>
      <c r="BA120" s="959"/>
      <c r="BB120" s="959"/>
      <c r="BC120" s="959"/>
      <c r="BD120" s="959"/>
      <c r="BE120" s="959"/>
      <c r="BF120" s="959"/>
      <c r="BG120" s="959"/>
      <c r="BH120" s="959"/>
      <c r="BI120" s="959"/>
      <c r="BJ120" s="959"/>
      <c r="BK120" s="959"/>
      <c r="BL120" s="959"/>
      <c r="BM120" s="959"/>
      <c r="BN120" s="959"/>
      <c r="BO120" s="959"/>
      <c r="BP120" s="960"/>
      <c r="BQ120" s="996">
        <v>627346</v>
      </c>
      <c r="BR120" s="997"/>
      <c r="BS120" s="997"/>
      <c r="BT120" s="997"/>
      <c r="BU120" s="997"/>
      <c r="BV120" s="997">
        <v>982559</v>
      </c>
      <c r="BW120" s="997"/>
      <c r="BX120" s="997"/>
      <c r="BY120" s="997"/>
      <c r="BZ120" s="997"/>
      <c r="CA120" s="997">
        <v>1183371</v>
      </c>
      <c r="CB120" s="997"/>
      <c r="CC120" s="997"/>
      <c r="CD120" s="997"/>
      <c r="CE120" s="997"/>
      <c r="CF120" s="1011">
        <v>14</v>
      </c>
      <c r="CG120" s="1012"/>
      <c r="CH120" s="1012"/>
      <c r="CI120" s="1012"/>
      <c r="CJ120" s="1012"/>
      <c r="CK120" s="1077" t="s">
        <v>448</v>
      </c>
      <c r="CL120" s="1078"/>
      <c r="CM120" s="1078"/>
      <c r="CN120" s="1078"/>
      <c r="CO120" s="1079"/>
      <c r="CP120" s="1085" t="s">
        <v>449</v>
      </c>
      <c r="CQ120" s="1086"/>
      <c r="CR120" s="1086"/>
      <c r="CS120" s="1086"/>
      <c r="CT120" s="1086"/>
      <c r="CU120" s="1086"/>
      <c r="CV120" s="1086"/>
      <c r="CW120" s="1086"/>
      <c r="CX120" s="1086"/>
      <c r="CY120" s="1086"/>
      <c r="CZ120" s="1086"/>
      <c r="DA120" s="1086"/>
      <c r="DB120" s="1086"/>
      <c r="DC120" s="1086"/>
      <c r="DD120" s="1086"/>
      <c r="DE120" s="1086"/>
      <c r="DF120" s="1087"/>
      <c r="DG120" s="996">
        <v>5627255</v>
      </c>
      <c r="DH120" s="997"/>
      <c r="DI120" s="997"/>
      <c r="DJ120" s="997"/>
      <c r="DK120" s="997"/>
      <c r="DL120" s="997">
        <v>5159448</v>
      </c>
      <c r="DM120" s="997"/>
      <c r="DN120" s="997"/>
      <c r="DO120" s="997"/>
      <c r="DP120" s="997"/>
      <c r="DQ120" s="997">
        <v>4861369</v>
      </c>
      <c r="DR120" s="997"/>
      <c r="DS120" s="997"/>
      <c r="DT120" s="997"/>
      <c r="DU120" s="997"/>
      <c r="DV120" s="998">
        <v>57.5</v>
      </c>
      <c r="DW120" s="998"/>
      <c r="DX120" s="998"/>
      <c r="DY120" s="998"/>
      <c r="DZ120" s="999"/>
    </row>
    <row r="121" spans="1:130" s="226" customFormat="1" ht="26.25" customHeight="1" x14ac:dyDescent="0.15">
      <c r="A121" s="1129"/>
      <c r="B121" s="1016"/>
      <c r="C121" s="1037" t="s">
        <v>450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419</v>
      </c>
      <c r="AL121" s="1029"/>
      <c r="AM121" s="1029"/>
      <c r="AN121" s="1029"/>
      <c r="AO121" s="1030"/>
      <c r="AP121" s="1032" t="s">
        <v>121</v>
      </c>
      <c r="AQ121" s="1033"/>
      <c r="AR121" s="1033"/>
      <c r="AS121" s="1033"/>
      <c r="AT121" s="1034"/>
      <c r="AU121" s="1062"/>
      <c r="AV121" s="1063"/>
      <c r="AW121" s="1063"/>
      <c r="AX121" s="1063"/>
      <c r="AY121" s="1064"/>
      <c r="AZ121" s="1019" t="s">
        <v>451</v>
      </c>
      <c r="BA121" s="1020"/>
      <c r="BB121" s="1020"/>
      <c r="BC121" s="1020"/>
      <c r="BD121" s="1020"/>
      <c r="BE121" s="1020"/>
      <c r="BF121" s="1020"/>
      <c r="BG121" s="1020"/>
      <c r="BH121" s="1020"/>
      <c r="BI121" s="1020"/>
      <c r="BJ121" s="1020"/>
      <c r="BK121" s="1020"/>
      <c r="BL121" s="1020"/>
      <c r="BM121" s="1020"/>
      <c r="BN121" s="1020"/>
      <c r="BO121" s="1020"/>
      <c r="BP121" s="1021"/>
      <c r="BQ121" s="989">
        <v>4466879</v>
      </c>
      <c r="BR121" s="990"/>
      <c r="BS121" s="990"/>
      <c r="BT121" s="990"/>
      <c r="BU121" s="990"/>
      <c r="BV121" s="990">
        <v>4122399</v>
      </c>
      <c r="BW121" s="990"/>
      <c r="BX121" s="990"/>
      <c r="BY121" s="990"/>
      <c r="BZ121" s="990"/>
      <c r="CA121" s="990">
        <v>3752977</v>
      </c>
      <c r="CB121" s="990"/>
      <c r="CC121" s="990"/>
      <c r="CD121" s="990"/>
      <c r="CE121" s="990"/>
      <c r="CF121" s="984">
        <v>44.4</v>
      </c>
      <c r="CG121" s="985"/>
      <c r="CH121" s="985"/>
      <c r="CI121" s="985"/>
      <c r="CJ121" s="985"/>
      <c r="CK121" s="1080"/>
      <c r="CL121" s="1081"/>
      <c r="CM121" s="1081"/>
      <c r="CN121" s="1081"/>
      <c r="CO121" s="1082"/>
      <c r="CP121" s="1090" t="s">
        <v>452</v>
      </c>
      <c r="CQ121" s="1091"/>
      <c r="CR121" s="1091"/>
      <c r="CS121" s="1091"/>
      <c r="CT121" s="1091"/>
      <c r="CU121" s="1091"/>
      <c r="CV121" s="1091"/>
      <c r="CW121" s="1091"/>
      <c r="CX121" s="1091"/>
      <c r="CY121" s="1091"/>
      <c r="CZ121" s="1091"/>
      <c r="DA121" s="1091"/>
      <c r="DB121" s="1091"/>
      <c r="DC121" s="1091"/>
      <c r="DD121" s="1091"/>
      <c r="DE121" s="1091"/>
      <c r="DF121" s="1092"/>
      <c r="DG121" s="989">
        <v>1406456</v>
      </c>
      <c r="DH121" s="990"/>
      <c r="DI121" s="990"/>
      <c r="DJ121" s="990"/>
      <c r="DK121" s="990"/>
      <c r="DL121" s="990">
        <v>1452458</v>
      </c>
      <c r="DM121" s="990"/>
      <c r="DN121" s="990"/>
      <c r="DO121" s="990"/>
      <c r="DP121" s="990"/>
      <c r="DQ121" s="990">
        <v>1459738</v>
      </c>
      <c r="DR121" s="990"/>
      <c r="DS121" s="990"/>
      <c r="DT121" s="990"/>
      <c r="DU121" s="990"/>
      <c r="DV121" s="991">
        <v>17.3</v>
      </c>
      <c r="DW121" s="991"/>
      <c r="DX121" s="991"/>
      <c r="DY121" s="991"/>
      <c r="DZ121" s="992"/>
    </row>
    <row r="122" spans="1:130" s="226" customFormat="1" ht="26.25" customHeight="1" x14ac:dyDescent="0.15">
      <c r="A122" s="1129"/>
      <c r="B122" s="1016"/>
      <c r="C122" s="986" t="s">
        <v>432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419</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15266198</v>
      </c>
      <c r="BR122" s="1068"/>
      <c r="BS122" s="1068"/>
      <c r="BT122" s="1068"/>
      <c r="BU122" s="1068"/>
      <c r="BV122" s="1068">
        <v>15623410</v>
      </c>
      <c r="BW122" s="1068"/>
      <c r="BX122" s="1068"/>
      <c r="BY122" s="1068"/>
      <c r="BZ122" s="1068"/>
      <c r="CA122" s="1068">
        <v>15679153</v>
      </c>
      <c r="CB122" s="1068"/>
      <c r="CC122" s="1068"/>
      <c r="CD122" s="1068"/>
      <c r="CE122" s="1068"/>
      <c r="CF122" s="1088">
        <v>185.3</v>
      </c>
      <c r="CG122" s="1089"/>
      <c r="CH122" s="1089"/>
      <c r="CI122" s="1089"/>
      <c r="CJ122" s="1089"/>
      <c r="CK122" s="1080"/>
      <c r="CL122" s="1081"/>
      <c r="CM122" s="1081"/>
      <c r="CN122" s="1081"/>
      <c r="CO122" s="1082"/>
      <c r="CP122" s="1090" t="s">
        <v>454</v>
      </c>
      <c r="CQ122" s="1091"/>
      <c r="CR122" s="1091"/>
      <c r="CS122" s="1091"/>
      <c r="CT122" s="1091"/>
      <c r="CU122" s="1091"/>
      <c r="CV122" s="1091"/>
      <c r="CW122" s="1091"/>
      <c r="CX122" s="1091"/>
      <c r="CY122" s="1091"/>
      <c r="CZ122" s="1091"/>
      <c r="DA122" s="1091"/>
      <c r="DB122" s="1091"/>
      <c r="DC122" s="1091"/>
      <c r="DD122" s="1091"/>
      <c r="DE122" s="1091"/>
      <c r="DF122" s="1092"/>
      <c r="DG122" s="989">
        <v>295080</v>
      </c>
      <c r="DH122" s="990"/>
      <c r="DI122" s="990"/>
      <c r="DJ122" s="990"/>
      <c r="DK122" s="990"/>
      <c r="DL122" s="990">
        <v>286029</v>
      </c>
      <c r="DM122" s="990"/>
      <c r="DN122" s="990"/>
      <c r="DO122" s="990"/>
      <c r="DP122" s="990"/>
      <c r="DQ122" s="990">
        <v>373872</v>
      </c>
      <c r="DR122" s="990"/>
      <c r="DS122" s="990"/>
      <c r="DT122" s="990"/>
      <c r="DU122" s="990"/>
      <c r="DV122" s="991">
        <v>4.4000000000000004</v>
      </c>
      <c r="DW122" s="991"/>
      <c r="DX122" s="991"/>
      <c r="DY122" s="991"/>
      <c r="DZ122" s="992"/>
    </row>
    <row r="123" spans="1:130" s="226" customFormat="1" ht="26.25" customHeight="1" x14ac:dyDescent="0.15">
      <c r="A123" s="1129"/>
      <c r="B123" s="1016"/>
      <c r="C123" s="986" t="s">
        <v>438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121</v>
      </c>
      <c r="AG123" s="1029"/>
      <c r="AH123" s="1029"/>
      <c r="AI123" s="1029"/>
      <c r="AJ123" s="1030"/>
      <c r="AK123" s="1031" t="s">
        <v>121</v>
      </c>
      <c r="AL123" s="1029"/>
      <c r="AM123" s="1029"/>
      <c r="AN123" s="1029"/>
      <c r="AO123" s="1030"/>
      <c r="AP123" s="1032" t="s">
        <v>120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455</v>
      </c>
      <c r="BP123" s="1076"/>
      <c r="BQ123" s="1135">
        <v>20360423</v>
      </c>
      <c r="BR123" s="1136"/>
      <c r="BS123" s="1136"/>
      <c r="BT123" s="1136"/>
      <c r="BU123" s="1136"/>
      <c r="BV123" s="1136">
        <v>20728368</v>
      </c>
      <c r="BW123" s="1136"/>
      <c r="BX123" s="1136"/>
      <c r="BY123" s="1136"/>
      <c r="BZ123" s="1136"/>
      <c r="CA123" s="1136">
        <v>20615501</v>
      </c>
      <c r="CB123" s="1136"/>
      <c r="CC123" s="1136"/>
      <c r="CD123" s="1136"/>
      <c r="CE123" s="1136"/>
      <c r="CF123" s="1069"/>
      <c r="CG123" s="1070"/>
      <c r="CH123" s="1070"/>
      <c r="CI123" s="1070"/>
      <c r="CJ123" s="1071"/>
      <c r="CK123" s="1080"/>
      <c r="CL123" s="1081"/>
      <c r="CM123" s="1081"/>
      <c r="CN123" s="1081"/>
      <c r="CO123" s="1082"/>
      <c r="CP123" s="1090" t="s">
        <v>456</v>
      </c>
      <c r="CQ123" s="1091"/>
      <c r="CR123" s="1091"/>
      <c r="CS123" s="1091"/>
      <c r="CT123" s="1091"/>
      <c r="CU123" s="1091"/>
      <c r="CV123" s="1091"/>
      <c r="CW123" s="1091"/>
      <c r="CX123" s="1091"/>
      <c r="CY123" s="1091"/>
      <c r="CZ123" s="1091"/>
      <c r="DA123" s="1091"/>
      <c r="DB123" s="1091"/>
      <c r="DC123" s="1091"/>
      <c r="DD123" s="1091"/>
      <c r="DE123" s="1091"/>
      <c r="DF123" s="1092"/>
      <c r="DG123" s="1028" t="s">
        <v>419</v>
      </c>
      <c r="DH123" s="1029"/>
      <c r="DI123" s="1029"/>
      <c r="DJ123" s="1029"/>
      <c r="DK123" s="1030"/>
      <c r="DL123" s="1031" t="s">
        <v>121</v>
      </c>
      <c r="DM123" s="1029"/>
      <c r="DN123" s="1029"/>
      <c r="DO123" s="1029"/>
      <c r="DP123" s="1030"/>
      <c r="DQ123" s="1031" t="s">
        <v>121</v>
      </c>
      <c r="DR123" s="1029"/>
      <c r="DS123" s="1029"/>
      <c r="DT123" s="1029"/>
      <c r="DU123" s="1030"/>
      <c r="DV123" s="1032" t="s">
        <v>419</v>
      </c>
      <c r="DW123" s="1033"/>
      <c r="DX123" s="1033"/>
      <c r="DY123" s="1033"/>
      <c r="DZ123" s="1034"/>
    </row>
    <row r="124" spans="1:130" s="226" customFormat="1" ht="26.25" customHeight="1" thickBot="1" x14ac:dyDescent="0.2">
      <c r="A124" s="1129"/>
      <c r="B124" s="1016"/>
      <c r="C124" s="986" t="s">
        <v>441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419</v>
      </c>
      <c r="AB124" s="1029"/>
      <c r="AC124" s="1029"/>
      <c r="AD124" s="1029"/>
      <c r="AE124" s="1030"/>
      <c r="AF124" s="1031" t="s">
        <v>120</v>
      </c>
      <c r="AG124" s="1029"/>
      <c r="AH124" s="1029"/>
      <c r="AI124" s="1029"/>
      <c r="AJ124" s="1030"/>
      <c r="AK124" s="1031" t="s">
        <v>121</v>
      </c>
      <c r="AL124" s="1029"/>
      <c r="AM124" s="1029"/>
      <c r="AN124" s="1029"/>
      <c r="AO124" s="1030"/>
      <c r="AP124" s="1032" t="s">
        <v>419</v>
      </c>
      <c r="AQ124" s="1033"/>
      <c r="AR124" s="1033"/>
      <c r="AS124" s="1033"/>
      <c r="AT124" s="1034"/>
      <c r="AU124" s="1131" t="s">
        <v>457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184.3</v>
      </c>
      <c r="BR124" s="1098"/>
      <c r="BS124" s="1098"/>
      <c r="BT124" s="1098"/>
      <c r="BU124" s="1098"/>
      <c r="BV124" s="1098">
        <v>177.6</v>
      </c>
      <c r="BW124" s="1098"/>
      <c r="BX124" s="1098"/>
      <c r="BY124" s="1098"/>
      <c r="BZ124" s="1098"/>
      <c r="CA124" s="1098">
        <v>166.1</v>
      </c>
      <c r="CB124" s="1098"/>
      <c r="CC124" s="1098"/>
      <c r="CD124" s="1098"/>
      <c r="CE124" s="1098"/>
      <c r="CF124" s="1099"/>
      <c r="CG124" s="1100"/>
      <c r="CH124" s="1100"/>
      <c r="CI124" s="1100"/>
      <c r="CJ124" s="1101"/>
      <c r="CK124" s="1083"/>
      <c r="CL124" s="1083"/>
      <c r="CM124" s="1083"/>
      <c r="CN124" s="1083"/>
      <c r="CO124" s="1084"/>
      <c r="CP124" s="1090" t="s">
        <v>458</v>
      </c>
      <c r="CQ124" s="1091"/>
      <c r="CR124" s="1091"/>
      <c r="CS124" s="1091"/>
      <c r="CT124" s="1091"/>
      <c r="CU124" s="1091"/>
      <c r="CV124" s="1091"/>
      <c r="CW124" s="1091"/>
      <c r="CX124" s="1091"/>
      <c r="CY124" s="1091"/>
      <c r="CZ124" s="1091"/>
      <c r="DA124" s="1091"/>
      <c r="DB124" s="1091"/>
      <c r="DC124" s="1091"/>
      <c r="DD124" s="1091"/>
      <c r="DE124" s="1091"/>
      <c r="DF124" s="1092"/>
      <c r="DG124" s="1075">
        <v>3000</v>
      </c>
      <c r="DH124" s="1054"/>
      <c r="DI124" s="1054"/>
      <c r="DJ124" s="1054"/>
      <c r="DK124" s="1055"/>
      <c r="DL124" s="1053">
        <v>1000</v>
      </c>
      <c r="DM124" s="1054"/>
      <c r="DN124" s="1054"/>
      <c r="DO124" s="1054"/>
      <c r="DP124" s="1055"/>
      <c r="DQ124" s="1053" t="s">
        <v>120</v>
      </c>
      <c r="DR124" s="1054"/>
      <c r="DS124" s="1054"/>
      <c r="DT124" s="1054"/>
      <c r="DU124" s="1055"/>
      <c r="DV124" s="1056" t="s">
        <v>121</v>
      </c>
      <c r="DW124" s="1057"/>
      <c r="DX124" s="1057"/>
      <c r="DY124" s="1057"/>
      <c r="DZ124" s="1058"/>
    </row>
    <row r="125" spans="1:130" s="226" customFormat="1" ht="26.25" customHeight="1" x14ac:dyDescent="0.15">
      <c r="A125" s="1129"/>
      <c r="B125" s="1016"/>
      <c r="C125" s="986" t="s">
        <v>443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459</v>
      </c>
      <c r="CL125" s="1078"/>
      <c r="CM125" s="1078"/>
      <c r="CN125" s="1078"/>
      <c r="CO125" s="1079"/>
      <c r="CP125" s="1010" t="s">
        <v>460</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445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49373</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461</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x14ac:dyDescent="0.15">
      <c r="A127" s="1130"/>
      <c r="B127" s="1018"/>
      <c r="C127" s="1072" t="s">
        <v>462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1469</v>
      </c>
      <c r="AB127" s="1029"/>
      <c r="AC127" s="1029"/>
      <c r="AD127" s="1029"/>
      <c r="AE127" s="1030"/>
      <c r="AF127" s="1031">
        <v>1480</v>
      </c>
      <c r="AG127" s="1029"/>
      <c r="AH127" s="1029"/>
      <c r="AI127" s="1029"/>
      <c r="AJ127" s="1030"/>
      <c r="AK127" s="1031">
        <v>1580</v>
      </c>
      <c r="AL127" s="1029"/>
      <c r="AM127" s="1029"/>
      <c r="AN127" s="1029"/>
      <c r="AO127" s="1030"/>
      <c r="AP127" s="1032">
        <v>0</v>
      </c>
      <c r="AQ127" s="1033"/>
      <c r="AR127" s="1033"/>
      <c r="AS127" s="1033"/>
      <c r="AT127" s="1034"/>
      <c r="AU127" s="262"/>
      <c r="AV127" s="262"/>
      <c r="AW127" s="262"/>
      <c r="AX127" s="1102" t="s">
        <v>463</v>
      </c>
      <c r="AY127" s="1103"/>
      <c r="AZ127" s="1103"/>
      <c r="BA127" s="1103"/>
      <c r="BB127" s="1103"/>
      <c r="BC127" s="1103"/>
      <c r="BD127" s="1103"/>
      <c r="BE127" s="1104"/>
      <c r="BF127" s="1105" t="s">
        <v>464</v>
      </c>
      <c r="BG127" s="1103"/>
      <c r="BH127" s="1103"/>
      <c r="BI127" s="1103"/>
      <c r="BJ127" s="1103"/>
      <c r="BK127" s="1103"/>
      <c r="BL127" s="1104"/>
      <c r="BM127" s="1105" t="s">
        <v>465</v>
      </c>
      <c r="BN127" s="1103"/>
      <c r="BO127" s="1103"/>
      <c r="BP127" s="1103"/>
      <c r="BQ127" s="1103"/>
      <c r="BR127" s="1103"/>
      <c r="BS127" s="1104"/>
      <c r="BT127" s="1105" t="s">
        <v>466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467</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120</v>
      </c>
      <c r="DW127" s="991"/>
      <c r="DX127" s="991"/>
      <c r="DY127" s="991"/>
      <c r="DZ127" s="992"/>
    </row>
    <row r="128" spans="1:130" s="226" customFormat="1" ht="26.25" customHeight="1" thickBot="1" x14ac:dyDescent="0.2">
      <c r="A128" s="1113" t="s">
        <v>468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469</v>
      </c>
      <c r="X128" s="1115"/>
      <c r="Y128" s="1115"/>
      <c r="Z128" s="1116"/>
      <c r="AA128" s="1117">
        <v>480881</v>
      </c>
      <c r="AB128" s="1118"/>
      <c r="AC128" s="1118"/>
      <c r="AD128" s="1118"/>
      <c r="AE128" s="1119"/>
      <c r="AF128" s="1120">
        <v>430449</v>
      </c>
      <c r="AG128" s="1118"/>
      <c r="AH128" s="1118"/>
      <c r="AI128" s="1118"/>
      <c r="AJ128" s="1119"/>
      <c r="AK128" s="1120">
        <v>425430</v>
      </c>
      <c r="AL128" s="1118"/>
      <c r="AM128" s="1118"/>
      <c r="AN128" s="1118"/>
      <c r="AO128" s="1119"/>
      <c r="AP128" s="1121"/>
      <c r="AQ128" s="1122"/>
      <c r="AR128" s="1122"/>
      <c r="AS128" s="1122"/>
      <c r="AT128" s="1123"/>
      <c r="AU128" s="262"/>
      <c r="AV128" s="262"/>
      <c r="AW128" s="262"/>
      <c r="AX128" s="958" t="s">
        <v>470</v>
      </c>
      <c r="AY128" s="959"/>
      <c r="AZ128" s="959"/>
      <c r="BA128" s="959"/>
      <c r="BB128" s="959"/>
      <c r="BC128" s="959"/>
      <c r="BD128" s="959"/>
      <c r="BE128" s="960"/>
      <c r="BF128" s="1124" t="s">
        <v>121</v>
      </c>
      <c r="BG128" s="1125"/>
      <c r="BH128" s="1125"/>
      <c r="BI128" s="1125"/>
      <c r="BJ128" s="1125"/>
      <c r="BK128" s="1125"/>
      <c r="BL128" s="1126"/>
      <c r="BM128" s="1124">
        <v>13.37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471</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419</v>
      </c>
      <c r="DM128" s="1110"/>
      <c r="DN128" s="1110"/>
      <c r="DO128" s="1110"/>
      <c r="DP128" s="1110"/>
      <c r="DQ128" s="1110" t="s">
        <v>419</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472</v>
      </c>
      <c r="X129" s="1144"/>
      <c r="Y129" s="1144"/>
      <c r="Z129" s="1145"/>
      <c r="AA129" s="1028">
        <v>10012730</v>
      </c>
      <c r="AB129" s="1029"/>
      <c r="AC129" s="1029"/>
      <c r="AD129" s="1029"/>
      <c r="AE129" s="1030"/>
      <c r="AF129" s="1031">
        <v>9856367</v>
      </c>
      <c r="AG129" s="1029"/>
      <c r="AH129" s="1029"/>
      <c r="AI129" s="1029"/>
      <c r="AJ129" s="1030"/>
      <c r="AK129" s="1031">
        <v>9805522</v>
      </c>
      <c r="AL129" s="1029"/>
      <c r="AM129" s="1029"/>
      <c r="AN129" s="1029"/>
      <c r="AO129" s="1030"/>
      <c r="AP129" s="1146"/>
      <c r="AQ129" s="1147"/>
      <c r="AR129" s="1147"/>
      <c r="AS129" s="1147"/>
      <c r="AT129" s="1148"/>
      <c r="AU129" s="264"/>
      <c r="AV129" s="264"/>
      <c r="AW129" s="264"/>
      <c r="AX129" s="1137" t="s">
        <v>473</v>
      </c>
      <c r="AY129" s="1020"/>
      <c r="AZ129" s="1020"/>
      <c r="BA129" s="1020"/>
      <c r="BB129" s="1020"/>
      <c r="BC129" s="1020"/>
      <c r="BD129" s="1020"/>
      <c r="BE129" s="1021"/>
      <c r="BF129" s="1138" t="s">
        <v>419</v>
      </c>
      <c r="BG129" s="1139"/>
      <c r="BH129" s="1139"/>
      <c r="BI129" s="1139"/>
      <c r="BJ129" s="1139"/>
      <c r="BK129" s="1139"/>
      <c r="BL129" s="1140"/>
      <c r="BM129" s="1138">
        <v>18.37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475</v>
      </c>
      <c r="X130" s="1144"/>
      <c r="Y130" s="1144"/>
      <c r="Z130" s="1145"/>
      <c r="AA130" s="1028">
        <v>1298276</v>
      </c>
      <c r="AB130" s="1029"/>
      <c r="AC130" s="1029"/>
      <c r="AD130" s="1029"/>
      <c r="AE130" s="1030"/>
      <c r="AF130" s="1031">
        <v>1340763</v>
      </c>
      <c r="AG130" s="1029"/>
      <c r="AH130" s="1029"/>
      <c r="AI130" s="1029"/>
      <c r="AJ130" s="1030"/>
      <c r="AK130" s="1031">
        <v>1345392</v>
      </c>
      <c r="AL130" s="1029"/>
      <c r="AM130" s="1029"/>
      <c r="AN130" s="1029"/>
      <c r="AO130" s="1030"/>
      <c r="AP130" s="1146"/>
      <c r="AQ130" s="1147"/>
      <c r="AR130" s="1147"/>
      <c r="AS130" s="1147"/>
      <c r="AT130" s="1148"/>
      <c r="AU130" s="264"/>
      <c r="AV130" s="264"/>
      <c r="AW130" s="264"/>
      <c r="AX130" s="1137" t="s">
        <v>476</v>
      </c>
      <c r="AY130" s="1020"/>
      <c r="AZ130" s="1020"/>
      <c r="BA130" s="1020"/>
      <c r="BB130" s="1020"/>
      <c r="BC130" s="1020"/>
      <c r="BD130" s="1020"/>
      <c r="BE130" s="1021"/>
      <c r="BF130" s="1174">
        <v>17.5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477</v>
      </c>
      <c r="X131" s="1182"/>
      <c r="Y131" s="1182"/>
      <c r="Z131" s="1183"/>
      <c r="AA131" s="1075">
        <v>8714454</v>
      </c>
      <c r="AB131" s="1054"/>
      <c r="AC131" s="1054"/>
      <c r="AD131" s="1054"/>
      <c r="AE131" s="1055"/>
      <c r="AF131" s="1053">
        <v>8515604</v>
      </c>
      <c r="AG131" s="1054"/>
      <c r="AH131" s="1054"/>
      <c r="AI131" s="1054"/>
      <c r="AJ131" s="1055"/>
      <c r="AK131" s="1053">
        <v>8460130</v>
      </c>
      <c r="AL131" s="1054"/>
      <c r="AM131" s="1054"/>
      <c r="AN131" s="1054"/>
      <c r="AO131" s="1055"/>
      <c r="AP131" s="1184"/>
      <c r="AQ131" s="1185"/>
      <c r="AR131" s="1185"/>
      <c r="AS131" s="1185"/>
      <c r="AT131" s="1186"/>
      <c r="AU131" s="264"/>
      <c r="AV131" s="264"/>
      <c r="AW131" s="264"/>
      <c r="AX131" s="1156" t="s">
        <v>478</v>
      </c>
      <c r="AY131" s="1107"/>
      <c r="AZ131" s="1107"/>
      <c r="BA131" s="1107"/>
      <c r="BB131" s="1107"/>
      <c r="BC131" s="1107"/>
      <c r="BD131" s="1107"/>
      <c r="BE131" s="1108"/>
      <c r="BF131" s="1157">
        <v>166.1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480</v>
      </c>
      <c r="W132" s="1167"/>
      <c r="X132" s="1167"/>
      <c r="Y132" s="1167"/>
      <c r="Z132" s="1168"/>
      <c r="AA132" s="1169">
        <v>18.937571989999999</v>
      </c>
      <c r="AB132" s="1170"/>
      <c r="AC132" s="1170"/>
      <c r="AD132" s="1170"/>
      <c r="AE132" s="1171"/>
      <c r="AF132" s="1172">
        <v>17.347037270000001</v>
      </c>
      <c r="AG132" s="1170"/>
      <c r="AH132" s="1170"/>
      <c r="AI132" s="1170"/>
      <c r="AJ132" s="1171"/>
      <c r="AK132" s="1172">
        <v>16.461650120000002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481</v>
      </c>
      <c r="W133" s="1150"/>
      <c r="X133" s="1150"/>
      <c r="Y133" s="1150"/>
      <c r="Z133" s="1151"/>
      <c r="AA133" s="1152">
        <v>19</v>
      </c>
      <c r="AB133" s="1153"/>
      <c r="AC133" s="1153"/>
      <c r="AD133" s="1153"/>
      <c r="AE133" s="1154"/>
      <c r="AF133" s="1152">
        <v>18.3</v>
      </c>
      <c r="AG133" s="1153"/>
      <c r="AH133" s="1153"/>
      <c r="AI133" s="1153"/>
      <c r="AJ133" s="1154"/>
      <c r="AK133" s="1152">
        <v>17.5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OnHQJVKJ4duA1+bXleu2yxs9c0cCkEnYzkmHwcl8YQ+uhwtbOpREAqeTKYzaJFINEveLDrEOzf2PP+voJ9NWw==" saltValue="fO1ZCidZXJdwFhpcXmN0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ZQxhLZzZ6i44/kxZ0gWaIa6mnLIII9mEfXs5umklrSSR8RgWJwe4ODVdhS1K2+n1hZnQ0q9jszxS5O7A2pSdQ==" saltValue="d+3Qe3CiP47huxwmlPhw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Xeobiox/XQ78F9QbhJeqXuzZCABuS+75ZNbxgc5FijBO474beqxDcS7fQ9a9ucLIsC776G2UhQ/TlGrE9gCyQ==" saltValue="nTyC+GKqL2kb5PjE51E7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485</v>
      </c>
      <c r="AP7" s="283"/>
      <c r="AQ7" s="284" t="s">
        <v>486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487</v>
      </c>
      <c r="AQ8" s="290" t="s">
        <v>488</v>
      </c>
      <c r="AR8" s="291" t="s">
        <v>489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490</v>
      </c>
      <c r="AL9" s="1193"/>
      <c r="AM9" s="1193"/>
      <c r="AN9" s="1194"/>
      <c r="AO9" s="292">
        <v>2557968</v>
      </c>
      <c r="AP9" s="292">
        <v>57546</v>
      </c>
      <c r="AQ9" s="293">
        <v>89546</v>
      </c>
      <c r="AR9" s="294">
        <v>-35.700000000000003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491</v>
      </c>
      <c r="AL10" s="1193"/>
      <c r="AM10" s="1193"/>
      <c r="AN10" s="1194"/>
      <c r="AO10" s="295">
        <v>185534</v>
      </c>
      <c r="AP10" s="295">
        <v>4174</v>
      </c>
      <c r="AQ10" s="296">
        <v>7518</v>
      </c>
      <c r="AR10" s="297">
        <v>-44.5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492</v>
      </c>
      <c r="AL11" s="1193"/>
      <c r="AM11" s="1193"/>
      <c r="AN11" s="1194"/>
      <c r="AO11" s="295">
        <v>13</v>
      </c>
      <c r="AP11" s="295">
        <v>0</v>
      </c>
      <c r="AQ11" s="296">
        <v>9181</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493</v>
      </c>
      <c r="AL12" s="1193"/>
      <c r="AM12" s="1193"/>
      <c r="AN12" s="1194"/>
      <c r="AO12" s="295" t="s">
        <v>494</v>
      </c>
      <c r="AP12" s="295" t="s">
        <v>494</v>
      </c>
      <c r="AQ12" s="296">
        <v>1021</v>
      </c>
      <c r="AR12" s="297" t="s">
        <v>494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495</v>
      </c>
      <c r="AL13" s="1193"/>
      <c r="AM13" s="1193"/>
      <c r="AN13" s="1194"/>
      <c r="AO13" s="295" t="s">
        <v>494</v>
      </c>
      <c r="AP13" s="295" t="s">
        <v>494</v>
      </c>
      <c r="AQ13" s="296">
        <v>11</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496</v>
      </c>
      <c r="AL14" s="1193"/>
      <c r="AM14" s="1193"/>
      <c r="AN14" s="1194"/>
      <c r="AO14" s="295">
        <v>224249</v>
      </c>
      <c r="AP14" s="295">
        <v>5045</v>
      </c>
      <c r="AQ14" s="296">
        <v>4082</v>
      </c>
      <c r="AR14" s="297">
        <v>23.6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497</v>
      </c>
      <c r="AL15" s="1193"/>
      <c r="AM15" s="1193"/>
      <c r="AN15" s="1194"/>
      <c r="AO15" s="295">
        <v>39135</v>
      </c>
      <c r="AP15" s="295">
        <v>880</v>
      </c>
      <c r="AQ15" s="296">
        <v>2228</v>
      </c>
      <c r="AR15" s="297">
        <v>-60.5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498</v>
      </c>
      <c r="AL16" s="1196"/>
      <c r="AM16" s="1196"/>
      <c r="AN16" s="1197"/>
      <c r="AO16" s="295">
        <v>-196871</v>
      </c>
      <c r="AP16" s="295">
        <v>-4429</v>
      </c>
      <c r="AQ16" s="296">
        <v>-8980</v>
      </c>
      <c r="AR16" s="297">
        <v>-50.7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2810028</v>
      </c>
      <c r="AP17" s="295">
        <v>63216</v>
      </c>
      <c r="AQ17" s="296">
        <v>104606</v>
      </c>
      <c r="AR17" s="297">
        <v>-39.6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503</v>
      </c>
      <c r="AL21" s="1188"/>
      <c r="AM21" s="1188"/>
      <c r="AN21" s="1189"/>
      <c r="AO21" s="307">
        <v>6.39</v>
      </c>
      <c r="AP21" s="308">
        <v>10.09</v>
      </c>
      <c r="AQ21" s="309">
        <v>-3.7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504</v>
      </c>
      <c r="AL22" s="1188"/>
      <c r="AM22" s="1188"/>
      <c r="AN22" s="1189"/>
      <c r="AO22" s="312">
        <v>96.9</v>
      </c>
      <c r="AP22" s="313">
        <v>97.8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506</v>
      </c>
      <c r="AO27" s="273"/>
      <c r="AP27" s="273"/>
      <c r="AQ27" s="273"/>
      <c r="AR27" s="273"/>
      <c r="AS27" s="273"/>
      <c r="AT27" s="273"/>
    </row>
    <row r="28" spans="1:46" ht="17.25" x14ac:dyDescent="0.1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485</v>
      </c>
      <c r="AP30" s="283"/>
      <c r="AQ30" s="284" t="s">
        <v>486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487</v>
      </c>
      <c r="AQ31" s="290" t="s">
        <v>488</v>
      </c>
      <c r="AR31" s="291" t="s">
        <v>489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509</v>
      </c>
      <c r="AL32" s="1204"/>
      <c r="AM32" s="1204"/>
      <c r="AN32" s="1205"/>
      <c r="AO32" s="322">
        <v>2318462</v>
      </c>
      <c r="AP32" s="322">
        <v>52158</v>
      </c>
      <c r="AQ32" s="323">
        <v>67805</v>
      </c>
      <c r="AR32" s="324">
        <v>-23.1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510</v>
      </c>
      <c r="AL33" s="1204"/>
      <c r="AM33" s="1204"/>
      <c r="AN33" s="1205"/>
      <c r="AO33" s="322" t="s">
        <v>494</v>
      </c>
      <c r="AP33" s="322" t="s">
        <v>494</v>
      </c>
      <c r="AQ33" s="323" t="s">
        <v>494</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511</v>
      </c>
      <c r="AL34" s="1204"/>
      <c r="AM34" s="1204"/>
      <c r="AN34" s="1205"/>
      <c r="AO34" s="322" t="s">
        <v>494</v>
      </c>
      <c r="AP34" s="322" t="s">
        <v>494</v>
      </c>
      <c r="AQ34" s="323">
        <v>11</v>
      </c>
      <c r="AR34" s="324" t="s">
        <v>494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512</v>
      </c>
      <c r="AL35" s="1204"/>
      <c r="AM35" s="1204"/>
      <c r="AN35" s="1205"/>
      <c r="AO35" s="322">
        <v>843457</v>
      </c>
      <c r="AP35" s="322">
        <v>18975</v>
      </c>
      <c r="AQ35" s="323">
        <v>18110</v>
      </c>
      <c r="AR35" s="324">
        <v>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513</v>
      </c>
      <c r="AL36" s="1204"/>
      <c r="AM36" s="1204"/>
      <c r="AN36" s="1205"/>
      <c r="AO36" s="322" t="s">
        <v>494</v>
      </c>
      <c r="AP36" s="322" t="s">
        <v>494</v>
      </c>
      <c r="AQ36" s="323">
        <v>2781</v>
      </c>
      <c r="AR36" s="324" t="s">
        <v>494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514</v>
      </c>
      <c r="AL37" s="1204"/>
      <c r="AM37" s="1204"/>
      <c r="AN37" s="1205"/>
      <c r="AO37" s="322">
        <v>1580</v>
      </c>
      <c r="AP37" s="322">
        <v>36</v>
      </c>
      <c r="AQ37" s="323">
        <v>1073</v>
      </c>
      <c r="AR37" s="324">
        <v>-96.6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515</v>
      </c>
      <c r="AL38" s="1207"/>
      <c r="AM38" s="1207"/>
      <c r="AN38" s="1208"/>
      <c r="AO38" s="325" t="s">
        <v>494</v>
      </c>
      <c r="AP38" s="325" t="s">
        <v>494</v>
      </c>
      <c r="AQ38" s="326">
        <v>5</v>
      </c>
      <c r="AR38" s="314" t="s">
        <v>494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516</v>
      </c>
      <c r="AL39" s="1207"/>
      <c r="AM39" s="1207"/>
      <c r="AN39" s="1208"/>
      <c r="AO39" s="322">
        <v>-425430</v>
      </c>
      <c r="AP39" s="322">
        <v>-9571</v>
      </c>
      <c r="AQ39" s="323">
        <v>-3858</v>
      </c>
      <c r="AR39" s="324">
        <v>148.1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517</v>
      </c>
      <c r="AL40" s="1204"/>
      <c r="AM40" s="1204"/>
      <c r="AN40" s="1205"/>
      <c r="AO40" s="322">
        <v>-1345392</v>
      </c>
      <c r="AP40" s="322">
        <v>-30267</v>
      </c>
      <c r="AQ40" s="323">
        <v>-59194</v>
      </c>
      <c r="AR40" s="324">
        <v>-48.9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1392677</v>
      </c>
      <c r="AP41" s="322">
        <v>31331</v>
      </c>
      <c r="AQ41" s="323">
        <v>26732</v>
      </c>
      <c r="AR41" s="324">
        <v>17.2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485</v>
      </c>
      <c r="AN49" s="1200" t="s">
        <v>521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522</v>
      </c>
      <c r="AO50" s="339" t="s">
        <v>523</v>
      </c>
      <c r="AP50" s="340" t="s">
        <v>524</v>
      </c>
      <c r="AQ50" s="341" t="s">
        <v>525</v>
      </c>
      <c r="AR50" s="342" t="s">
        <v>526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758016</v>
      </c>
      <c r="AN51" s="344">
        <v>16044</v>
      </c>
      <c r="AO51" s="345">
        <v>-10.6</v>
      </c>
      <c r="AP51" s="346">
        <v>90961</v>
      </c>
      <c r="AQ51" s="347">
        <v>20.100000000000001</v>
      </c>
      <c r="AR51" s="348">
        <v>-30.7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321899</v>
      </c>
      <c r="AN52" s="352">
        <v>6813</v>
      </c>
      <c r="AO52" s="353">
        <v>-38.5</v>
      </c>
      <c r="AP52" s="354">
        <v>37720</v>
      </c>
      <c r="AQ52" s="355">
        <v>7.1</v>
      </c>
      <c r="AR52" s="356">
        <v>-45.6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818188</v>
      </c>
      <c r="AN53" s="344">
        <v>17588</v>
      </c>
      <c r="AO53" s="345">
        <v>9.6</v>
      </c>
      <c r="AP53" s="346">
        <v>106614</v>
      </c>
      <c r="AQ53" s="347">
        <v>17.2</v>
      </c>
      <c r="AR53" s="348">
        <v>-7.6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443836</v>
      </c>
      <c r="AN54" s="352">
        <v>9541</v>
      </c>
      <c r="AO54" s="353">
        <v>40</v>
      </c>
      <c r="AP54" s="354">
        <v>45545</v>
      </c>
      <c r="AQ54" s="355">
        <v>20.7</v>
      </c>
      <c r="AR54" s="356">
        <v>19.3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1047751</v>
      </c>
      <c r="AN55" s="344">
        <v>22821</v>
      </c>
      <c r="AO55" s="345">
        <v>29.8</v>
      </c>
      <c r="AP55" s="346">
        <v>85459</v>
      </c>
      <c r="AQ55" s="347">
        <v>-19.8</v>
      </c>
      <c r="AR55" s="348">
        <v>49.6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580842</v>
      </c>
      <c r="AN56" s="352">
        <v>12651</v>
      </c>
      <c r="AO56" s="353">
        <v>32.6</v>
      </c>
      <c r="AP56" s="354">
        <v>44378</v>
      </c>
      <c r="AQ56" s="355">
        <v>-2.6</v>
      </c>
      <c r="AR56" s="356">
        <v>35.200000000000003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1703050</v>
      </c>
      <c r="AN57" s="344">
        <v>37700</v>
      </c>
      <c r="AO57" s="345">
        <v>65.2</v>
      </c>
      <c r="AP57" s="346">
        <v>83280</v>
      </c>
      <c r="AQ57" s="347">
        <v>-2.5</v>
      </c>
      <c r="AR57" s="348">
        <v>67.7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1325103</v>
      </c>
      <c r="AN58" s="352">
        <v>29333</v>
      </c>
      <c r="AO58" s="353">
        <v>131.9</v>
      </c>
      <c r="AP58" s="354">
        <v>43123</v>
      </c>
      <c r="AQ58" s="355">
        <v>-2.8</v>
      </c>
      <c r="AR58" s="356">
        <v>134.69999999999999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1698911</v>
      </c>
      <c r="AN59" s="344">
        <v>38220</v>
      </c>
      <c r="AO59" s="345">
        <v>1.4</v>
      </c>
      <c r="AP59" s="346">
        <v>88968</v>
      </c>
      <c r="AQ59" s="347">
        <v>6.8</v>
      </c>
      <c r="AR59" s="348">
        <v>-5.4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553022</v>
      </c>
      <c r="AN60" s="352">
        <v>12441</v>
      </c>
      <c r="AO60" s="353">
        <v>-57.6</v>
      </c>
      <c r="AP60" s="354">
        <v>45482</v>
      </c>
      <c r="AQ60" s="355">
        <v>5.5</v>
      </c>
      <c r="AR60" s="356">
        <v>-63.1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1205183</v>
      </c>
      <c r="AN61" s="359">
        <v>26475</v>
      </c>
      <c r="AO61" s="360">
        <v>19.100000000000001</v>
      </c>
      <c r="AP61" s="361">
        <v>91056</v>
      </c>
      <c r="AQ61" s="362">
        <v>4.4000000000000004</v>
      </c>
      <c r="AR61" s="348">
        <v>14.7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644940</v>
      </c>
      <c r="AN62" s="352">
        <v>14156</v>
      </c>
      <c r="AO62" s="353">
        <v>21.7</v>
      </c>
      <c r="AP62" s="354">
        <v>43250</v>
      </c>
      <c r="AQ62" s="355">
        <v>5.6</v>
      </c>
      <c r="AR62" s="356">
        <v>16.100000000000001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QVL+q8Yw/0+nbgWbL0FUASBforSOWlA9nWOBLKjQUuhi3bk6PeVxCkoakCQLO+D6UCaNH9g/9yNpM8u/AVqLg==" saltValue="me6HwlHE1yrXlxgX5Hte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n6rtLzDWtG/918z/2ggVN9TjRZOluUyyYmcrzC4E1LoRJEXbyQiXH/uuI26BXSY2hzPX2K09L93UxFiiiBH1g==" saltValue="fHP2pvGBZcceYkG1Mgru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niO/8ah5BpAR8RAaJ+FUSV1IAIIwMVtjkOjlmhnbpAd3HW1NEmxLFHplw845ay7dv0lPY/FEF/FO2zh5tHkQ==" saltValue="UGfcrojb34inTYKdPFS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12" t="s">
        <v>3</v>
      </c>
      <c r="D47" s="1212"/>
      <c r="E47" s="1213"/>
      <c r="F47" s="11">
        <v>2.91</v>
      </c>
      <c r="G47" s="12">
        <v>3.23</v>
      </c>
      <c r="H47" s="12">
        <v>2.29</v>
      </c>
      <c r="I47" s="12">
        <v>4.71</v>
      </c>
      <c r="J47" s="13">
        <v>5.62</v>
      </c>
    </row>
    <row r="48" spans="2:10" ht="57.75" customHeight="1" x14ac:dyDescent="0.15">
      <c r="B48" s="14"/>
      <c r="C48" s="1214" t="s">
        <v>4</v>
      </c>
      <c r="D48" s="1214"/>
      <c r="E48" s="1215"/>
      <c r="F48" s="15">
        <v>0.91</v>
      </c>
      <c r="G48" s="16">
        <v>0.75</v>
      </c>
      <c r="H48" s="16">
        <v>3.95</v>
      </c>
      <c r="I48" s="16">
        <v>1.76</v>
      </c>
      <c r="J48" s="17">
        <v>3.2</v>
      </c>
    </row>
    <row r="49" spans="2:10" ht="57.75" customHeight="1" thickBot="1" x14ac:dyDescent="0.2">
      <c r="B49" s="18"/>
      <c r="C49" s="1216" t="s">
        <v>5</v>
      </c>
      <c r="D49" s="1216"/>
      <c r="E49" s="1217"/>
      <c r="F49" s="19">
        <v>1.73</v>
      </c>
      <c r="G49" s="20" t="s">
        <v>542</v>
      </c>
      <c r="H49" s="20">
        <v>1.93</v>
      </c>
      <c r="I49" s="20" t="s">
        <v>543</v>
      </c>
      <c r="J49" s="21">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6eEvANpEQYfxiLCPTrVCA8cVt9iQLgh+4rU+MFEmHBKwDVisfT6yMWqGOR2b2jj4ihxUPIk8400TgbpzU7+zA==" saltValue="8voDqVXURBuTKe+Fe08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三浦市</cp:lastModifiedBy>
  <cp:lastPrinted>2019-03-26T01:21:00Z</cp:lastPrinted>
  <dcterms:created xsi:type="dcterms:W3CDTF">2019-02-14T02:29:44Z</dcterms:created>
  <dcterms:modified xsi:type="dcterms:W3CDTF">2019-11-12T01:18:14Z</dcterms:modified>
  <cp:category/>
</cp:coreProperties>
</file>