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9_ＨＰ掲載\02_２回目（R111月中旬）\確定版\その他市町村\"/>
    </mc:Choice>
  </mc:AlternateContent>
  <bookViews>
    <workbookView xWindow="0" yWindow="0" windowWidth="15360" windowHeight="7644"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R102" i="12"/>
  <c r="AP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<sst xmlns="http://schemas.openxmlformats.org/spreadsheetml/2006/main" count="1094" uniqueCount="604">
  <si>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</si>
  <si>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</si>
  <si>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</si>
  <si>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</si>
  <si>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</si>
  <si>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</si>
  <si>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</si>
  <si>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</si>
  <si>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</si>
  <si>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</si>
  <si>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</si>
  <si>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</si>
  <si>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</si>
  <si>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</si>
  <si>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</si>
  <si>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</si>
  <si>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</si>
  <si>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</si>
  <si>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</si>
  <si>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</si>
  <si>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</si>
  <si>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</si>
  <si>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</si>
  <si>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</si>
  <si>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</si>
  <si>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</si>
  <si>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</si>
  <si>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</si>
  <si>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</si>
  <si>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</si>
  <si>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</si>
  <si>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</si>
  <si>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</si>
  <si>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</si>
  <si>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</si>
  <si>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</si>
  <si>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</si>
  <si>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</si>
  <si>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</si>
  <si>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</si>
  <si>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</si>
  <si>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</si>
  <si>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</si>
  <si>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</si>
  <si>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</si>
  <si>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</si>
  <si>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</si>
  <si>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</si>
  <si>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</si>
  <si>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</si>
  <si>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</si>
  <si>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</si>
  <si>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</si>
  <si>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</si>
  <si>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</si>
  <si>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</si>
  <si>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</si>
  <si>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</si>
  <si>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</si>
  <si>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</si>
  <si>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</si>
  <si>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</si>
  <si>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</si>
  <si>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</si>
  <si>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</si>
  <si>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</si>
  <si>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</si>
  <si>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</si>
  <si>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</si>
  <si>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</si>
  <si>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</si>
  <si>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</si>
  <si>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</si>
  <si>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</si>
  <si>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</si>
  <si>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</si>
  <si>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</si>
  <si>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</si>
  <si>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</si>
  <si>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</si>
  <si>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</si>
  <si>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</si>
  <si>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</si>
  <si>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</si>
  <si>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</si>
  <si>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</si>
  <si>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</si>
  <si>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</si>
  <si>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</si>
  <si>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</si>
  <si>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</si>
  <si>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</si>
  <si>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</si>
  <si>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</si>
  <si>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</si>
  <si>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</si>
  <si>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</si>
  <si>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</si>
  <si>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</si>
  <si>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</si>
  <si>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</si>
  <si>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</si>
  <si>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</si>
  <si>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</si>
  <si>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</si>
  <si>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</si>
  <si>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</si>
  <si>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</si>
  <si>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</si>
  <si>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</si>
  <si>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</si>
  <si>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</si>
  <si>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</si>
  <si>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</si>
  <si>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</si>
  <si>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</si>
  <si>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</si>
  <si>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</si>
  <si>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</si>
  <si>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</si>
  <si>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</si>
  <si>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</si>
  <si>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</si>
  <si>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</si>
  <si>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</si>
  <si>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</si>
  <si>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</si>
  <si>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</si>
  <si>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</si>
  <si>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</si>
  <si>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</si>
  <si>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</si>
  <si>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</si>
  <si>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</si>
  <si>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</si>
  <si>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</si>
  <si>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</si>
  <si>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</si>
  <si>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</si>
  <si>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</si>
  <si>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</si>
  <si>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</si>
  <si>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</si>
  <si>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</si>
  <si>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</si>
  <si>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</si>
  <si>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</si>
  <si>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</si>
  <si>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</si>
  <si>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</si>
  <si>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</si>
  <si>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</si>
  <si>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</si>
  <si>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</si>
  <si>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</si>
  <si>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</si>
  <si>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</si>
  <si>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</si>
  <si>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</si>
  <si>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</si>
  <si>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</si>
  <si>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</si>
  <si>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</si>
  <si>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</si>
  <si>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</si>
  <si>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</si>
  <si>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</si>
  <si>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</si>
  <si>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</si>
  <si>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</si>
  <si>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</si>
  <si>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</si>
  <si>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</si>
  <si>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</si>
  <si>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</si>
  <si>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</si>
  <si>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</si>
  <si>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</si>
  <si>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</si>
  <si>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</si>
  <si>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</si>
  <si>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</si>
  <si>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</si>
  <si>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</si>
  <si>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</si>
  <si>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</si>
  <si>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</si>
  <si>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</si>
  <si>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</si>
  <si>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</si>
  <si>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</si>
  <si>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</si>
  <si>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</si>
  <si>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</si>
  <si>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</si>
  <si>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</si>
  <si>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</si>
  <si>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</si>
  <si>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</si>
  <si>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</si>
  <si>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</si>
  <si>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</si>
  <si>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</si>
  <si>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</si>
  <si>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</si>
  <si>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</si>
  <si>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</si>
  <si>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</si>
  <si>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</si>
  <si>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</si>
  <si>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</si>
  <si>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</si>
  <si>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</si>
  <si>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</si>
  <si>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</si>
  <si>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</si>
  <si>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</si>
  <si>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神奈川県平塚市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</si>
  <si>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</si>
  <si>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</si>
  <si>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</si>
  <si>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</si>
  <si>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</si>
  <si>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</si>
  <si>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</si>
  <si>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</si>
  <si>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</si>
  <si>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</si>
  <si>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</si>
  <si>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</si>
  <si>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</si>
  <si>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</si>
  <si>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</si>
  <si>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</si>
  <si>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</si>
  <si>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</si>
  <si>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</si>
  <si>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</si>
  <si>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</si>
  <si>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</si>
  <si>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</si>
  <si>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</si>
  <si>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</si>
  <si>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</si>
  <si>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</si>
  <si>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</si>
  <si>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</si>
  <si>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</si>
  <si>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</si>
  <si>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</si>
  <si>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</si>
  <si>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</si>
  <si>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</si>
  <si>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</si>
  <si>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</si>
  <si>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</si>
  <si>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</si>
  <si>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</si>
  <si>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</si>
  <si>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</si>
  <si>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</si>
  <si>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</si>
  <si>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</si>
  <si>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</si>
  <si>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</si>
  <si>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</si>
  <si>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</si>
  <si>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</si>
  <si>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</si>
  <si>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</si>
  <si>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</si>
  <si>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</si>
  <si>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</si>
  <si>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</si>
  <si>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</si>
  <si>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</si>
  <si>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</si>
  <si>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</si>
  <si>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</si>
  <si>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</si>
  <si>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</si>
  <si>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</si>
  <si>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</si>
  <si>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</si>
  <si>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</si>
  <si>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</si>
  <si>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</si>
  <si>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</si>
  <si>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</si>
  <si>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</si>
  <si>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</si>
  <si>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</si>
  <si>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</si>
  <si>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</si>
  <si>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</si>
  <si>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</si>
  <si>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</si>
  <si>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</si>
  <si>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</si>
  <si>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</si>
  <si>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</si>
  <si>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</si>
  <si>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</si>
  <si>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</si>
  <si>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</si>
  <si>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</si>
  <si>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</si>
  <si>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</si>
  <si>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</si>
  <si>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</si>
  <si>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</si>
  <si>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</si>
  <si>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</si>
  <si>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</si>
  <si>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</si>
  <si>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</si>
  <si>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</si>
  <si>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</si>
  <si>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</si>
  <si>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</si>
  <si>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</si>
  <si>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</si>
  <si>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</si>
  <si>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</si>
  <si>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</si>
  <si>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</si>
  <si>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</si>
  <si>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</si>
  <si>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</si>
  <si>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</si>
  <si>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</si>
  <si>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</si>
  <si>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</si>
  <si>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</si>
  <si>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</si>
  <si>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</si>
  <si>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</si>
  <si>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</si>
  <si>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</si>
  <si>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</si>
  <si>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</si>
  <si>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</si>
  <si>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</si>
  <si>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</si>
  <si>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</si>
  <si>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</si>
  <si>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</si>
  <si>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</si>
  <si>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</si>
  <si>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</si>
  <si>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</si>
  <si>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</si>
  <si>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</si>
  <si>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</si>
  <si>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</si>
  <si>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</si>
  <si>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</si>
  <si>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</si>
  <si>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</si>
  <si>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</si>
  <si>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</si>
  <si>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</si>
  <si>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</si>
  <si>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</si>
  <si>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</si>
  <si>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</si>
  <si>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</si>
  <si>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</si>
  <si>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神奈川県平塚市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</si>
  <si>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</si>
  <si>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</si>
  <si>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</si>
  <si>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</si>
  <si>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</si>
  <si>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</si>
  <si>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</si>
  <si>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</si>
  <si>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</si>
  <si>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</si>
  <si>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</si>
  <si>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</si>
  <si>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</si>
  <si>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</si>
  <si>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</si>
  <si>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</si>
  <si>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</si>
  <si>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</si>
  <si>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</si>
  <si>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</si>
  <si>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</si>
  <si>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</si>
  <si>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</si>
  <si>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</si>
  <si>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</si>
  <si>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</si>
  <si>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</si>
  <si>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</si>
  <si>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</si>
  <si>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</si>
  <si>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</si>
  <si>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</si>
  <si>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</si>
  <si>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</si>
  <si>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</si>
  <si>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</si>
  <si>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</si>
  <si>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</si>
  <si>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</si>
  <si>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</si>
  <si>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</si>
  <si>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</si>
  <si>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</si>
  <si>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</si>
  <si>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</si>
  <si>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</si>
  <si>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</si>
  <si>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</si>
  <si>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</si>
  <si>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</si>
  <si>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</si>
  <si>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</si>
  <si>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</si>
  <si>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</si>
  <si>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</si>
  <si>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</si>
  <si>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</si>
  <si>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</si>
  <si>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</si>
  <si>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</si>
  <si>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</si>
  <si>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</si>
  <si>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</si>
  <si>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</si>
  <si>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</si>
  <si>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</si>
  <si>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</si>
  <si>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</si>
  <si>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</si>
  <si>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</si>
  <si>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</si>
  <si>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</si>
  <si>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</si>
  <si>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</si>
  <si>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</si>
  <si>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</si>
  <si>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</si>
  <si>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</si>
  <si>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</si>
  <si>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</si>
  <si>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</si>
  <si>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</si>
  <si>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</si>
  <si>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</si>
  <si>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</si>
  <si>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</si>
  <si>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</si>
  <si>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</si>
  <si>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</si>
  <si>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</si>
  <si>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</si>
  <si>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</si>
  <si>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</si>
  <si>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</si>
  <si>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</si>
  <si>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</si>
  <si>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</si>
  <si>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</si>
  <si>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</si>
  <si>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</si>
  <si>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</si>
  <si>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</si>
  <si>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</si>
  <si>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</si>
  <si>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</si>
  <si>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</si>
  <si>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</si>
  <si>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</si>
  <si>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</si>
  <si>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</si>
  <si>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</si>
  <si>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</si>
  <si>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</si>
  <si>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</si>
  <si>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</si>
  <si>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</si>
  <si>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</si>
  <si>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</si>
  <si>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</si>
  <si>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</si>
  <si>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</si>
  <si>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</si>
  <si>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</si>
  <si>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</si>
  <si>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</si>
  <si>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</si>
  <si>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</si>
  <si>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</si>
  <si>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</si>
  <si>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</si>
  <si>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</si>
  <si>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</si>
  <si>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</si>
  <si>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</si>
  <si>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</si>
  <si>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</si>
  <si>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</si>
  <si>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</si>
  <si>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</si>
  <si>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</si>
  <si>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</si>
  <si>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</si>
  <si>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</si>
  <si>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</si>
  <si>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</si>
  <si>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</si>
  <si>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</si>
  <si>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</si>
  <si>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</si>
  <si>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</si>
  <si>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</si>
  <si>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</si>
  <si>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</si>
  <si>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</si>
  <si>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</si>
  <si>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</si>
  <si>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</si>
  <si>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</si>
  <si>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</si>
  <si>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</si>
  <si>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</si>
  <si>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</si>
  <si>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</si>
  <si>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</si>
  <si>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</si>
  <si>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</si>
  <si>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</si>
  <si>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</si>
  <si>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</si>
  <si>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</si>
  <si>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</si>
  <si>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</si>
  <si>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</si>
  <si>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</si>
  <si>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</si>
  <si>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</si>
  <si>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</si>
  <si>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</si>
  <si>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</si>
  <si>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</si>
  <si>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</si>
  <si>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</si>
  <si>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</si>
  <si>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</si>
  <si>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</si>
  <si>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</si>
  <si>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</si>
  <si>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</si>
  <si>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</si>
  <si>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</si>
  <si>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</si>
  <si>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</si>
  <si>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1.70</t>
  </si>
  <si>
    <t>▲ 0.62</t>
  </si>
  <si>
    <t>▲ 1.07</t>
  </si>
  <si>
    <t>一般会計</t>
  </si>
  <si>
    <t>病院事業会計</t>
  </si>
  <si>
    <t>下水道事業会計</t>
  </si>
  <si>
    <t>国民健康保険事業特別会計</t>
  </si>
  <si>
    <t>介護保険事業特別会計</t>
  </si>
  <si>
    <t>競輪事業特別会計</t>
  </si>
  <si>
    <t>後期高齢者医療事業特別会計</t>
  </si>
  <si>
    <t>水産物地方卸売市場事業特別会計</t>
  </si>
  <si>
    <t>その他会計（赤字）</t>
  </si>
  <si>
    <t>その他会計（黒字）</t>
  </si>
  <si>
    <t>金目川水害予防組合</t>
    <rPh sb="0" eb="2">
      <t>カネメ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</si>
  <si>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</si>
  <si>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rPh sb="18" eb="20">
      <t>カイケイ</t>
    </rPh>
    <phoneticPr fontId="2"/>
  </si>
  <si>
    <t>-</t>
    <phoneticPr fontId="2"/>
  </si>
  <si>
    <t>-</t>
    <phoneticPr fontId="2"/>
  </si>
  <si>
    <t>（公財）平塚市まちづくり財団</t>
    <phoneticPr fontId="2"/>
  </si>
  <si>
    <t>平塚市土地開発公社</t>
    <phoneticPr fontId="2"/>
  </si>
  <si>
    <t>○</t>
    <phoneticPr fontId="2"/>
  </si>
  <si>
    <t>（公財）平塚市生きがい事業団</t>
    <phoneticPr fontId="2"/>
  </si>
  <si>
    <t>-</t>
    <phoneticPr fontId="2"/>
  </si>
  <si>
    <t>公共施設整備保全基金</t>
    <rPh sb="0" eb="2">
      <t>コウキョウ</t>
    </rPh>
    <rPh sb="2" eb="4">
      <t>シセツ</t>
    </rPh>
    <rPh sb="4" eb="6">
      <t>セイビ</t>
    </rPh>
    <rPh sb="6" eb="8">
      <t>ホゼン</t>
    </rPh>
    <rPh sb="8" eb="10">
      <t>キキン</t>
    </rPh>
    <phoneticPr fontId="11"/>
  </si>
  <si>
    <t>みどり基金</t>
    <phoneticPr fontId="11"/>
  </si>
  <si>
    <t>河口対策事業基金</t>
    <rPh sb="0" eb="2">
      <t>カコウ</t>
    </rPh>
    <rPh sb="2" eb="4">
      <t>タイサク</t>
    </rPh>
    <rPh sb="4" eb="6">
      <t>ジギョウ</t>
    </rPh>
    <rPh sb="6" eb="8">
      <t>キキン</t>
    </rPh>
    <phoneticPr fontId="11"/>
  </si>
  <si>
    <t>庁舎建設基金</t>
    <rPh sb="0" eb="2">
      <t>チョウシャ</t>
    </rPh>
    <rPh sb="2" eb="4">
      <t>ケンセツ</t>
    </rPh>
    <rPh sb="4" eb="6">
      <t>キキン</t>
    </rPh>
    <phoneticPr fontId="11"/>
  </si>
  <si>
    <t>-</t>
    <phoneticPr fontId="2"/>
  </si>
  <si>
    <t>-</t>
    <phoneticPr fontId="2"/>
  </si>
  <si>
    <t>-</t>
    <phoneticPr fontId="2"/>
  </si>
  <si>
    <t>子ども・子育て基金</t>
    <rPh sb="0" eb="1">
      <t>コ</t>
    </rPh>
    <rPh sb="4" eb="6">
      <t>コソダ</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</si>
  <si>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</si>
  <si>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</si>
  <si>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</si>
  <si>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臨時財政対策債の発行抑制等により将来負担の軽減を図っており、将来負担比率は類似団体よりも低い水準となっている一方で、有形固定資産減価償却率は平均値を上回っている。公共施設等の老朽化により負担が増える見込みがあるため、引き続き老朽化した施設の集約化・複合化や除却を進めていく。
</t>
    <rPh sb="10" eb="12">
      <t>ヨクセイ</t>
    </rPh>
    <rPh sb="12" eb="13">
      <t>トウ</t>
    </rPh>
    <rPh sb="30" eb="32">
      <t>ショウライ</t>
    </rPh>
    <rPh sb="32" eb="34">
      <t>フタン</t>
    </rPh>
    <rPh sb="34" eb="36">
      <t>ヒリツ</t>
    </rPh>
    <rPh sb="37" eb="39">
      <t>ルイジ</t>
    </rPh>
    <rPh sb="39" eb="41">
      <t>ダンタイ</t>
    </rPh>
    <rPh sb="44" eb="45">
      <t>ヒク</t>
    </rPh>
    <rPh sb="46" eb="48">
      <t>スイジュン</t>
    </rPh>
    <rPh sb="54" eb="56">
      <t>イッポウ</t>
    </rPh>
    <rPh sb="58" eb="60">
      <t>ユウケイ</t>
    </rPh>
    <rPh sb="60" eb="62">
      <t>コテイ</t>
    </rPh>
    <rPh sb="62" eb="64">
      <t>シサン</t>
    </rPh>
    <rPh sb="64" eb="66">
      <t>ゲンカ</t>
    </rPh>
    <rPh sb="66" eb="68">
      <t>ショウキャク</t>
    </rPh>
    <rPh sb="68" eb="69">
      <t>リツ</t>
    </rPh>
    <rPh sb="70" eb="73">
      <t>ヘイキンチ</t>
    </rPh>
    <rPh sb="74" eb="76">
      <t>ウワマワ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</si>
  <si>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</si>
  <si>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</si>
  <si>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</si>
  <si>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</si>
  <si>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</si>
  <si>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</si>
  <si>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</si>
  <si>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ともに類似団体と比較して低い水準にはあるものの、今後、環境事業センター整備や新庁舎建設に伴い発行した多額の建設債の元金償還が一層本格化してくることにより公債費の増が見込まれるため、将来負担が急激に増加しないよう世代間の負担の公平を図るという機能に着目しながら、総額抑制及び平準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</si>
</sst>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6" xfId="12" applyNumberFormat="1" applyFont="1" applyBorder="1" applyAlignment="1" applyProtection="1">
      <alignment horizontal="right" vertical="center" shrinkToFit="1"/>
      <protection locked="0"/>
    </xf>
    <xf numFmtId="187" fontId="29" fillId="0" borderId="136" xfId="12" applyNumberFormat="1" applyFont="1" applyBorder="1" applyAlignment="1" applyProtection="1">
      <alignment horizontal="right" vertical="center" shrinkToFit="1"/>
      <protection locked="0"/>
    </xf>
    <xf numFmtId="0" fontId="29" fillId="0" borderId="136"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3"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0"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8"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86B7-452E-9DC8-BDA848032A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37230</c:v>
                </c:pt>
                <c:pt idx="1">
                  <c:v>33310</c:v>
                </c:pt>
                <c:pt idx="2">
                  <c:v>25861</c:v>
                </c:pt>
                <c:pt idx="3">
                  <c:v>30491</c:v>
                </c:pt>
                <c:pt idx="4">
                  <c:v>26022</c:v>
                </c:pt>
              </c:numCache>
            </c:numRef>
          </c:val>
          <c:smooth val="0"/>
          <c:extLst xmlns:c16r2="http://schemas.microsoft.com/office/drawing/2015/06/chart">
            <c:ext xmlns:c16="http://schemas.microsoft.com/office/drawing/2014/chart" uri="{C3380CC4-5D6E-409C-BE32-E72D297353CC}">
              <c16:uniqueId val="{00000001-86B7-452E-9DC8-BDA848032A24}"/>
            </c:ext>
          </c:extLst>
        </c:ser>
        <c:dLbls>
          <c:showLegendKey val="0"/>
          <c:showVal val="0"/>
          <c:showCatName val="0"/>
          <c:showSerName val="0"/>
          <c:showPercent val="0"/>
          <c:showBubbleSize val="0"/>
        </c:dLbls>
        <c:marker val="1"/>
        <c:smooth val="0"/>
        <c:axId val="509761696"/>
        <c:axId val="510116016"/>
      </c:lineChart>
      <c:catAx>
        <c:axId val="50976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116016"/>
        <c:crosses val="autoZero"/>
        <c:auto val="1"/>
        <c:lblAlgn val="ctr"/>
        <c:lblOffset val="100"/>
        <c:tickLblSkip val="1"/>
        <c:tickMarkSkip val="1"/>
        <c:noMultiLvlLbl val="0"/>
      </c:catAx>
      <c:valAx>
        <c:axId val="5101160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976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7.69</c:v>
                </c:pt>
                <c:pt idx="1">
                  <c:v>7.73</c:v>
                </c:pt>
                <c:pt idx="2">
                  <c:v>5.55</c:v>
                </c:pt>
                <c:pt idx="3">
                  <c:v>6.91</c:v>
                </c:pt>
                <c:pt idx="4">
                  <c:v>6.53</c:v>
                </c:pt>
              </c:numCache>
            </c:numRef>
          </c:val>
          <c:extLst xmlns:c16r2="http://schemas.microsoft.com/office/drawing/2015/06/chart">
            <c:ext xmlns:c16="http://schemas.microsoft.com/office/drawing/2014/chart" uri="{C3380CC4-5D6E-409C-BE32-E72D297353CC}">
              <c16:uniqueId val="{00000000-6FB9-4ABB-B065-F252C2BB8B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14.72</c:v>
                </c:pt>
                <c:pt idx="1">
                  <c:v>13.17</c:v>
                </c:pt>
                <c:pt idx="2">
                  <c:v>14.43</c:v>
                </c:pt>
                <c:pt idx="3">
                  <c:v>15.05</c:v>
                </c:pt>
                <c:pt idx="4">
                  <c:v>14.27</c:v>
                </c:pt>
              </c:numCache>
            </c:numRef>
          </c:val>
          <c:extLst xmlns:c16r2="http://schemas.microsoft.com/office/drawing/2015/06/chart">
            <c:ext xmlns:c16="http://schemas.microsoft.com/office/drawing/2014/chart" uri="{C3380CC4-5D6E-409C-BE32-E72D297353CC}">
              <c16:uniqueId val="{00000001-6FB9-4ABB-B065-F252C2BB8B3B}"/>
            </c:ext>
          </c:extLst>
        </c:ser>
        <c:dLbls>
          <c:showLegendKey val="0"/>
          <c:showVal val="0"/>
          <c:showCatName val="0"/>
          <c:showSerName val="0"/>
          <c:showPercent val="0"/>
          <c:showBubbleSize val="0"/>
        </c:dLbls>
        <c:gapWidth val="250"/>
        <c:overlap val="100"/>
        <c:axId val="508152024"/>
        <c:axId val="508152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1.39</c:v>
                </c:pt>
                <c:pt idx="1">
                  <c:v>-1.7</c:v>
                </c:pt>
                <c:pt idx="2">
                  <c:v>-0.62</c:v>
                </c:pt>
                <c:pt idx="3">
                  <c:v>2.0299999999999998</c:v>
                </c:pt>
                <c:pt idx="4">
                  <c:v>-1.07</c:v>
                </c:pt>
              </c:numCache>
            </c:numRef>
          </c:val>
          <c:smooth val="0"/>
          <c:extLst xmlns:c16r2="http://schemas.microsoft.com/office/drawing/2015/06/chart">
            <c:ext xmlns:c16="http://schemas.microsoft.com/office/drawing/2014/chart" uri="{C3380CC4-5D6E-409C-BE32-E72D297353CC}">
              <c16:uniqueId val="{00000002-6FB9-4ABB-B065-F252C2BB8B3B}"/>
            </c:ext>
          </c:extLst>
        </c:ser>
        <c:dLbls>
          <c:showLegendKey val="0"/>
          <c:showVal val="0"/>
          <c:showCatName val="0"/>
          <c:showSerName val="0"/>
          <c:showPercent val="0"/>
          <c:showBubbleSize val="0"/>
        </c:dLbls>
        <c:marker val="1"/>
        <c:smooth val="0"/>
        <c:axId val="508152024"/>
        <c:axId val="508152808"/>
      </c:lineChart>
      <c:catAx>
        <c:axId val="50815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152808"/>
        <c:crosses val="autoZero"/>
        <c:auto val="1"/>
        <c:lblAlgn val="ctr"/>
        <c:lblOffset val="100"/>
        <c:tickLblSkip val="1"/>
        <c:tickMarkSkip val="1"/>
        <c:noMultiLvlLbl val="0"/>
      </c:catAx>
      <c:valAx>
        <c:axId val="508152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5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0.42</c:v>
                </c:pt>
                <c:pt idx="2">
                  <c:v>#N/A</c:v>
                </c:pt>
                <c:pt idx="3">
                  <c:v>0.56000000000000005</c:v>
                </c:pt>
                <c:pt idx="4">
                  <c:v>#N/A</c:v>
                </c:pt>
                <c:pt idx="5">
                  <c:v>0.81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6C-4FD3-9DB3-7F5CCE4C55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6C-4FD3-9DB3-7F5CCE4C55D0}"/>
            </c:ext>
          </c:extLst>
        </c:ser>
        <c:ser>
          <c:idx val="2"/>
          <c:order val="2"/>
          <c:tx>
            <c:strRef>
              <c:f>データシート!$A$29</c:f>
              <c:strCache>
                <c:ptCount val="1"/>
                <c:pt idx="0">
                  <c:v>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E6C-4FD3-9DB3-7F5CCE4C55D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0.71</c:v>
                </c:pt>
                <c:pt idx="2">
                  <c:v>#N/A</c:v>
                </c:pt>
                <c:pt idx="3">
                  <c:v>0.33</c:v>
                </c:pt>
                <c:pt idx="4">
                  <c:v>#N/A</c:v>
                </c:pt>
                <c:pt idx="5">
                  <c:v>0.35</c:v>
                </c:pt>
                <c:pt idx="6">
                  <c:v>#N/A</c:v>
                </c:pt>
                <c:pt idx="7">
                  <c:v>0.37</c:v>
                </c:pt>
                <c:pt idx="8">
                  <c:v>#N/A</c:v>
                </c:pt>
                <c:pt idx="9">
                  <c:v>0.13</c:v>
                </c:pt>
              </c:numCache>
            </c:numRef>
          </c:val>
          <c:extLst xmlns:c16r2="http://schemas.microsoft.com/office/drawing/2015/06/chart">
            <c:ext xmlns:c16="http://schemas.microsoft.com/office/drawing/2014/chart" uri="{C3380CC4-5D6E-409C-BE32-E72D297353CC}">
              <c16:uniqueId val="{00000003-9E6C-4FD3-9DB3-7F5CCE4C55D0}"/>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c:v>
                </c:pt>
                <c:pt idx="2">
                  <c:v>#N/A</c:v>
                </c:pt>
                <c:pt idx="3">
                  <c:v>0.52</c:v>
                </c:pt>
                <c:pt idx="4">
                  <c:v>#N/A</c:v>
                </c:pt>
                <c:pt idx="5">
                  <c:v>0.84</c:v>
                </c:pt>
                <c:pt idx="6">
                  <c:v>#N/A</c:v>
                </c:pt>
                <c:pt idx="7">
                  <c:v>0.92</c:v>
                </c:pt>
                <c:pt idx="8">
                  <c:v>#N/A</c:v>
                </c:pt>
                <c:pt idx="9">
                  <c:v>1.02</c:v>
                </c:pt>
              </c:numCache>
            </c:numRef>
          </c:val>
          <c:extLst xmlns:c16r2="http://schemas.microsoft.com/office/drawing/2015/06/chart">
            <c:ext xmlns:c16="http://schemas.microsoft.com/office/drawing/2014/chart" uri="{C3380CC4-5D6E-409C-BE32-E72D297353CC}">
              <c16:uniqueId val="{00000004-9E6C-4FD3-9DB3-7F5CCE4C55D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0.82</c:v>
                </c:pt>
                <c:pt idx="4">
                  <c:v>#N/A</c:v>
                </c:pt>
                <c:pt idx="5">
                  <c:v>0.56999999999999995</c:v>
                </c:pt>
                <c:pt idx="6">
                  <c:v>#N/A</c:v>
                </c:pt>
                <c:pt idx="7">
                  <c:v>0.95</c:v>
                </c:pt>
                <c:pt idx="8">
                  <c:v>#N/A</c:v>
                </c:pt>
                <c:pt idx="9">
                  <c:v>1.54</c:v>
                </c:pt>
              </c:numCache>
            </c:numRef>
          </c:val>
          <c:extLst xmlns:c16r2="http://schemas.microsoft.com/office/drawing/2015/06/chart">
            <c:ext xmlns:c16="http://schemas.microsoft.com/office/drawing/2014/chart" uri="{C3380CC4-5D6E-409C-BE32-E72D297353CC}">
              <c16:uniqueId val="{00000005-9E6C-4FD3-9DB3-7F5CCE4C55D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1.25</c:v>
                </c:pt>
                <c:pt idx="4">
                  <c:v>#N/A</c:v>
                </c:pt>
                <c:pt idx="5">
                  <c:v>0.56000000000000005</c:v>
                </c:pt>
                <c:pt idx="6">
                  <c:v>#N/A</c:v>
                </c:pt>
                <c:pt idx="7">
                  <c:v>1.02</c:v>
                </c:pt>
                <c:pt idx="8">
                  <c:v>#N/A</c:v>
                </c:pt>
                <c:pt idx="9">
                  <c:v>1.57</c:v>
                </c:pt>
              </c:numCache>
            </c:numRef>
          </c:val>
          <c:extLst xmlns:c16r2="http://schemas.microsoft.com/office/drawing/2015/06/chart">
            <c:ext xmlns:c16="http://schemas.microsoft.com/office/drawing/2014/chart" uri="{C3380CC4-5D6E-409C-BE32-E72D297353CC}">
              <c16:uniqueId val="{00000006-9E6C-4FD3-9DB3-7F5CCE4C55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1.69</c:v>
                </c:pt>
                <c:pt idx="8">
                  <c:v>#N/A</c:v>
                </c:pt>
                <c:pt idx="9">
                  <c:v>2.59</c:v>
                </c:pt>
              </c:numCache>
            </c:numRef>
          </c:val>
          <c:extLst xmlns:c16r2="http://schemas.microsoft.com/office/drawing/2015/06/chart">
            <c:ext xmlns:c16="http://schemas.microsoft.com/office/drawing/2014/chart" uri="{C3380CC4-5D6E-409C-BE32-E72D297353CC}">
              <c16:uniqueId val="{00000007-9E6C-4FD3-9DB3-7F5CCE4C55D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3.49</c:v>
                </c:pt>
                <c:pt idx="4">
                  <c:v>#N/A</c:v>
                </c:pt>
                <c:pt idx="5">
                  <c:v>4.74</c:v>
                </c:pt>
                <c:pt idx="6">
                  <c:v>#N/A</c:v>
                </c:pt>
                <c:pt idx="7">
                  <c:v>4.32</c:v>
                </c:pt>
                <c:pt idx="8">
                  <c:v>#N/A</c:v>
                </c:pt>
                <c:pt idx="9">
                  <c:v>3.85</c:v>
                </c:pt>
              </c:numCache>
            </c:numRef>
          </c:val>
          <c:extLst xmlns:c16r2="http://schemas.microsoft.com/office/drawing/2015/06/chart">
            <c:ext xmlns:c16="http://schemas.microsoft.com/office/drawing/2014/chart" uri="{C3380CC4-5D6E-409C-BE32-E72D297353CC}">
              <c16:uniqueId val="{00000008-9E6C-4FD3-9DB3-7F5CCE4C55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7.69</c:v>
                </c:pt>
                <c:pt idx="2">
                  <c:v>#N/A</c:v>
                </c:pt>
                <c:pt idx="3">
                  <c:v>7.72</c:v>
                </c:pt>
                <c:pt idx="4">
                  <c:v>#N/A</c:v>
                </c:pt>
                <c:pt idx="5">
                  <c:v>5.54</c:v>
                </c:pt>
                <c:pt idx="6">
                  <c:v>#N/A</c:v>
                </c:pt>
                <c:pt idx="7">
                  <c:v>6.91</c:v>
                </c:pt>
                <c:pt idx="8">
                  <c:v>#N/A</c:v>
                </c:pt>
                <c:pt idx="9">
                  <c:v>6.52</c:v>
                </c:pt>
              </c:numCache>
            </c:numRef>
          </c:val>
          <c:extLst xmlns:c16r2="http://schemas.microsoft.com/office/drawing/2015/06/chart">
            <c:ext xmlns:c16="http://schemas.microsoft.com/office/drawing/2014/chart" uri="{C3380CC4-5D6E-409C-BE32-E72D297353CC}">
              <c16:uniqueId val="{00000009-9E6C-4FD3-9DB3-7F5CCE4C55D0}"/>
            </c:ext>
          </c:extLst>
        </c:ser>
        <c:dLbls>
          <c:showLegendKey val="0"/>
          <c:showVal val="0"/>
          <c:showCatName val="0"/>
          <c:showSerName val="0"/>
          <c:showPercent val="0"/>
          <c:showBubbleSize val="0"/>
        </c:dLbls>
        <c:gapWidth val="150"/>
        <c:overlap val="100"/>
        <c:axId val="508153984"/>
        <c:axId val="508153200"/>
      </c:barChart>
      <c:catAx>
        <c:axId val="5081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153200"/>
        <c:crosses val="autoZero"/>
        <c:auto val="1"/>
        <c:lblAlgn val="ctr"/>
        <c:lblOffset val="100"/>
        <c:tickLblSkip val="1"/>
        <c:tickMarkSkip val="1"/>
        <c:noMultiLvlLbl val="0"/>
      </c:catAx>
      <c:valAx>
        <c:axId val="50815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5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8627</c:v>
                </c:pt>
                <c:pt idx="5">
                  <c:v>8900</c:v>
                </c:pt>
                <c:pt idx="8">
                  <c:v>8283</c:v>
                </c:pt>
                <c:pt idx="11">
                  <c:v>7953</c:v>
                </c:pt>
                <c:pt idx="14">
                  <c:v>7955</c:v>
                </c:pt>
              </c:numCache>
            </c:numRef>
          </c:val>
          <c:extLst xmlns:c16r2="http://schemas.microsoft.com/office/drawing/2015/06/chart">
            <c:ext xmlns:c16="http://schemas.microsoft.com/office/drawing/2014/chart" uri="{C3380CC4-5D6E-409C-BE32-E72D297353CC}">
              <c16:uniqueId val="{00000000-58DA-42DE-AABF-322F76103B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DA-42DE-AABF-322F76103B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433</c:v>
                </c:pt>
                <c:pt idx="3">
                  <c:v>567</c:v>
                </c:pt>
                <c:pt idx="6">
                  <c:v>535</c:v>
                </c:pt>
                <c:pt idx="9">
                  <c:v>92</c:v>
                </c:pt>
                <c:pt idx="12">
                  <c:v>321</c:v>
                </c:pt>
              </c:numCache>
            </c:numRef>
          </c:val>
          <c:extLst xmlns:c16r2="http://schemas.microsoft.com/office/drawing/2015/06/chart">
            <c:ext xmlns:c16="http://schemas.microsoft.com/office/drawing/2014/chart" uri="{C3380CC4-5D6E-409C-BE32-E72D297353CC}">
              <c16:uniqueId val="{00000002-58DA-42DE-AABF-322F76103B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DA-42DE-AABF-322F76103B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4233</c:v>
                </c:pt>
                <c:pt idx="3">
                  <c:v>4213</c:v>
                </c:pt>
                <c:pt idx="6">
                  <c:v>4226</c:v>
                </c:pt>
                <c:pt idx="9">
                  <c:v>3332</c:v>
                </c:pt>
                <c:pt idx="12">
                  <c:v>3541</c:v>
                </c:pt>
              </c:numCache>
            </c:numRef>
          </c:val>
          <c:extLst xmlns:c16r2="http://schemas.microsoft.com/office/drawing/2015/06/chart">
            <c:ext xmlns:c16="http://schemas.microsoft.com/office/drawing/2014/chart" uri="{C3380CC4-5D6E-409C-BE32-E72D297353CC}">
              <c16:uniqueId val="{00000004-58DA-42DE-AABF-322F76103B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DA-42DE-AABF-322F76103B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DA-42DE-AABF-322F76103B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5044</c:v>
                </c:pt>
                <c:pt idx="3">
                  <c:v>5105</c:v>
                </c:pt>
                <c:pt idx="6">
                  <c:v>4777</c:v>
                </c:pt>
                <c:pt idx="9">
                  <c:v>5092</c:v>
                </c:pt>
                <c:pt idx="12">
                  <c:v>5446</c:v>
                </c:pt>
              </c:numCache>
            </c:numRef>
          </c:val>
          <c:extLst xmlns:c16r2="http://schemas.microsoft.com/office/drawing/2015/06/chart">
            <c:ext xmlns:c16="http://schemas.microsoft.com/office/drawing/2014/chart" uri="{C3380CC4-5D6E-409C-BE32-E72D297353CC}">
              <c16:uniqueId val="{00000007-58DA-42DE-AABF-322F76103B8D}"/>
            </c:ext>
          </c:extLst>
        </c:ser>
        <c:dLbls>
          <c:showLegendKey val="0"/>
          <c:showVal val="0"/>
          <c:showCatName val="0"/>
          <c:showSerName val="0"/>
          <c:showPercent val="0"/>
          <c:showBubbleSize val="0"/>
        </c:dLbls>
        <c:gapWidth val="100"/>
        <c:overlap val="100"/>
        <c:axId val="508154376"/>
        <c:axId val="50815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1083</c:v>
                </c:pt>
                <c:pt idx="2">
                  <c:v>#N/A</c:v>
                </c:pt>
                <c:pt idx="3">
                  <c:v>#N/A</c:v>
                </c:pt>
                <c:pt idx="4">
                  <c:v>985</c:v>
                </c:pt>
                <c:pt idx="5">
                  <c:v>#N/A</c:v>
                </c:pt>
                <c:pt idx="6">
                  <c:v>#N/A</c:v>
                </c:pt>
                <c:pt idx="7">
                  <c:v>1255</c:v>
                </c:pt>
                <c:pt idx="8">
                  <c:v>#N/A</c:v>
                </c:pt>
                <c:pt idx="9">
                  <c:v>#N/A</c:v>
                </c:pt>
                <c:pt idx="10">
                  <c:v>563</c:v>
                </c:pt>
                <c:pt idx="11">
                  <c:v>#N/A</c:v>
                </c:pt>
                <c:pt idx="12">
                  <c:v>#N/A</c:v>
                </c:pt>
                <c:pt idx="13">
                  <c:v>1353</c:v>
                </c:pt>
                <c:pt idx="14">
                  <c:v>#N/A</c:v>
                </c:pt>
              </c:numCache>
            </c:numRef>
          </c:val>
          <c:smooth val="0"/>
          <c:extLst xmlns:c16r2="http://schemas.microsoft.com/office/drawing/2015/06/chart">
            <c:ext xmlns:c16="http://schemas.microsoft.com/office/drawing/2014/chart" uri="{C3380CC4-5D6E-409C-BE32-E72D297353CC}">
              <c16:uniqueId val="{00000008-58DA-42DE-AABF-322F76103B8D}"/>
            </c:ext>
          </c:extLst>
        </c:ser>
        <c:dLbls>
          <c:showLegendKey val="0"/>
          <c:showVal val="0"/>
          <c:showCatName val="0"/>
          <c:showSerName val="0"/>
          <c:showPercent val="0"/>
          <c:showBubbleSize val="0"/>
        </c:dLbls>
        <c:marker val="1"/>
        <c:smooth val="0"/>
        <c:axId val="508154376"/>
        <c:axId val="508151632"/>
      </c:lineChart>
      <c:catAx>
        <c:axId val="50815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151632"/>
        <c:crosses val="autoZero"/>
        <c:auto val="1"/>
        <c:lblAlgn val="ctr"/>
        <c:lblOffset val="100"/>
        <c:tickLblSkip val="1"/>
        <c:tickMarkSkip val="1"/>
        <c:noMultiLvlLbl val="0"/>
      </c:catAx>
      <c:valAx>
        <c:axId val="50815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5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64267</c:v>
                </c:pt>
                <c:pt idx="5">
                  <c:v>63130</c:v>
                </c:pt>
                <c:pt idx="8">
                  <c:v>62482</c:v>
                </c:pt>
                <c:pt idx="11">
                  <c:v>60945</c:v>
                </c:pt>
                <c:pt idx="14">
                  <c:v>59280</c:v>
                </c:pt>
              </c:numCache>
            </c:numRef>
          </c:val>
          <c:extLst xmlns:c16r2="http://schemas.microsoft.com/office/drawing/2015/06/chart">
            <c:ext xmlns:c16="http://schemas.microsoft.com/office/drawing/2014/chart" uri="{C3380CC4-5D6E-409C-BE32-E72D297353CC}">
              <c16:uniqueId val="{00000000-2763-4844-80F1-F8D8096C9E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22991</c:v>
                </c:pt>
                <c:pt idx="5">
                  <c:v>22187</c:v>
                </c:pt>
                <c:pt idx="8">
                  <c:v>21177</c:v>
                </c:pt>
                <c:pt idx="11">
                  <c:v>19306</c:v>
                </c:pt>
                <c:pt idx="14">
                  <c:v>18231</c:v>
                </c:pt>
              </c:numCache>
            </c:numRef>
          </c:val>
          <c:extLst xmlns:c16r2="http://schemas.microsoft.com/office/drawing/2015/06/chart">
            <c:ext xmlns:c16="http://schemas.microsoft.com/office/drawing/2014/chart" uri="{C3380CC4-5D6E-409C-BE32-E72D297353CC}">
              <c16:uniqueId val="{00000001-2763-4844-80F1-F8D8096C9E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20468</c:v>
                </c:pt>
                <c:pt idx="5">
                  <c:v>18892</c:v>
                </c:pt>
                <c:pt idx="8">
                  <c:v>20144</c:v>
                </c:pt>
                <c:pt idx="11">
                  <c:v>16993</c:v>
                </c:pt>
                <c:pt idx="14">
                  <c:v>16029</c:v>
                </c:pt>
              </c:numCache>
            </c:numRef>
          </c:val>
          <c:extLst xmlns:c16r2="http://schemas.microsoft.com/office/drawing/2015/06/chart">
            <c:ext xmlns:c16="http://schemas.microsoft.com/office/drawing/2014/chart" uri="{C3380CC4-5D6E-409C-BE32-E72D297353CC}">
              <c16:uniqueId val="{00000002-2763-4844-80F1-F8D8096C9E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63-4844-80F1-F8D8096C9E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63-4844-80F1-F8D8096C9E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183</c:v>
                </c:pt>
                <c:pt idx="3">
                  <c:v>91</c:v>
                </c:pt>
                <c:pt idx="6">
                  <c:v>0</c:v>
                </c:pt>
                <c:pt idx="9">
                  <c:v>0</c:v>
                </c:pt>
                <c:pt idx="12">
                  <c:v>0</c:v>
                </c:pt>
              </c:numCache>
            </c:numRef>
          </c:val>
          <c:extLst xmlns:c16r2="http://schemas.microsoft.com/office/drawing/2015/06/chart">
            <c:ext xmlns:c16="http://schemas.microsoft.com/office/drawing/2014/chart" uri="{C3380CC4-5D6E-409C-BE32-E72D297353CC}">
              <c16:uniqueId val="{00000005-2763-4844-80F1-F8D8096C9E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12631</c:v>
                </c:pt>
                <c:pt idx="3">
                  <c:v>11863</c:v>
                </c:pt>
                <c:pt idx="6">
                  <c:v>11491</c:v>
                </c:pt>
                <c:pt idx="9">
                  <c:v>11998</c:v>
                </c:pt>
                <c:pt idx="12">
                  <c:v>12228</c:v>
                </c:pt>
              </c:numCache>
            </c:numRef>
          </c:val>
          <c:extLst xmlns:c16r2="http://schemas.microsoft.com/office/drawing/2015/06/chart">
            <c:ext xmlns:c16="http://schemas.microsoft.com/office/drawing/2014/chart" uri="{C3380CC4-5D6E-409C-BE32-E72D297353CC}">
              <c16:uniqueId val="{00000006-2763-4844-80F1-F8D8096C9E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763-4844-80F1-F8D8096C9E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39159</c:v>
                </c:pt>
                <c:pt idx="3">
                  <c:v>37888</c:v>
                </c:pt>
                <c:pt idx="6">
                  <c:v>37944</c:v>
                </c:pt>
                <c:pt idx="9">
                  <c:v>36590</c:v>
                </c:pt>
                <c:pt idx="12">
                  <c:v>34630</c:v>
                </c:pt>
              </c:numCache>
            </c:numRef>
          </c:val>
          <c:extLst xmlns:c16r2="http://schemas.microsoft.com/office/drawing/2015/06/chart">
            <c:ext xmlns:c16="http://schemas.microsoft.com/office/drawing/2014/chart" uri="{C3380CC4-5D6E-409C-BE32-E72D297353CC}">
              <c16:uniqueId val="{00000008-2763-4844-80F1-F8D8096C9E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1812</c:v>
                </c:pt>
                <c:pt idx="3">
                  <c:v>1322</c:v>
                </c:pt>
                <c:pt idx="6">
                  <c:v>862</c:v>
                </c:pt>
                <c:pt idx="9">
                  <c:v>1061</c:v>
                </c:pt>
                <c:pt idx="12">
                  <c:v>4423</c:v>
                </c:pt>
              </c:numCache>
            </c:numRef>
          </c:val>
          <c:extLst xmlns:c16r2="http://schemas.microsoft.com/office/drawing/2015/06/chart">
            <c:ext xmlns:c16="http://schemas.microsoft.com/office/drawing/2014/chart" uri="{C3380CC4-5D6E-409C-BE32-E72D297353CC}">
              <c16:uniqueId val="{00000009-2763-4844-80F1-F8D8096C9E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51768</c:v>
                </c:pt>
                <c:pt idx="3">
                  <c:v>53293</c:v>
                </c:pt>
                <c:pt idx="6">
                  <c:v>53520</c:v>
                </c:pt>
                <c:pt idx="9">
                  <c:v>54740</c:v>
                </c:pt>
                <c:pt idx="12">
                  <c:v>54040</c:v>
                </c:pt>
              </c:numCache>
            </c:numRef>
          </c:val>
          <c:extLst xmlns:c16r2="http://schemas.microsoft.com/office/drawing/2015/06/chart">
            <c:ext xmlns:c16="http://schemas.microsoft.com/office/drawing/2014/chart" uri="{C3380CC4-5D6E-409C-BE32-E72D297353CC}">
              <c16:uniqueId val="{0000000A-2763-4844-80F1-F8D8096C9ED3}"/>
            </c:ext>
          </c:extLst>
        </c:ser>
        <c:dLbls>
          <c:showLegendKey val="0"/>
          <c:showVal val="0"/>
          <c:showCatName val="0"/>
          <c:showSerName val="0"/>
          <c:showPercent val="0"/>
          <c:showBubbleSize val="0"/>
        </c:dLbls>
        <c:gapWidth val="100"/>
        <c:overlap val="100"/>
        <c:axId val="518831264"/>
        <c:axId val="518836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248</c:v>
                </c:pt>
                <c:pt idx="5">
                  <c:v>#N/A</c:v>
                </c:pt>
                <c:pt idx="6">
                  <c:v>#N/A</c:v>
                </c:pt>
                <c:pt idx="7">
                  <c:v>14</c:v>
                </c:pt>
                <c:pt idx="8">
                  <c:v>#N/A</c:v>
                </c:pt>
                <c:pt idx="9">
                  <c:v>#N/A</c:v>
                </c:pt>
                <c:pt idx="10">
                  <c:v>7144</c:v>
                </c:pt>
                <c:pt idx="11">
                  <c:v>#N/A</c:v>
                </c:pt>
                <c:pt idx="12">
                  <c:v>#N/A</c:v>
                </c:pt>
                <c:pt idx="13">
                  <c:v>11780</c:v>
                </c:pt>
                <c:pt idx="14">
                  <c:v>#N/A</c:v>
                </c:pt>
              </c:numCache>
            </c:numRef>
          </c:val>
          <c:smooth val="0"/>
          <c:extLst xmlns:c16r2="http://schemas.microsoft.com/office/drawing/2015/06/chart">
            <c:ext xmlns:c16="http://schemas.microsoft.com/office/drawing/2014/chart" uri="{C3380CC4-5D6E-409C-BE32-E72D297353CC}">
              <c16:uniqueId val="{0000000B-2763-4844-80F1-F8D8096C9ED3}"/>
            </c:ext>
          </c:extLst>
        </c:ser>
        <c:dLbls>
          <c:showLegendKey val="0"/>
          <c:showVal val="0"/>
          <c:showCatName val="0"/>
          <c:showSerName val="0"/>
          <c:showPercent val="0"/>
          <c:showBubbleSize val="0"/>
        </c:dLbls>
        <c:marker val="1"/>
        <c:smooth val="0"/>
        <c:axId val="518831264"/>
        <c:axId val="518836360"/>
      </c:lineChart>
      <c:catAx>
        <c:axId val="5188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8836360"/>
        <c:crosses val="autoZero"/>
        <c:auto val="1"/>
        <c:lblAlgn val="ctr"/>
        <c:lblOffset val="100"/>
        <c:tickLblSkip val="1"/>
        <c:tickMarkSkip val="1"/>
        <c:noMultiLvlLbl val="0"/>
      </c:catAx>
      <c:valAx>
        <c:axId val="518836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8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6994</c:v>
                </c:pt>
                <c:pt idx="1">
                  <c:v>7311</c:v>
                </c:pt>
                <c:pt idx="2">
                  <c:v>6960</c:v>
                </c:pt>
              </c:numCache>
            </c:numRef>
          </c:val>
          <c:extLst xmlns:c16r2="http://schemas.microsoft.com/office/drawing/2015/06/chart">
            <c:ext xmlns:c16="http://schemas.microsoft.com/office/drawing/2014/chart" uri="{C3380CC4-5D6E-409C-BE32-E72D297353CC}">
              <c16:uniqueId val="{00000000-666D-4102-9EB7-DFDD33103E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66D-4102-9EB7-DFDD33103E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6351</c:v>
                </c:pt>
                <c:pt idx="1">
                  <c:v>5776</c:v>
                </c:pt>
                <c:pt idx="2">
                  <c:v>5887</c:v>
                </c:pt>
              </c:numCache>
            </c:numRef>
          </c:val>
          <c:extLst xmlns:c16r2="http://schemas.microsoft.com/office/drawing/2015/06/chart">
            <c:ext xmlns:c16="http://schemas.microsoft.com/office/drawing/2014/chart" uri="{C3380CC4-5D6E-409C-BE32-E72D297353CC}">
              <c16:uniqueId val="{00000002-666D-4102-9EB7-DFDD33103ECE}"/>
            </c:ext>
          </c:extLst>
        </c:ser>
        <c:dLbls>
          <c:showLegendKey val="0"/>
          <c:showVal val="0"/>
          <c:showCatName val="0"/>
          <c:showSerName val="0"/>
          <c:showPercent val="0"/>
          <c:showBubbleSize val="0"/>
        </c:dLbls>
        <c:gapWidth val="120"/>
        <c:overlap val="100"/>
        <c:axId val="518838320"/>
        <c:axId val="518831656"/>
      </c:barChart>
      <c:catAx>
        <c:axId val="51883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8831656"/>
        <c:crosses val="autoZero"/>
        <c:auto val="1"/>
        <c:lblAlgn val="ctr"/>
        <c:lblOffset val="100"/>
        <c:tickLblSkip val="1"/>
        <c:tickMarkSkip val="1"/>
        <c:noMultiLvlLbl val="0"/>
      </c:catAx>
      <c:valAx>
        <c:axId val="518831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883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32-4756-8695-8FFC29C612CA}"/>
                </c:ext>
                <c:ext xmlns:c15="http://schemas.microsoft.com/office/drawing/2012/chart" uri="{CE6537A1-D6FC-4f65-9D91-7224C49458BB}">
                  <c15:dlblFieldTable>
                    <c15:dlblFTEntry>
                      <c15:txfldGUID>{0FFC3579-E4D2-4D8A-AE1F-7FD4292F2385}</c15:txfldGUID>
                      <c15:f>[1]公会計指標分析・財政指標組合せ分析表!$BP$50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32-4756-8695-8FFC29C612CA}"/>
                </c:ext>
                <c:ext xmlns:c15="http://schemas.microsoft.com/office/drawing/2012/chart" uri="{CE6537A1-D6FC-4f65-9D91-7224C49458BB}">
                  <c15:dlblFieldTable>
                    <c15:dlblFTEntry>
                      <c15:txfldGUID>{3B686108-EEAE-411D-A32A-58B5357ACB3B}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32-4756-8695-8FFC29C612CA}"/>
                </c:ext>
                <c:ext xmlns:c15="http://schemas.microsoft.com/office/drawing/2012/chart" uri="{CE6537A1-D6FC-4f65-9D91-7224C49458BB}">
                  <c15:dlblFieldTable>
                    <c15:dlblFTEntry>
                      <c15:txfldGUID>{2CB2381D-72BF-479F-A372-B1F5034A4810}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32-4756-8695-8FFC29C612CA}"/>
                </c:ext>
                <c:ext xmlns:c15="http://schemas.microsoft.com/office/drawing/2012/chart" uri="{CE6537A1-D6FC-4f65-9D91-7224C49458BB}">
                  <c15:dlblFieldTable>
                    <c15:dlblFTEntry>
                      <c15:txfldGUID>{3B6BDE6F-20B1-4CA2-A41F-53640F0AF006}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32-4756-8695-8FFC29C612CA}"/>
                </c:ext>
                <c:ext xmlns:c15="http://schemas.microsoft.com/office/drawing/2012/chart" uri="{CE6537A1-D6FC-4f65-9D91-7224C49458BB}">
                  <c15:dlblFieldTable>
                    <c15:dlblFTEntry>
                      <c15:txfldGUID>{C72C0F19-B96F-4317-9C48-7D69AE58FBE8}</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32-4756-8695-8FFC29C612CA}"/>
                </c:ext>
                <c:ext xmlns:c15="http://schemas.microsoft.com/office/drawing/2012/chart" uri="{CE6537A1-D6FC-4f65-9D91-7224C49458BB}">
                  <c15:dlblFieldTable>
                    <c15:dlblFTEntry>
                      <c15:txfldGUID>{B916B6ED-07EE-4D60-AD73-CA226BF9145D}</c15:txfldGUID>
                      <c15:f>[1]公会計指標分析・財政指標組合せ分析表!$BX$50</c15:f>
                      <c15:dlblFieldTableCache>
                        <c:ptCount val="1"/>
                        <c:pt idx="0">
                          <c:v>H26</c:v>
                        </c:pt>
                      </c15:dlblFieldTableCache>
                    </c15:dlblFTEntry>
                  </c15:dlblFieldTable>
                  <c15:showDataLabelsRange val="0"/>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32-4756-8695-8FFC29C612CA}"/>
                </c:ext>
                <c:ext xmlns:c15="http://schemas.microsoft.com/office/drawing/2012/chart" uri="{CE6537A1-D6FC-4f65-9D91-7224C49458BB}">
                  <c15:dlblFieldTable>
                    <c15:dlblFTEntry>
                      <c15:txfldGUID>{54A114EF-CC9C-4AC1-9BDD-158CAC16CBB1}</c15:txfldGUID>
                      <c15:f>[1]公会計指標分析・財政指標組合せ分析表!$CF$50</c15:f>
                      <c15:dlblFieldTableCache>
                        <c:ptCount val="1"/>
                        <c:pt idx="0">
                          <c:v>H27</c:v>
                        </c:pt>
                      </c15:dlblFieldTableCache>
                    </c15:dlblFTEntry>
                  </c15:dlblFieldTable>
                  <c15:showDataLabelsRange val="0"/>
                </c:ext>
              </c:extLst>
            </c:dLbl>
            <c:dLbl>
              <c:idx val="24"/>
              <c:tx>
                <c:strRef>
                  <c:f>[1]公会計指標分析・財政指標組合せ分析表!$CN$50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32-4756-8695-8FFC29C612CA}"/>
                </c:ext>
                <c:ext xmlns:c15="http://schemas.microsoft.com/office/drawing/2012/chart" uri="{CE6537A1-D6FC-4f65-9D91-7224C49458BB}">
                  <c15:dlblFieldTable>
                    <c15:dlblFTEntry>
                      <c15:txfldGUID>{CCC4879D-8292-4A4C-B6B1-84A3D9E6C6CE}</c15:txfldGUID>
                      <c15:f>[1]公会計指標分析・財政指標組合せ分析表!$CN$50</c15:f>
                      <c15:dlblFieldTableCache>
                        <c:ptCount val="1"/>
                        <c:pt idx="0">
                          <c:v>H28</c:v>
                        </c:pt>
                      </c15:dlblFieldTableCache>
                    </c15:dlblFTEntry>
                  </c15:dlblFieldTable>
                  <c15:showDataLabelsRange val="0"/>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32-4756-8695-8FFC29C612CA}"/>
                </c:ext>
                <c:ext xmlns:c15="http://schemas.microsoft.com/office/drawing/2012/chart" uri="{CE6537A1-D6FC-4f65-9D91-7224C49458BB}">
                  <c15:dlblFieldTable>
                    <c15:dlblFTEntry>
                      <c15:txfldGUID>{65D3ECAF-D8D2-4991-BCAE-7261C78CEFAC}</c15:txfldGUID>
                      <c15:f>[1]公会計指標分析・財政指標組合せ分析表!$CV$50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61.4</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16.7</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6132-4756-8695-8FFC29C612C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32-4756-8695-8FFC29C612CA}"/>
                </c:ext>
                <c:ext xmlns:c15="http://schemas.microsoft.com/office/drawing/2012/chart" uri="{CE6537A1-D6FC-4f65-9D91-7224C49458BB}">
                  <c15:dlblFieldTable>
                    <c15:dlblFTEntry>
                      <c15:txfldGUID>{15F304EF-6C8D-4E53-809B-35588583E4C1}</c15:txfldGUID>
                      <c15:f>[1]公会計指標分析・財政指標組合せ分析表!$BP$50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32-4756-8695-8FFC29C612CA}"/>
                </c:ext>
                <c:ext xmlns:c15="http://schemas.microsoft.com/office/drawing/2012/chart" uri="{CE6537A1-D6FC-4f65-9D91-7224C49458BB}">
                  <c15:dlblFieldTable>
                    <c15:dlblFTEntry>
                      <c15:txfldGUID>{B42FDA9C-C650-4D56-A78D-715B8910F267}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32-4756-8695-8FFC29C612CA}"/>
                </c:ext>
                <c:ext xmlns:c15="http://schemas.microsoft.com/office/drawing/2012/chart" uri="{CE6537A1-D6FC-4f65-9D91-7224C49458BB}">
                  <c15:dlblFieldTable>
                    <c15:dlblFTEntry>
                      <c15:txfldGUID>{4B5A6AB3-CE57-4B0D-93AF-F14176C77C68}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32-4756-8695-8FFC29C612CA}"/>
                </c:ext>
                <c:ext xmlns:c15="http://schemas.microsoft.com/office/drawing/2012/chart" uri="{CE6537A1-D6FC-4f65-9D91-7224C49458BB}">
                  <c15:dlblFieldTable>
                    <c15:dlblFTEntry>
                      <c15:txfldGUID>{1F72A11A-7A85-4201-9599-5F4BD33AFC6B}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32-4756-8695-8FFC29C612CA}"/>
                </c:ext>
                <c:ext xmlns:c15="http://schemas.microsoft.com/office/drawing/2012/chart" uri="{CE6537A1-D6FC-4f65-9D91-7224C49458BB}">
                  <c15:dlblFieldTable>
                    <c15:dlblFTEntry>
                      <c15:txfldGUID>{8C5C8439-B747-44DA-8456-E5C635FAABA8}</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32-4756-8695-8FFC29C612CA}"/>
                </c:ext>
                <c:ext xmlns:c15="http://schemas.microsoft.com/office/drawing/2012/chart" uri="{CE6537A1-D6FC-4f65-9D91-7224C49458BB}">
                  <c15:dlblFieldTable>
                    <c15:dlblFTEntry>
                      <c15:txfldGUID>{AEAEE0B9-2633-440D-ADD3-2AA487095E81}</c15:txfldGUID>
                      <c15:f>[1]公会計指標分析・財政指標組合せ分析表!$BX$50</c15:f>
                      <c15:dlblFieldTableCache>
                        <c:ptCount val="1"/>
                        <c:pt idx="0">
                          <c:v>H26</c:v>
                        </c:pt>
                      </c15:dlblFieldTableCache>
                    </c15:dlblFTEntry>
                  </c15:dlblFieldTable>
                  <c15:showDataLabelsRange val="0"/>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32-4756-8695-8FFC29C612CA}"/>
                </c:ext>
                <c:ext xmlns:c15="http://schemas.microsoft.com/office/drawing/2012/chart" uri="{CE6537A1-D6FC-4f65-9D91-7224C49458BB}">
                  <c15:dlblFieldTable>
                    <c15:dlblFTEntry>
                      <c15:txfldGUID>{C02F064C-443E-44D3-80C3-5E8641D8AD4C}</c15:txfldGUID>
                      <c15:f>[1]公会計指標分析・財政指標組合せ分析表!$CF$50</c15:f>
                      <c15:dlblFieldTableCache>
                        <c:ptCount val="1"/>
                        <c:pt idx="0">
                          <c:v>H27</c:v>
                        </c:pt>
                      </c15:dlblFieldTableCache>
                    </c15:dlblFTEntry>
                  </c15:dlblFieldTable>
                  <c15:showDataLabelsRange val="0"/>
                </c:ext>
              </c:extLst>
            </c:dLbl>
            <c:dLbl>
              <c:idx val="24"/>
              <c:tx>
                <c:strRef>
                  <c:f>[1]公会計指標分析・財政指標組合せ分析表!$CN$50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32-4756-8695-8FFC29C612CA}"/>
                </c:ext>
                <c:ext xmlns:c15="http://schemas.microsoft.com/office/drawing/2012/chart" uri="{CE6537A1-D6FC-4f65-9D91-7224C49458BB}">
                  <c15:dlblFieldTable>
                    <c15:dlblFTEntry>
                      <c15:txfldGUID>{A819CEE2-224D-48CE-AE1D-BE856190A5F6}</c15:txfldGUID>
                      <c15:f>[1]公会計指標分析・財政指標組合せ分析表!$CN$50</c15:f>
                      <c15:dlblFieldTableCache>
                        <c:ptCount val="1"/>
                        <c:pt idx="0">
                          <c:v>H28</c:v>
                        </c:pt>
                      </c15:dlblFieldTableCache>
                    </c15:dlblFTEntry>
                  </c15:dlblFieldTable>
                  <c15:showDataLabelsRange val="0"/>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32-4756-8695-8FFC29C612CA}"/>
                </c:ext>
                <c:ext xmlns:c15="http://schemas.microsoft.com/office/drawing/2012/chart" uri="{CE6537A1-D6FC-4f65-9D91-7224C49458BB}">
                  <c15:dlblFieldTable>
                    <c15:dlblFTEntry>
                      <c15:txfldGUID>{5D2891E5-EEAD-4468-A20B-08D5A51B5CCA}</c15:txfldGUID>
                      <c15:f>[1]公会計指標分析・財政指標組合せ分析表!$CV$50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57.4</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6132-4756-8695-8FFC29C612CA}"/>
            </c:ext>
          </c:extLst>
        </c:ser>
        <c:dLbls>
          <c:showLegendKey val="0"/>
          <c:showVal val="1"/>
          <c:showCatName val="0"/>
          <c:showSerName val="0"/>
          <c:showPercent val="0"/>
          <c:showBubbleSize val="0"/>
        </c:dLbls>
        <c:axId val="518832048"/>
        <c:axId val="518837144"/>
      </c:scatterChart>
      <c:valAx>
        <c:axId val="518832048"/>
        <c:scaling>
          <c:orientation val="minMax"/>
          <c:max val="61.800000000000004"/>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837144"/>
        <c:crosses val="autoZero"/>
        <c:crossBetween val="midCat"/>
      </c:valAx>
      <c:valAx>
        <c:axId val="518837144"/>
        <c:scaling>
          <c:orientation val="minMax"/>
          <c:max val="3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8832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A3-4039-82E5-7E1AF91902B7}"/>
                </c:ext>
                <c:ext xmlns:c15="http://schemas.microsoft.com/office/drawing/2012/chart" uri="{CE6537A1-D6FC-4f65-9D91-7224C49458BB}">
                  <c15:dlblFieldTable>
                    <c15:dlblFTEntry>
                      <c15:txfldGUID>{4424E87C-92E0-4775-8DBF-5657C9959339}</c15:txfldGUID>
                      <c15:f>[1]公会計指標分析・財政指標組合せ分析表!$BP$72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A3-4039-82E5-7E1AF91902B7}"/>
                </c:ext>
                <c:ext xmlns:c15="http://schemas.microsoft.com/office/drawing/2012/chart" uri="{CE6537A1-D6FC-4f65-9D91-7224C49458BB}">
                  <c15:dlblFieldTable>
                    <c15:dlblFTEntry>
                      <c15:txfldGUID>{89EBC023-0FAE-4CF1-9F6A-DCBA937C73B5}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A3-4039-82E5-7E1AF91902B7}"/>
                </c:ext>
                <c:ext xmlns:c15="http://schemas.microsoft.com/office/drawing/2012/chart" uri="{CE6537A1-D6FC-4f65-9D91-7224C49458BB}">
                  <c15:dlblFieldTable>
                    <c15:dlblFTEntry>
                      <c15:txfldGUID>{689355BB-500F-414A-9D67-54679EFFF8E6}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A3-4039-82E5-7E1AF91902B7}"/>
                </c:ext>
                <c:ext xmlns:c15="http://schemas.microsoft.com/office/drawing/2012/chart" uri="{CE6537A1-D6FC-4f65-9D91-7224C49458BB}">
                  <c15:dlblFieldTable>
                    <c15:dlblFTEntry>
                      <c15:txfldGUID>{072502A4-BA38-4924-A5FF-7BB06386790B}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A3-4039-82E5-7E1AF91902B7}"/>
                </c:ext>
                <c:ext xmlns:c15="http://schemas.microsoft.com/office/drawing/2012/chart" uri="{CE6537A1-D6FC-4f65-9D91-7224C49458BB}">
                  <c15:dlblFieldTable>
                    <c15:dlblFTEntry>
                      <c15:txfldGUID>{F872B534-BC09-4202-90A9-72D1ED5E15AF}</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A3-4039-82E5-7E1AF91902B7}"/>
                </c:ext>
                <c:ext xmlns:c15="http://schemas.microsoft.com/office/drawing/2012/chart" uri="{CE6537A1-D6FC-4f65-9D91-7224C49458BB}">
                  <c15:dlblFieldTable>
                    <c15:dlblFTEntry>
                      <c15:txfldGUID>{44254456-E30A-49A1-8551-8287D5242B09}</c15:txfldGUID>
                      <c15:f>[1]公会計指標分析・財政指標組合せ分析表!$BX$72</c15:f>
                      <c15:dlblFieldTableCache>
                        <c:ptCount val="1"/>
                        <c:pt idx="0">
                          <c:v>H26</c:v>
                        </c:pt>
                      </c15:dlblFieldTableCache>
                    </c15:dlblFTEntry>
                  </c15:dlblFieldTable>
                  <c15:showDataLabelsRange val="0"/>
                </c:ext>
              </c:extLst>
            </c:dLbl>
            <c:dLbl>
              <c:idx val="16"/>
              <c:tx>
                <c:strRef>
                  <c:f>[1]公会計指標分析・財政指標組合せ分析表!$CF$72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A3-4039-82E5-7E1AF91902B7}"/>
                </c:ext>
                <c:ext xmlns:c15="http://schemas.microsoft.com/office/drawing/2012/chart" uri="{CE6537A1-D6FC-4f65-9D91-7224C49458BB}">
                  <c15:dlblFieldTable>
                    <c15:dlblFTEntry>
                      <c15:txfldGUID>{7FA55D6C-D951-4C62-AE66-E0ACD7FC720A}</c15:txfldGUID>
                      <c15:f>[1]公会計指標分析・財政指標組合せ分析表!$CF$72</c15:f>
                      <c15:dlblFieldTableCache>
                        <c:ptCount val="1"/>
                        <c:pt idx="0">
                          <c:v>H27</c:v>
                        </c:pt>
                      </c15:dlblFieldTableCache>
                    </c15:dlblFTEntry>
                  </c15:dlblFieldTable>
                  <c15:showDataLabelsRange val="0"/>
                </c:ext>
              </c:extLst>
            </c:dLbl>
            <c:dLbl>
              <c:idx val="24"/>
              <c:tx>
                <c:strRef>
                  <c:f>[1]公会計指標分析・財政指標組合せ分析表!$CN$72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A3-4039-82E5-7E1AF91902B7}"/>
                </c:ext>
                <c:ext xmlns:c15="http://schemas.microsoft.com/office/drawing/2012/chart" uri="{CE6537A1-D6FC-4f65-9D91-7224C49458BB}">
                  <c15:dlblFieldTable>
                    <c15:dlblFTEntry>
                      <c15:txfldGUID>{B504E100-681E-462E-A8C5-E0D9143F7827}</c15:txfldGUID>
                      <c15:f>[1]公会計指標分析・財政指標組合せ分析表!$CN$72</c15:f>
                      <c15:dlblFieldTableCache>
                        <c:ptCount val="1"/>
                        <c:pt idx="0">
                          <c:v>H28</c:v>
                        </c:pt>
                      </c15:dlblFieldTableCache>
                    </c15:dlblFTEntry>
                  </c15:dlblFieldTable>
                  <c15:showDataLabelsRange val="0"/>
                </c:ext>
              </c:extLst>
            </c:dLbl>
            <c:dLbl>
              <c:idx val="32"/>
              <c:tx>
                <c:strRef>
                  <c:f>[1]公会計指標分析・財政指標組合せ分析表!$CV$72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A3-4039-82E5-7E1AF91902B7}"/>
                </c:ext>
                <c:ext xmlns:c15="http://schemas.microsoft.com/office/drawing/2012/chart" uri="{CE6537A1-D6FC-4f65-9D91-7224C49458BB}">
                  <c15:dlblFieldTable>
                    <c15:dlblFTEntry>
                      <c15:txfldGUID>{97B0A322-2DD6-441C-ABA9-51D5E0190DDC}</c15:txfldGUID>
                      <c15:f>[1]公会計指標分析・財政指標組合せ分析表!$CV$72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2.2999999999999998</c:v>
                </c:pt>
                <c:pt idx="1">
                  <c:v>0</c:v>
                </c:pt>
                <c:pt idx="2">
                  <c:v>0</c:v>
                </c:pt>
                <c:pt idx="3">
                  <c:v>0</c:v>
                </c:pt>
                <c:pt idx="4">
                  <c:v>0</c:v>
                </c:pt>
                <c:pt idx="5">
                  <c:v>0</c:v>
                </c:pt>
                <c:pt idx="6">
                  <c:v>0</c:v>
                </c:pt>
                <c:pt idx="7">
                  <c:v>0</c:v>
                </c:pt>
                <c:pt idx="8">
                  <c:v>2.2999999999999998</c:v>
                </c:pt>
                <c:pt idx="9">
                  <c:v>0</c:v>
                </c:pt>
                <c:pt idx="10">
                  <c:v>0</c:v>
                </c:pt>
                <c:pt idx="11">
                  <c:v>0</c:v>
                </c:pt>
                <c:pt idx="12">
                  <c:v>0</c:v>
                </c:pt>
                <c:pt idx="13">
                  <c:v>0</c:v>
                </c:pt>
                <c:pt idx="14">
                  <c:v>0</c:v>
                </c:pt>
                <c:pt idx="15">
                  <c:v>0</c:v>
                </c:pt>
                <c:pt idx="16">
                  <c:v>2.6</c:v>
                </c:pt>
                <c:pt idx="17">
                  <c:v>0</c:v>
                </c:pt>
                <c:pt idx="18">
                  <c:v>0</c:v>
                </c:pt>
                <c:pt idx="19">
                  <c:v>0</c:v>
                </c:pt>
                <c:pt idx="20">
                  <c:v>0</c:v>
                </c:pt>
                <c:pt idx="21">
                  <c:v>0</c:v>
                </c:pt>
                <c:pt idx="22">
                  <c:v>0</c:v>
                </c:pt>
                <c:pt idx="23">
                  <c:v>0</c:v>
                </c:pt>
                <c:pt idx="24">
                  <c:v>2.2000000000000002</c:v>
                </c:pt>
                <c:pt idx="25">
                  <c:v>0</c:v>
                </c:pt>
                <c:pt idx="26">
                  <c:v>0</c:v>
                </c:pt>
                <c:pt idx="27">
                  <c:v>0</c:v>
                </c:pt>
                <c:pt idx="28">
                  <c:v>0</c:v>
                </c:pt>
                <c:pt idx="29">
                  <c:v>0</c:v>
                </c:pt>
                <c:pt idx="30">
                  <c:v>0</c:v>
                </c:pt>
                <c:pt idx="31">
                  <c:v>0</c:v>
                </c:pt>
                <c:pt idx="32">
                  <c:v>2.4</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0</c:v>
                </c:pt>
                <c:pt idx="1">
                  <c:v>0</c:v>
                </c:pt>
                <c:pt idx="2">
                  <c:v>0</c:v>
                </c:pt>
                <c:pt idx="3">
                  <c:v>0</c:v>
                </c:pt>
                <c:pt idx="4">
                  <c:v>0</c:v>
                </c:pt>
                <c:pt idx="5">
                  <c:v>0</c:v>
                </c:pt>
                <c:pt idx="6">
                  <c:v>0</c:v>
                </c:pt>
                <c:pt idx="7">
                  <c:v>0</c:v>
                </c:pt>
                <c:pt idx="8">
                  <c:v>0.5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16.7</c:v>
                </c:pt>
                <c:pt idx="25">
                  <c:v>0</c:v>
                </c:pt>
                <c:pt idx="26">
                  <c:v>0</c:v>
                </c:pt>
                <c:pt idx="27">
                  <c:v>0</c:v>
                </c:pt>
                <c:pt idx="28">
                  <c:v>0</c:v>
                </c:pt>
                <c:pt idx="29">
                  <c:v>0</c:v>
                </c:pt>
                <c:pt idx="30">
                  <c:v>0</c:v>
                </c:pt>
                <c:pt idx="31">
                  <c:v>0</c:v>
                </c:pt>
                <c:pt idx="32">
                  <c:v>27.4</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AEA3-4039-82E5-7E1AF91902B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A3-4039-82E5-7E1AF91902B7}"/>
                </c:ext>
                <c:ext xmlns:c15="http://schemas.microsoft.com/office/drawing/2012/chart" uri="{CE6537A1-D6FC-4f65-9D91-7224C49458BB}">
                  <c15:dlblFieldTable>
                    <c15:dlblFTEntry>
                      <c15:txfldGUID>{880B992A-711B-47F1-A7D9-7CBADD9B5FD3}</c15:txfldGUID>
                      <c15:f>[1]公会計指標分析・財政指標組合せ分析表!$BP$72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A3-4039-82E5-7E1AF91902B7}"/>
                </c:ext>
                <c:ext xmlns:c15="http://schemas.microsoft.com/office/drawing/2012/chart" uri="{CE6537A1-D6FC-4f65-9D91-7224C49458BB}">
                  <c15:dlblFieldTable>
                    <c15:dlblFTEntry>
                      <c15:txfldGUID>{2B46825A-AA50-4315-9785-B41C58A26FD1}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A3-4039-82E5-7E1AF91902B7}"/>
                </c:ext>
                <c:ext xmlns:c15="http://schemas.microsoft.com/office/drawing/2012/chart" uri="{CE6537A1-D6FC-4f65-9D91-7224C49458BB}">
                  <c15:dlblFieldTable>
                    <c15:dlblFTEntry>
                      <c15:txfldGUID>{FCD1E8CA-3A9D-4A0F-845D-C26F3D39EA29}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A3-4039-82E5-7E1AF91902B7}"/>
                </c:ext>
                <c:ext xmlns:c15="http://schemas.microsoft.com/office/drawing/2012/chart" uri="{CE6537A1-D6FC-4f65-9D91-7224C49458BB}">
                  <c15:dlblFieldTable>
                    <c15:dlblFTEntry>
                      <c15:txfldGUID>{90D8D8E9-6820-4F6C-9532-C7C8D21B6C63}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A3-4039-82E5-7E1AF91902B7}"/>
                </c:ext>
                <c:ext xmlns:c15="http://schemas.microsoft.com/office/drawing/2012/chart" uri="{CE6537A1-D6FC-4f65-9D91-7224C49458BB}">
                  <c15:dlblFieldTable>
                    <c15:dlblFTEntry>
                      <c15:txfldGUID>{5089B897-407F-46AB-A76F-45193B70EE5B}</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A3-4039-82E5-7E1AF91902B7}"/>
                </c:ext>
                <c:ext xmlns:c15="http://schemas.microsoft.com/office/drawing/2012/chart" uri="{CE6537A1-D6FC-4f65-9D91-7224C49458BB}">
                  <c15:dlblFieldTable>
                    <c15:dlblFTEntry>
                      <c15:txfldGUID>{C1345919-15E6-48AE-8695-A53AADFFCFBA}</c15:txfldGUID>
                      <c15:f>[1]公会計指標分析・財政指標組合せ分析表!$BX$72</c15:f>
                      <c15:dlblFieldTableCache>
                        <c:ptCount val="1"/>
                        <c:pt idx="0">
                          <c:v>H26</c:v>
                        </c:pt>
                      </c15:dlblFieldTableCache>
                    </c15:dlblFTEntry>
                  </c15:dlblFieldTable>
                  <c15:showDataLabelsRange val="0"/>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A3-4039-82E5-7E1AF91902B7}"/>
                </c:ext>
                <c:ext xmlns:c15="http://schemas.microsoft.com/office/drawing/2012/chart" uri="{CE6537A1-D6FC-4f65-9D91-7224C49458BB}">
                  <c15:dlblFieldTable>
                    <c15:dlblFTEntry>
                      <c15:txfldGUID>{0135B3B0-1BBF-4622-9362-B9B6737F2128}</c15:txfldGUID>
                      <c15:f>[1]公会計指標分析・財政指標組合せ分析表!$CF$72</c15:f>
                      <c15:dlblFieldTableCache>
                        <c:ptCount val="1"/>
                        <c:pt idx="0">
                          <c:v>H27</c:v>
                        </c:pt>
                      </c15:dlblFieldTableCache>
                    </c15:dlblFTEntry>
                  </c15:dlblFieldTable>
                  <c15:showDataLabelsRange val="0"/>
                </c:ext>
              </c:extLst>
            </c:dLbl>
            <c:dLbl>
              <c:idx val="24"/>
              <c:layout>
                <c:manualLayout>
                  <c:x val="-3.1478375214806169E-2"/>
                  <c:y val="-7.5344182882882263E-2"/>
                </c:manualLayout>
              </c:layout>
              <c:tx>
                <c:strRef>
                  <c:f>[1]公会計指標分析・財政指標組合せ分析表!$CN$72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A3-4039-82E5-7E1AF91902B7}"/>
                </c:ext>
                <c:ext xmlns:c15="http://schemas.microsoft.com/office/drawing/2012/chart" uri="{CE6537A1-D6FC-4f65-9D91-7224C49458BB}">
                  <c15:dlblFieldTable>
                    <c15:dlblFTEntry>
                      <c15:txfldGUID>{D61A76A7-FB7D-430F-B5B8-831D89CCC730}</c15:txfldGUID>
                      <c15:f>[1]公会計指標分析・財政指標組合せ分析表!$CN$72</c15:f>
                      <c15:dlblFieldTableCache>
                        <c:ptCount val="1"/>
                        <c:pt idx="0">
                          <c:v>H28</c:v>
                        </c:pt>
                      </c15:dlblFieldTableCache>
                    </c15:dlblFTEntry>
                  </c15:dlblFieldTable>
                  <c15:showDataLabelsRange val="0"/>
                </c:ext>
              </c:extLst>
            </c:dLbl>
            <c:dLbl>
              <c:idx val="32"/>
              <c:layout>
                <c:manualLayout>
                  <c:x val="-3.1917608023415027E-2"/>
                  <c:y val="-4.9489453780275083E-2"/>
                </c:manualLayout>
              </c:layout>
              <c:tx>
                <c:strRef>
                  <c:f>[1]公会計指標分析・財政指標組合せ分析表!$CV$72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A3-4039-82E5-7E1AF91902B7}"/>
                </c:ext>
                <c:ext xmlns:c15="http://schemas.microsoft.com/office/drawing/2012/chart" uri="{CE6537A1-D6FC-4f65-9D91-7224C49458BB}">
                  <c15:dlblFieldTable>
                    <c15:dlblFTEntry>
                      <c15:txfldGUID>{48412B3E-67F2-45D7-B56A-BD921EEC72A3}</c15:txfldGUID>
                      <c15:f>[1]公会計指標分析・財政指標組合せ分析表!$CV$72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7.7</c:v>
                </c:pt>
                <c:pt idx="1">
                  <c:v>0</c:v>
                </c:pt>
                <c:pt idx="2">
                  <c:v>0</c:v>
                </c:pt>
                <c:pt idx="3">
                  <c:v>0</c:v>
                </c:pt>
                <c:pt idx="4">
                  <c:v>0</c:v>
                </c:pt>
                <c:pt idx="5">
                  <c:v>0</c:v>
                </c:pt>
                <c:pt idx="6">
                  <c:v>0</c:v>
                </c:pt>
                <c:pt idx="7">
                  <c:v>0</c:v>
                </c:pt>
                <c:pt idx="8">
                  <c:v>7.1</c:v>
                </c:pt>
                <c:pt idx="9">
                  <c:v>0</c:v>
                </c:pt>
                <c:pt idx="10">
                  <c:v>0</c:v>
                </c:pt>
                <c:pt idx="11">
                  <c:v>0</c:v>
                </c:pt>
                <c:pt idx="12">
                  <c:v>0</c:v>
                </c:pt>
                <c:pt idx="13">
                  <c:v>0</c:v>
                </c:pt>
                <c:pt idx="14">
                  <c:v>0</c:v>
                </c:pt>
                <c:pt idx="15">
                  <c:v>0</c:v>
                </c:pt>
                <c:pt idx="16">
                  <c:v>6.3</c:v>
                </c:pt>
                <c:pt idx="17">
                  <c:v>0</c:v>
                </c:pt>
                <c:pt idx="18">
                  <c:v>0</c:v>
                </c:pt>
                <c:pt idx="19">
                  <c:v>0</c:v>
                </c:pt>
                <c:pt idx="20">
                  <c:v>0</c:v>
                </c:pt>
                <c:pt idx="21">
                  <c:v>0</c:v>
                </c:pt>
                <c:pt idx="22">
                  <c:v>0</c:v>
                </c:pt>
                <c:pt idx="23">
                  <c:v>0</c:v>
                </c:pt>
                <c:pt idx="24">
                  <c:v>5.2</c:v>
                </c:pt>
                <c:pt idx="25">
                  <c:v>0</c:v>
                </c:pt>
                <c:pt idx="26">
                  <c:v>0</c:v>
                </c:pt>
                <c:pt idx="27">
                  <c:v>0</c:v>
                </c:pt>
                <c:pt idx="28">
                  <c:v>0</c:v>
                </c:pt>
                <c:pt idx="29">
                  <c:v>0</c:v>
                </c:pt>
                <c:pt idx="30">
                  <c:v>0</c:v>
                </c:pt>
                <c:pt idx="31">
                  <c:v>0</c:v>
                </c:pt>
                <c:pt idx="32">
                  <c:v>5</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49.8</c:v>
                </c:pt>
                <c:pt idx="1">
                  <c:v>0</c:v>
                </c:pt>
                <c:pt idx="2">
                  <c:v>0</c:v>
                </c:pt>
                <c:pt idx="3">
                  <c:v>0</c:v>
                </c:pt>
                <c:pt idx="4">
                  <c:v>0</c:v>
                </c:pt>
                <c:pt idx="5">
                  <c:v>0</c:v>
                </c:pt>
                <c:pt idx="6">
                  <c:v>0</c:v>
                </c:pt>
                <c:pt idx="7">
                  <c:v>0</c:v>
                </c:pt>
                <c:pt idx="8">
                  <c:v>45.1</c:v>
                </c:pt>
                <c:pt idx="9">
                  <c:v>0</c:v>
                </c:pt>
                <c:pt idx="10">
                  <c:v>0</c:v>
                </c:pt>
                <c:pt idx="11">
                  <c:v>0</c:v>
                </c:pt>
                <c:pt idx="12">
                  <c:v>0</c:v>
                </c:pt>
                <c:pt idx="13">
                  <c:v>0</c:v>
                </c:pt>
                <c:pt idx="14">
                  <c:v>0</c:v>
                </c:pt>
                <c:pt idx="15">
                  <c:v>0</c:v>
                </c:pt>
                <c:pt idx="16">
                  <c:v>37.4</c:v>
                </c:pt>
                <c:pt idx="17">
                  <c:v>0</c:v>
                </c:pt>
                <c:pt idx="18">
                  <c:v>0</c:v>
                </c:pt>
                <c:pt idx="19">
                  <c:v>0</c:v>
                </c:pt>
                <c:pt idx="20">
                  <c:v>0</c:v>
                </c:pt>
                <c:pt idx="21">
                  <c:v>0</c:v>
                </c:pt>
                <c:pt idx="22">
                  <c:v>0</c:v>
                </c:pt>
                <c:pt idx="23">
                  <c:v>0</c:v>
                </c:pt>
                <c:pt idx="24">
                  <c:v>31</c:v>
                </c:pt>
                <c:pt idx="25">
                  <c:v>0</c:v>
                </c:pt>
                <c:pt idx="26">
                  <c:v>0</c:v>
                </c:pt>
                <c:pt idx="27">
                  <c:v>0</c:v>
                </c:pt>
                <c:pt idx="28">
                  <c:v>0</c:v>
                </c:pt>
                <c:pt idx="29">
                  <c:v>0</c:v>
                </c:pt>
                <c:pt idx="30">
                  <c:v>0</c:v>
                </c:pt>
                <c:pt idx="31">
                  <c:v>0</c:v>
                </c:pt>
                <c:pt idx="32">
                  <c:v>30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AEA3-4039-82E5-7E1AF91902B7}"/>
            </c:ext>
          </c:extLst>
        </c:ser>
        <c:dLbls>
          <c:showLegendKey val="0"/>
          <c:showVal val="1"/>
          <c:showCatName val="0"/>
          <c:showSerName val="0"/>
          <c:showPercent val="0"/>
          <c:showBubbleSize val="0"/>
        </c:dLbls>
        <c:axId val="518838712"/>
        <c:axId val="518832440"/>
      </c:scatterChart>
      <c:valAx>
        <c:axId val="518838712"/>
        <c:scaling>
          <c:orientation val="minMax"/>
          <c:max val="8.1999999999999993"/>
          <c:min val="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832440"/>
        <c:crosses val="autoZero"/>
        <c:crossBetween val="midCat"/>
      </c:valAx>
      <c:valAx>
        <c:axId val="5188324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883871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環境事業センター</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係る元金償還の本格化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及び病院事業会計への繰出金の増加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土地開発公社先行用地取得</a:t>
          </a:r>
          <a:r>
            <a:rPr kumimoji="1" lang="ja-JP" altLang="ja-JP" sz="1100">
              <a:solidFill>
                <a:schemeClr val="dk1"/>
              </a:solidFill>
              <a:effectLst/>
              <a:latin typeface="+mn-lt"/>
              <a:ea typeface="+mn-ea"/>
              <a:cs typeface="+mn-cs"/>
            </a:rPr>
            <a:t>などによる債務負担行為に基づく支出額の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新庁舎建設に伴い発行した建設債等の元金償還が一層本格化してくることや、臨時財政対策債の元利償還金が増となる見込みであることから、市債は世代間の負担の公平を図るという機能に着目しながら活用し、借入れと返済のバランスや人口減少に伴う将来世代への過度な負担転嫁にも配慮を忘れず、総額抑制及び平準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債務負担行為に基づく支出予定額の増などにより将来負担額が増となったほか、競輪場施設整備基金や庁舎建設金の減少、公害防止事業債等の減による基準財政需要額算入見込額の減少により充当可能財源等も減少した。</a:t>
          </a:r>
          <a:endParaRPr lang="ja-JP" altLang="ja-JP" sz="1400">
            <a:effectLst/>
          </a:endParaRPr>
        </a:p>
        <a:p>
          <a:r>
            <a:rPr kumimoji="1" lang="ja-JP" altLang="ja-JP" sz="1100">
              <a:solidFill>
                <a:schemeClr val="dk1"/>
              </a:solidFill>
              <a:effectLst/>
              <a:latin typeface="+mn-lt"/>
              <a:ea typeface="+mn-ea"/>
              <a:cs typeface="+mn-cs"/>
            </a:rPr>
            <a:t>　以上の結果、将来負担比率算出における分子は約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億円増となった。</a:t>
          </a:r>
          <a:endParaRPr lang="ja-JP" altLang="ja-JP" sz="1400">
            <a:effectLst/>
          </a:endParaRPr>
        </a:p>
        <a:p>
          <a:r>
            <a:rPr kumimoji="1" lang="ja-JP" altLang="ja-JP" sz="1100">
              <a:solidFill>
                <a:schemeClr val="dk1"/>
              </a:solidFill>
              <a:effectLst/>
              <a:latin typeface="+mn-lt"/>
              <a:ea typeface="+mn-ea"/>
              <a:cs typeface="+mn-cs"/>
            </a:rPr>
            <a:t>　今後も将来負担に配慮しつつ、行財政改革の取り組みを推進し、健全化な財政の維持に努める。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神奈川県平塚市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財政調整基金や新庁舎整備に伴い庁舎建設基金が減少したものの、公共施設整備保全基金や子ども子育て基金の積立ての増加により基金全体額は増加した。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財政調整基金の残高は増加する社会保障関係費や大規模災害などのリスクに備えるため、適正な金額の基金残高を維持していく。</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特定目的基金の残高は、老朽化した公共施設の修繕や子ども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子育て施策の充実のため、必要額を積み立てていく。　</a:t>
          </a:r>
          <a:r>
            <a:rPr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公共施設整備保全基金：公共施設の整備保全のため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河口対策事業基金：漁港区域内の航路等を維持及び漁業の振興を図るため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庁舎建設基金：市庁舎建設のため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子ども・子育て基金：子ども・子育てに係る施策の充実及び安定を図るため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新庁舎整備に伴う庁舎建設基金が減少（約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億）したものの、公共施設整備保全基金や子ども・子育て基金の積立ての増加（約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億）によりその他特的目的基金全体額は増加した。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公共施設整備保全基金：老朽化した公共施設の修繕に備えるため、基金は増加する傾向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みどり基金：現状の基金額で推移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河口対策事業基金：現状の基金額で推移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庁舎建設基金：現状の基金額で推移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子ども・子育て基金：子ども・子育て施策を充実させるため、基金は増加する傾向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社会保障費関連経費や病院事業会計への貸付金の財源とするため、</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年ぶりに財政調整基金を取り崩し約</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3.5</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財政調整基金の残高は標準財政規模の</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％程度が目安とされているものの、増加する社会保障関係費や大規模災害などのリスクに備えるため、適正な金額の基金残高を維持していく。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７年１１月に策定した公共施設等総合管理計画において、今後１０年間で延床面積総量の４％相当の削減を目標に掲げている。また、コストと効果を十分に計った上で、より多くの市民に必要とされる公共施設に再編することを目指し、平成２９年３月に平塚市公共施設再編計画を策定した。有形固定資産減価償却率は類似団体より高い水準にあるが、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3" name="直線コネクタ 62"/>
        <xdr:cNvCxnSpPr/>
      </xdr:nvCxnSpPr>
      <xdr:spPr>
        <a:xfrm flipV="1">
          <a:off x="4300220" y="5112639"/>
          <a:ext cx="1270" cy="110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4" name="有形固定資産減価償却率最小値テキスト"/>
        <xdr:cNvSpPr txBox="1"/>
      </xdr:nvSpPr>
      <xdr:spPr>
        <a:xfrm>
          <a:off x="4352925" y="6222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5" name="直線コネクタ 64"/>
        <xdr:cNvCxnSpPr/>
      </xdr:nvCxnSpPr>
      <xdr:spPr>
        <a:xfrm>
          <a:off x="4213225" y="621880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6" name="有形固定資産減価償却率最大値テキスト"/>
        <xdr:cNvSpPr txBox="1"/>
      </xdr:nvSpPr>
      <xdr:spPr>
        <a:xfrm>
          <a:off x="4352925" y="490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7" name="直線コネクタ 66"/>
        <xdr:cNvCxnSpPr/>
      </xdr:nvCxnSpPr>
      <xdr:spPr>
        <a:xfrm>
          <a:off x="4213225" y="511263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8" name="有形固定資産減価償却率平均値テキスト"/>
        <xdr:cNvSpPr txBox="1"/>
      </xdr:nvSpPr>
      <xdr:spPr>
        <a:xfrm>
          <a:off x="4352925" y="5595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9" name="フローチャート: 判断 68"/>
        <xdr:cNvSpPr/>
      </xdr:nvSpPr>
      <xdr:spPr>
        <a:xfrm>
          <a:off x="4251325" y="5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3616325" y="570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1" name="フローチャート: 判断 70"/>
        <xdr:cNvSpPr/>
      </xdr:nvSpPr>
      <xdr:spPr>
        <a:xfrm>
          <a:off x="2930525" y="58266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133223</xdr:rowOff>
    </xdr:from>
    <xdr:to>
      <xdr:col>19</xdr:col>
      <xdr:colOff>187325</xdr:colOff>
      <xdr:row>29</xdr:row>
      <xdr:rowOff>63373</xdr:rowOff>
    </xdr:to>
    <xdr:sp macro="" textlink="">
      <xdr:nvSpPr>
        <xdr:cNvPr id="77" name="楕円 76"/>
        <xdr:cNvSpPr/>
      </xdr:nvSpPr>
      <xdr:spPr>
        <a:xfrm>
          <a:off x="3616325" y="55370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55770</xdr:rowOff>
    </xdr:from>
    <xdr:ext cx="405111" cy="259045"/>
    <xdr:sp macro="" textlink="">
      <xdr:nvSpPr>
        <xdr:cNvPr id="78" name="n_1aveValue有形固定資産減価償却率"/>
        <xdr:cNvSpPr txBox="1"/>
      </xdr:nvSpPr>
      <xdr:spPr>
        <a:xfrm>
          <a:off x="3470919" y="578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79" name="n_2aveValue有形固定資産減価償却率"/>
        <xdr:cNvSpPr txBox="1"/>
      </xdr:nvSpPr>
      <xdr:spPr>
        <a:xfrm>
          <a:off x="2797819" y="560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79900</xdr:rowOff>
    </xdr:from>
    <xdr:ext cx="405111" cy="259045"/>
    <xdr:sp macro="" textlink="">
      <xdr:nvSpPr>
        <xdr:cNvPr id="80" name="n_1mainValue有形固定資産減価償却率"/>
        <xdr:cNvSpPr txBox="1"/>
      </xdr:nvSpPr>
      <xdr:spPr>
        <a:xfrm>
          <a:off x="3470919"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年度の収支を勘案し、臨時財政対策債の発行を極力抑えることで将来負担の軽減を図っており、債務償還可能年数は類似団体平均を下回っている。しかし、将来負担額の軽減を図っているものの、公共施設等の老朽化により負担が増える見込みがあるため、引き続き老朽化した施設の集約化・複合化や除却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0" name="直線コネクタ 109"/>
        <xdr:cNvCxnSpPr/>
      </xdr:nvCxnSpPr>
      <xdr:spPr>
        <a:xfrm flipV="1">
          <a:off x="13323570" y="5121275"/>
          <a:ext cx="1269"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1" name="債務償還可能年数最小値テキスト"/>
        <xdr:cNvSpPr txBox="1"/>
      </xdr:nvSpPr>
      <xdr:spPr>
        <a:xfrm>
          <a:off x="13376275" y="6423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2" name="直線コネクタ 111"/>
        <xdr:cNvCxnSpPr/>
      </xdr:nvCxnSpPr>
      <xdr:spPr>
        <a:xfrm>
          <a:off x="13255625"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3" name="債務償還可能年数最大値テキスト"/>
        <xdr:cNvSpPr txBox="1"/>
      </xdr:nvSpPr>
      <xdr:spPr>
        <a:xfrm>
          <a:off x="1337627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4" name="直線コネクタ 113"/>
        <xdr:cNvCxnSpPr/>
      </xdr:nvCxnSpPr>
      <xdr:spPr>
        <a:xfrm>
          <a:off x="13255625" y="5121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15" name="債務償還可能年数平均値テキスト"/>
        <xdr:cNvSpPr txBox="1"/>
      </xdr:nvSpPr>
      <xdr:spPr>
        <a:xfrm>
          <a:off x="13376275" y="5586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6" name="フローチャート: 判断 115"/>
        <xdr:cNvSpPr/>
      </xdr:nvSpPr>
      <xdr:spPr>
        <a:xfrm>
          <a:off x="13293725" y="5735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2" name="楕円 121"/>
        <xdr:cNvSpPr/>
      </xdr:nvSpPr>
      <xdr:spPr>
        <a:xfrm>
          <a:off x="13293725" y="5836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81085</xdr:rowOff>
    </xdr:from>
    <xdr:ext cx="340478" cy="259045"/>
    <xdr:sp macro="" textlink="">
      <xdr:nvSpPr>
        <xdr:cNvPr id="123" name="債務償還可能年数該当値テキスト"/>
        <xdr:cNvSpPr txBox="1"/>
      </xdr:nvSpPr>
      <xdr:spPr>
        <a:xfrm>
          <a:off x="13376275" y="58151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79466</xdr:rowOff>
    </xdr:from>
    <xdr:to>
      <xdr:col>24</xdr:col>
      <xdr:colOff>62865</xdr:colOff>
      <xdr:row>39</xdr:row>
      <xdr:rowOff>146413</xdr:rowOff>
    </xdr:to>
    <xdr:cxnSp macro="">
      <xdr:nvCxnSpPr>
        <xdr:cNvPr id="57" name="直線コネクタ 56"/>
        <xdr:cNvCxnSpPr/>
      </xdr:nvCxnSpPr>
      <xdr:spPr>
        <a:xfrm flipV="1">
          <a:off x="4177665" y="5534116"/>
          <a:ext cx="0" cy="1057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150240</xdr:rowOff>
    </xdr:from>
    <xdr:ext cx="405111" cy="259045"/>
    <xdr:sp macro="" textlink="">
      <xdr:nvSpPr>
        <xdr:cNvPr id="58" name="【道路】&#10;有形固定資産減価償却率最小値テキスト"/>
        <xdr:cNvSpPr txBox="1"/>
      </xdr:nvSpPr>
      <xdr:spPr>
        <a:xfrm>
          <a:off x="4216400" y="659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146413</xdr:rowOff>
    </xdr:from>
    <xdr:to>
      <xdr:col>24</xdr:col>
      <xdr:colOff>152400</xdr:colOff>
      <xdr:row>39</xdr:row>
      <xdr:rowOff>146413</xdr:rowOff>
    </xdr:to>
    <xdr:cxnSp macro="">
      <xdr:nvCxnSpPr>
        <xdr:cNvPr id="59" name="直線コネクタ 58"/>
        <xdr:cNvCxnSpPr/>
      </xdr:nvCxnSpPr>
      <xdr:spPr>
        <a:xfrm>
          <a:off x="4108450" y="6591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26143</xdr:rowOff>
    </xdr:from>
    <xdr:ext cx="405111" cy="259045"/>
    <xdr:sp macro="" textlink="">
      <xdr:nvSpPr>
        <xdr:cNvPr id="60" name="【道路】&#10;有形固定資産減価償却率最大値テキスト"/>
        <xdr:cNvSpPr txBox="1"/>
      </xdr:nvSpPr>
      <xdr:spPr>
        <a:xfrm>
          <a:off x="4216400" y="5315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79466</xdr:rowOff>
    </xdr:from>
    <xdr:to>
      <xdr:col>24</xdr:col>
      <xdr:colOff>152400</xdr:colOff>
      <xdr:row>33</xdr:row>
      <xdr:rowOff>79466</xdr:rowOff>
    </xdr:to>
    <xdr:cxnSp macro="">
      <xdr:nvCxnSpPr>
        <xdr:cNvPr id="61" name="直線コネクタ 60"/>
        <xdr:cNvCxnSpPr/>
      </xdr:nvCxnSpPr>
      <xdr:spPr>
        <a:xfrm>
          <a:off x="4108450" y="5534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2" name="【道路】&#10;有形固定資産減価償却率平均値テキスト"/>
        <xdr:cNvSpPr txBox="1"/>
      </xdr:nvSpPr>
      <xdr:spPr>
        <a:xfrm>
          <a:off x="42164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3" name="フローチャート: 判断 62"/>
        <xdr:cNvSpPr/>
      </xdr:nvSpPr>
      <xdr:spPr>
        <a:xfrm>
          <a:off x="4127500" y="6032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131536</xdr:rowOff>
    </xdr:from>
    <xdr:to>
      <xdr:col>20</xdr:col>
      <xdr:colOff>38100</xdr:colOff>
      <xdr:row>37</xdr:row>
      <xdr:rowOff>61686</xdr:rowOff>
    </xdr:to>
    <xdr:sp macro="" textlink="">
      <xdr:nvSpPr>
        <xdr:cNvPr id="64" name="フローチャート: 判断 63"/>
        <xdr:cNvSpPr/>
      </xdr:nvSpPr>
      <xdr:spPr>
        <a:xfrm>
          <a:off x="3384550" y="6081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7439</xdr:rowOff>
    </xdr:from>
    <xdr:to>
      <xdr:col>15</xdr:col>
      <xdr:colOff>101600</xdr:colOff>
      <xdr:row>37</xdr:row>
      <xdr:rowOff>109039</xdr:rowOff>
    </xdr:to>
    <xdr:sp macro="" textlink="">
      <xdr:nvSpPr>
        <xdr:cNvPr id="65" name="フローチャート: 判断 64"/>
        <xdr:cNvSpPr/>
      </xdr:nvSpPr>
      <xdr:spPr>
        <a:xfrm>
          <a:off x="2571750" y="612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1" name="楕円 70"/>
        <xdr:cNvSpPr/>
      </xdr:nvSpPr>
      <xdr:spPr>
        <a:xfrm>
          <a:off x="3384550" y="67516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78213</xdr:rowOff>
    </xdr:from>
    <xdr:ext cx="405111" cy="259045"/>
    <xdr:sp macro="" textlink="">
      <xdr:nvSpPr>
        <xdr:cNvPr id="72" name="n_1aveValue【道路】&#10;有形固定資産減価償却率"/>
        <xdr:cNvSpPr txBox="1"/>
      </xdr:nvSpPr>
      <xdr:spPr>
        <a:xfrm>
          <a:off x="3239144" y="586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73" name="n_2aveValue【道路】&#10;有形固定資産減価償却率"/>
        <xdr:cNvSpPr txBox="1"/>
      </xdr:nvSpPr>
      <xdr:spPr>
        <a:xfrm>
          <a:off x="2439044" y="591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74" name="n_1mainValue【道路】&#10;有形固定資産減価償却率"/>
        <xdr:cNvSpPr txBox="1"/>
      </xdr:nvSpPr>
      <xdr:spPr>
        <a:xfrm>
          <a:off x="3239144" y="683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8" name="テキスト ボックス 87"/>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6" name="直線コネクタ 95"/>
        <xdr:cNvCxnSpPr/>
      </xdr:nvCxnSpPr>
      <xdr:spPr>
        <a:xfrm flipV="1">
          <a:off x="9429115" y="5618912"/>
          <a:ext cx="0" cy="123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7" name="【道路】&#10;一人当たり延長最小値テキスト"/>
        <xdr:cNvSpPr txBox="1"/>
      </xdr:nvSpPr>
      <xdr:spPr>
        <a:xfrm>
          <a:off x="9467850" y="68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98" name="直線コネクタ 97"/>
        <xdr:cNvCxnSpPr/>
      </xdr:nvCxnSpPr>
      <xdr:spPr>
        <a:xfrm>
          <a:off x="9359900" y="6849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99" name="【道路】&#10;一人当たり延長最大値テキスト"/>
        <xdr:cNvSpPr txBox="1"/>
      </xdr:nvSpPr>
      <xdr:spPr>
        <a:xfrm>
          <a:off x="9467850" y="54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0" name="直線コネクタ 99"/>
        <xdr:cNvCxnSpPr/>
      </xdr:nvCxnSpPr>
      <xdr:spPr>
        <a:xfrm>
          <a:off x="9359900" y="5618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1" name="【道路】&#10;一人当たり延長平均値テキスト"/>
        <xdr:cNvSpPr txBox="1"/>
      </xdr:nvSpPr>
      <xdr:spPr>
        <a:xfrm>
          <a:off x="9467850" y="658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2" name="フローチャート: 判断 101"/>
        <xdr:cNvSpPr/>
      </xdr:nvSpPr>
      <xdr:spPr>
        <a:xfrm>
          <a:off x="9398000" y="6606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3" name="フローチャート: 判断 102"/>
        <xdr:cNvSpPr/>
      </xdr:nvSpPr>
      <xdr:spPr>
        <a:xfrm>
          <a:off x="8636000" y="6610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4" name="フローチャート: 判断 103"/>
        <xdr:cNvSpPr/>
      </xdr:nvSpPr>
      <xdr:spPr>
        <a:xfrm>
          <a:off x="7842250" y="66126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112679</xdr:rowOff>
    </xdr:from>
    <xdr:to>
      <xdr:col>50</xdr:col>
      <xdr:colOff>165100</xdr:colOff>
      <xdr:row>41</xdr:row>
      <xdr:rowOff>42829</xdr:rowOff>
    </xdr:to>
    <xdr:sp macro="" textlink="">
      <xdr:nvSpPr>
        <xdr:cNvPr id="110" name="楕円 109"/>
        <xdr:cNvSpPr/>
      </xdr:nvSpPr>
      <xdr:spPr>
        <a:xfrm>
          <a:off x="8636000" y="67230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112117</xdr:rowOff>
    </xdr:from>
    <xdr:ext cx="469744" cy="259045"/>
    <xdr:sp macro="" textlink="">
      <xdr:nvSpPr>
        <xdr:cNvPr id="111" name="n_1aveValue【道路】&#10;一人当たり延長"/>
        <xdr:cNvSpPr txBox="1"/>
      </xdr:nvSpPr>
      <xdr:spPr>
        <a:xfrm>
          <a:off x="8458277" y="63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2" name="n_2aveValue【道路】&#10;一人当たり延長"/>
        <xdr:cNvSpPr txBox="1"/>
      </xdr:nvSpPr>
      <xdr:spPr>
        <a:xfrm>
          <a:off x="7677227" y="64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33956</xdr:rowOff>
    </xdr:from>
    <xdr:ext cx="469744" cy="259045"/>
    <xdr:sp macro="" textlink="">
      <xdr:nvSpPr>
        <xdr:cNvPr id="113" name="n_1mainValue【道路】&#10;一人当たり延長"/>
        <xdr:cNvSpPr txBox="1"/>
      </xdr:nvSpPr>
      <xdr:spPr>
        <a:xfrm>
          <a:off x="8458277" y="680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4" name="テキスト ボックス 123"/>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6" name="テキスト ボックス 125"/>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6" name="テキスト ボックス 135"/>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0" name="直線コネクタ 139"/>
        <xdr:cNvCxnSpPr/>
      </xdr:nvCxnSpPr>
      <xdr:spPr>
        <a:xfrm flipV="1">
          <a:off x="4177665" y="9333593"/>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1" name="【橋りょう・トンネル】&#10;有形固定資産減価償却率最小値テキスト"/>
        <xdr:cNvSpPr txBox="1"/>
      </xdr:nvSpPr>
      <xdr:spPr>
        <a:xfrm>
          <a:off x="42164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2" name="直線コネクタ 141"/>
        <xdr:cNvCxnSpPr/>
      </xdr:nvCxnSpPr>
      <xdr:spPr>
        <a:xfrm>
          <a:off x="4108450" y="1068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3" name="【橋りょう・トンネル】&#10;有形固定資産減価償却率最大値テキスト"/>
        <xdr:cNvSpPr txBox="1"/>
      </xdr:nvSpPr>
      <xdr:spPr>
        <a:xfrm>
          <a:off x="4216400" y="911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4" name="直線コネクタ 143"/>
        <xdr:cNvCxnSpPr/>
      </xdr:nvCxnSpPr>
      <xdr:spPr>
        <a:xfrm>
          <a:off x="4108450" y="9333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45" name="【橋りょう・トンネル】&#10;有形固定資産減価償却率平均値テキスト"/>
        <xdr:cNvSpPr txBox="1"/>
      </xdr:nvSpPr>
      <xdr:spPr>
        <a:xfrm>
          <a:off x="4216400" y="10078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46" name="フローチャート: 判断 145"/>
        <xdr:cNvSpPr/>
      </xdr:nvSpPr>
      <xdr:spPr>
        <a:xfrm>
          <a:off x="4127500" y="1010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47" name="フローチャート: 判断 146"/>
        <xdr:cNvSpPr/>
      </xdr:nvSpPr>
      <xdr:spPr>
        <a:xfrm>
          <a:off x="3384550" y="10224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48" name="フローチャート: 判断 147"/>
        <xdr:cNvSpPr/>
      </xdr:nvSpPr>
      <xdr:spPr>
        <a:xfrm>
          <a:off x="2571750" y="103648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48804</xdr:rowOff>
    </xdr:from>
    <xdr:to>
      <xdr:col>20</xdr:col>
      <xdr:colOff>38100</xdr:colOff>
      <xdr:row>63</xdr:row>
      <xdr:rowOff>150404</xdr:rowOff>
    </xdr:to>
    <xdr:sp macro="" textlink="">
      <xdr:nvSpPr>
        <xdr:cNvPr id="154" name="楕円 153"/>
        <xdr:cNvSpPr/>
      </xdr:nvSpPr>
      <xdr:spPr>
        <a:xfrm>
          <a:off x="3384550" y="10456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93453</xdr:rowOff>
    </xdr:from>
    <xdr:ext cx="405111" cy="259045"/>
    <xdr:sp macro="" textlink="">
      <xdr:nvSpPr>
        <xdr:cNvPr id="155" name="n_1aveValue【橋りょう・トンネル】&#10;有形固定資産減価償却率"/>
        <xdr:cNvSpPr txBox="1"/>
      </xdr:nvSpPr>
      <xdr:spPr>
        <a:xfrm>
          <a:off x="3239144" y="1000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56" name="n_2aveValue【橋りょう・トンネル】&#10;有形固定資産減価償却率"/>
        <xdr:cNvSpPr txBox="1"/>
      </xdr:nvSpPr>
      <xdr:spPr>
        <a:xfrm>
          <a:off x="2439044"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141531</xdr:rowOff>
    </xdr:from>
    <xdr:ext cx="405111" cy="259045"/>
    <xdr:sp macro="" textlink="">
      <xdr:nvSpPr>
        <xdr:cNvPr id="157" name="n_1mainValue【橋りょう・トンネル】&#10;有形固定資産減価償却率"/>
        <xdr:cNvSpPr txBox="1"/>
      </xdr:nvSpPr>
      <xdr:spPr>
        <a:xfrm>
          <a:off x="3239144" y="1054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9" name="テキスト ボックス 168"/>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1" name="テキスト ボックス 170"/>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3" name="テキスト ボックス 172"/>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5" name="テキスト ボックス 174"/>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7" name="テキスト ボックス 176"/>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79" name="直線コネクタ 178"/>
        <xdr:cNvCxnSpPr/>
      </xdr:nvCxnSpPr>
      <xdr:spPr>
        <a:xfrm flipV="1">
          <a:off x="9429115" y="9500667"/>
          <a:ext cx="0" cy="105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0" name="【橋りょう・トンネル】&#10;一人当たり有形固定資産（償却資産）額最小値テキスト"/>
        <xdr:cNvSpPr txBox="1"/>
      </xdr:nvSpPr>
      <xdr:spPr>
        <a:xfrm>
          <a:off x="9467850" y="105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1" name="直線コネクタ 180"/>
        <xdr:cNvCxnSpPr/>
      </xdr:nvCxnSpPr>
      <xdr:spPr>
        <a:xfrm>
          <a:off x="9359900" y="10557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82" name="【橋りょう・トンネル】&#10;一人当たり有形固定資産（償却資産）額最大値テキスト"/>
        <xdr:cNvSpPr txBox="1"/>
      </xdr:nvSpPr>
      <xdr:spPr>
        <a:xfrm>
          <a:off x="9467850" y="928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83" name="直線コネクタ 182"/>
        <xdr:cNvCxnSpPr/>
      </xdr:nvCxnSpPr>
      <xdr:spPr>
        <a:xfrm>
          <a:off x="9359900" y="9500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84" name="【橋りょう・トンネル】&#10;一人当たり有形固定資産（償却資産）額平均値テキスト"/>
        <xdr:cNvSpPr txBox="1"/>
      </xdr:nvSpPr>
      <xdr:spPr>
        <a:xfrm>
          <a:off x="9467850" y="10149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85" name="フローチャート: 判断 184"/>
        <xdr:cNvSpPr/>
      </xdr:nvSpPr>
      <xdr:spPr>
        <a:xfrm>
          <a:off x="9398000" y="101710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86" name="フローチャート: 判断 185"/>
        <xdr:cNvSpPr/>
      </xdr:nvSpPr>
      <xdr:spPr>
        <a:xfrm>
          <a:off x="8636000" y="10175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87" name="フローチャート: 判断 186"/>
        <xdr:cNvSpPr/>
      </xdr:nvSpPr>
      <xdr:spPr>
        <a:xfrm>
          <a:off x="7842250" y="10224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148384</xdr:rowOff>
    </xdr:from>
    <xdr:to>
      <xdr:col>50</xdr:col>
      <xdr:colOff>165100</xdr:colOff>
      <xdr:row>62</xdr:row>
      <xdr:rowOff>78534</xdr:rowOff>
    </xdr:to>
    <xdr:sp macro="" textlink="">
      <xdr:nvSpPr>
        <xdr:cNvPr id="193" name="楕円 192"/>
        <xdr:cNvSpPr/>
      </xdr:nvSpPr>
      <xdr:spPr>
        <a:xfrm>
          <a:off x="8636000" y="102258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44490</xdr:rowOff>
    </xdr:from>
    <xdr:ext cx="534377" cy="259045"/>
    <xdr:sp macro="" textlink="">
      <xdr:nvSpPr>
        <xdr:cNvPr id="194" name="n_1aveValue【橋りょう・トンネル】&#10;一人当たり有形固定資産（償却資産）額"/>
        <xdr:cNvSpPr txBox="1"/>
      </xdr:nvSpPr>
      <xdr:spPr>
        <a:xfrm>
          <a:off x="8425961" y="99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195" name="n_2aveValue【橋りょう・トンネル】&#10;一人当たり有形固定資産（償却資産）額"/>
        <xdr:cNvSpPr txBox="1"/>
      </xdr:nvSpPr>
      <xdr:spPr>
        <a:xfrm>
          <a:off x="7644911" y="100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69661</xdr:rowOff>
    </xdr:from>
    <xdr:ext cx="534377" cy="259045"/>
    <xdr:sp macro="" textlink="">
      <xdr:nvSpPr>
        <xdr:cNvPr id="196" name="n_1mainValue【橋りょう・トンネル】&#10;一人当たり有形固定資産（償却資産）額"/>
        <xdr:cNvSpPr txBox="1"/>
      </xdr:nvSpPr>
      <xdr:spPr>
        <a:xfrm>
          <a:off x="8425961" y="103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8" name="直線コネクタ 207"/>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9" name="テキスト ボックス 208"/>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0" name="直線コネクタ 209"/>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1" name="テキスト ボックス 210"/>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2" name="直線コネクタ 211"/>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3" name="テキスト ボックス 212"/>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4" name="直線コネクタ 213"/>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5" name="テキスト ボックス 214"/>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19" name="直線コネクタ 218"/>
        <xdr:cNvCxnSpPr/>
      </xdr:nvCxnSpPr>
      <xdr:spPr>
        <a:xfrm flipV="1">
          <a:off x="4177665" y="12963398"/>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20" name="【公営住宅】&#10;有形固定資産減価償却率最小値テキスト"/>
        <xdr:cNvSpPr txBox="1"/>
      </xdr:nvSpPr>
      <xdr:spPr>
        <a:xfrm>
          <a:off x="4216400" y="1424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21" name="直線コネクタ 220"/>
        <xdr:cNvCxnSpPr/>
      </xdr:nvCxnSpPr>
      <xdr:spPr>
        <a:xfrm>
          <a:off x="4108450" y="1423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22" name="【公営住宅】&#10;有形固定資産減価償却率最大値テキスト"/>
        <xdr:cNvSpPr txBox="1"/>
      </xdr:nvSpPr>
      <xdr:spPr>
        <a:xfrm>
          <a:off x="4216400" y="12744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23" name="直線コネクタ 222"/>
        <xdr:cNvCxnSpPr/>
      </xdr:nvCxnSpPr>
      <xdr:spPr>
        <a:xfrm>
          <a:off x="4108450" y="12963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24" name="【公営住宅】&#10;有形固定資産減価償却率平均値テキスト"/>
        <xdr:cNvSpPr txBox="1"/>
      </xdr:nvSpPr>
      <xdr:spPr>
        <a:xfrm>
          <a:off x="4216400" y="13711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25" name="フローチャート: 判断 224"/>
        <xdr:cNvSpPr/>
      </xdr:nvSpPr>
      <xdr:spPr>
        <a:xfrm>
          <a:off x="4127500" y="137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26" name="フローチャート: 判断 225"/>
        <xdr:cNvSpPr/>
      </xdr:nvSpPr>
      <xdr:spPr>
        <a:xfrm>
          <a:off x="3384550" y="13719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27" name="フローチャート: 判断 226"/>
        <xdr:cNvSpPr/>
      </xdr:nvSpPr>
      <xdr:spPr>
        <a:xfrm>
          <a:off x="25717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33" name="楕円 232"/>
        <xdr:cNvSpPr/>
      </xdr:nvSpPr>
      <xdr:spPr>
        <a:xfrm>
          <a:off x="3384550" y="13611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34" name="n_1aveValue【公営住宅】&#10;有形固定資産減価償却率"/>
        <xdr:cNvSpPr txBox="1"/>
      </xdr:nvSpPr>
      <xdr:spPr>
        <a:xfrm>
          <a:off x="32391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35" name="n_2aveValue【公営住宅】&#10;有形固定資産減価償却率"/>
        <xdr:cNvSpPr txBox="1"/>
      </xdr:nvSpPr>
      <xdr:spPr>
        <a:xfrm>
          <a:off x="2439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236" name="n_1mainValue【公営住宅】&#10;有形固定資産減価償却率"/>
        <xdr:cNvSpPr txBox="1"/>
      </xdr:nvSpPr>
      <xdr:spPr>
        <a:xfrm>
          <a:off x="3239144"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8" name="テキスト ボックス 25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62" name="直線コネクタ 261"/>
        <xdr:cNvCxnSpPr/>
      </xdr:nvCxnSpPr>
      <xdr:spPr>
        <a:xfrm flipV="1">
          <a:off x="9429115" y="12869818"/>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63" name="【公営住宅】&#10;一人当たり面積最小値テキスト"/>
        <xdr:cNvSpPr txBox="1"/>
      </xdr:nvSpPr>
      <xdr:spPr>
        <a:xfrm>
          <a:off x="9467850" y="1431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64" name="直線コネクタ 263"/>
        <xdr:cNvCxnSpPr/>
      </xdr:nvCxnSpPr>
      <xdr:spPr>
        <a:xfrm>
          <a:off x="9359900" y="1431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65" name="【公営住宅】&#10;一人当たり面積最大値テキスト"/>
        <xdr:cNvSpPr txBox="1"/>
      </xdr:nvSpPr>
      <xdr:spPr>
        <a:xfrm>
          <a:off x="9467850" y="1265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66" name="直線コネクタ 265"/>
        <xdr:cNvCxnSpPr/>
      </xdr:nvCxnSpPr>
      <xdr:spPr>
        <a:xfrm>
          <a:off x="9359900" y="12869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67" name="【公営住宅】&#10;一人当たり面積平均値テキスト"/>
        <xdr:cNvSpPr txBox="1"/>
      </xdr:nvSpPr>
      <xdr:spPr>
        <a:xfrm>
          <a:off x="9467850" y="13708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68" name="フローチャート: 判断 267"/>
        <xdr:cNvSpPr/>
      </xdr:nvSpPr>
      <xdr:spPr>
        <a:xfrm>
          <a:off x="9398000" y="13729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69" name="フローチャート: 判断 268"/>
        <xdr:cNvSpPr/>
      </xdr:nvSpPr>
      <xdr:spPr>
        <a:xfrm>
          <a:off x="8636000" y="1370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70" name="フローチャート: 判断 269"/>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276" name="楕円 275"/>
        <xdr:cNvSpPr/>
      </xdr:nvSpPr>
      <xdr:spPr>
        <a:xfrm>
          <a:off x="863600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115225</xdr:rowOff>
    </xdr:from>
    <xdr:ext cx="469744" cy="259045"/>
    <xdr:sp macro="" textlink="">
      <xdr:nvSpPr>
        <xdr:cNvPr id="277" name="n_1aveValue【公営住宅】&#10;一人当たり面積"/>
        <xdr:cNvSpPr txBox="1"/>
      </xdr:nvSpPr>
      <xdr:spPr>
        <a:xfrm>
          <a:off x="8458277" y="134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78" name="n_2aveValue【公営住宅】&#10;一人当たり面積"/>
        <xdr:cNvSpPr txBox="1"/>
      </xdr:nvSpPr>
      <xdr:spPr>
        <a:xfrm>
          <a:off x="767722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279" name="n_1mainValue【公営住宅】&#10;一人当たり面積"/>
        <xdr:cNvSpPr txBox="1"/>
      </xdr:nvSpPr>
      <xdr:spPr>
        <a:xfrm>
          <a:off x="845827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0" name="テキスト ボックス 289"/>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04" name="直線コネクタ 303"/>
        <xdr:cNvCxnSpPr/>
      </xdr:nvCxnSpPr>
      <xdr:spPr>
        <a:xfrm flipV="1">
          <a:off x="4177665" y="16794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05" name="【港湾・漁港】&#10;有形固定資産減価償却率最小値テキスト"/>
        <xdr:cNvSpPr txBox="1"/>
      </xdr:nvSpPr>
      <xdr:spPr>
        <a:xfrm>
          <a:off x="42164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06" name="直線コネクタ 305"/>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07" name="【港湾・漁港】&#10;有形固定資産減価償却率最大値テキスト"/>
        <xdr:cNvSpPr txBox="1"/>
      </xdr:nvSpPr>
      <xdr:spPr>
        <a:xfrm>
          <a:off x="4216400" y="1656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08" name="直線コネクタ 307"/>
        <xdr:cNvCxnSpPr/>
      </xdr:nvCxnSpPr>
      <xdr:spPr>
        <a:xfrm>
          <a:off x="4108450" y="1679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09" name="【港湾・漁港】&#10;有形固定資産減価償却率平均値テキスト"/>
        <xdr:cNvSpPr txBox="1"/>
      </xdr:nvSpPr>
      <xdr:spPr>
        <a:xfrm>
          <a:off x="4216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10" name="フローチャート: 判断 309"/>
        <xdr:cNvSpPr/>
      </xdr:nvSpPr>
      <xdr:spPr>
        <a:xfrm>
          <a:off x="41275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1" name="フローチャート: 判断 310"/>
        <xdr:cNvSpPr/>
      </xdr:nvSpPr>
      <xdr:spPr>
        <a:xfrm>
          <a:off x="3384550" y="17185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12" name="フローチャート: 判断 311"/>
        <xdr:cNvSpPr/>
      </xdr:nvSpPr>
      <xdr:spPr>
        <a:xfrm>
          <a:off x="257175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33020</xdr:rowOff>
    </xdr:from>
    <xdr:to>
      <xdr:col>20</xdr:col>
      <xdr:colOff>38100</xdr:colOff>
      <xdr:row>107</xdr:row>
      <xdr:rowOff>134620</xdr:rowOff>
    </xdr:to>
    <xdr:sp macro="" textlink="">
      <xdr:nvSpPr>
        <xdr:cNvPr id="318" name="楕円 317"/>
        <xdr:cNvSpPr/>
      </xdr:nvSpPr>
      <xdr:spPr>
        <a:xfrm>
          <a:off x="3384550" y="17806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44466</xdr:rowOff>
    </xdr:from>
    <xdr:ext cx="405111" cy="259045"/>
    <xdr:sp macro="" textlink="">
      <xdr:nvSpPr>
        <xdr:cNvPr id="319" name="n_1aveValue【港湾・漁港】&#10;有形固定資産減価償却率"/>
        <xdr:cNvSpPr txBox="1"/>
      </xdr:nvSpPr>
      <xdr:spPr>
        <a:xfrm>
          <a:off x="32391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20" name="n_2aveValue【港湾・漁港】&#10;有形固定資産減価償却率"/>
        <xdr:cNvSpPr txBox="1"/>
      </xdr:nvSpPr>
      <xdr:spPr>
        <a:xfrm>
          <a:off x="2439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125747</xdr:rowOff>
    </xdr:from>
    <xdr:ext cx="405111" cy="259045"/>
    <xdr:sp macro="" textlink="">
      <xdr:nvSpPr>
        <xdr:cNvPr id="321" name="n_1mainValue【港湾・漁港】&#10;有形固定資産減価償却率"/>
        <xdr:cNvSpPr txBox="1"/>
      </xdr:nvSpPr>
      <xdr:spPr>
        <a:xfrm>
          <a:off x="32391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2" name="直線コネクタ 331"/>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3" name="テキスト ボックス 332"/>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4" name="直線コネクタ 333"/>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5" name="テキスト ボックス 334"/>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6" name="直線コネクタ 335"/>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7" name="テキスト ボックス 336"/>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8" name="直線コネクタ 337"/>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9" name="テキスト ボックス 338"/>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1" name="テキスト ボックス 340"/>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43" name="直線コネクタ 342"/>
        <xdr:cNvCxnSpPr/>
      </xdr:nvCxnSpPr>
      <xdr:spPr>
        <a:xfrm flipV="1">
          <a:off x="9429115" y="168749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44" name="【港湾・漁港】&#10;一人当たり有形固定資産（償却資産）額最小値テキスト"/>
        <xdr:cNvSpPr txBox="1"/>
      </xdr:nvSpPr>
      <xdr:spPr>
        <a:xfrm>
          <a:off x="9467850" y="179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45" name="直線コネクタ 344"/>
        <xdr:cNvCxnSpPr/>
      </xdr:nvCxnSpPr>
      <xdr:spPr>
        <a:xfrm>
          <a:off x="9359900" y="17970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46" name="【港湾・漁港】&#10;一人当たり有形固定資産（償却資産）額最大値テキスト"/>
        <xdr:cNvSpPr txBox="1"/>
      </xdr:nvSpPr>
      <xdr:spPr>
        <a:xfrm>
          <a:off x="9467850" y="1665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47" name="直線コネクタ 346"/>
        <xdr:cNvCxnSpPr/>
      </xdr:nvCxnSpPr>
      <xdr:spPr>
        <a:xfrm>
          <a:off x="9359900" y="16874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105673</xdr:rowOff>
    </xdr:from>
    <xdr:ext cx="534377" cy="259045"/>
    <xdr:sp macro="" textlink="">
      <xdr:nvSpPr>
        <xdr:cNvPr id="348" name="【港湾・漁港】&#10;一人当たり有形固定資産（償却資産）額平均値テキスト"/>
        <xdr:cNvSpPr txBox="1"/>
      </xdr:nvSpPr>
      <xdr:spPr>
        <a:xfrm>
          <a:off x="9467850" y="17707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49" name="フローチャート: 判断 348"/>
        <xdr:cNvSpPr/>
      </xdr:nvSpPr>
      <xdr:spPr>
        <a:xfrm>
          <a:off x="9398000" y="177294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50" name="フローチャート: 判断 349"/>
        <xdr:cNvSpPr/>
      </xdr:nvSpPr>
      <xdr:spPr>
        <a:xfrm>
          <a:off x="8636000" y="177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51" name="フローチャート: 判断 350"/>
        <xdr:cNvSpPr/>
      </xdr:nvSpPr>
      <xdr:spPr>
        <a:xfrm>
          <a:off x="7842250" y="17729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150746</xdr:rowOff>
    </xdr:from>
    <xdr:to>
      <xdr:col>50</xdr:col>
      <xdr:colOff>165100</xdr:colOff>
      <xdr:row>108</xdr:row>
      <xdr:rowOff>80896</xdr:rowOff>
    </xdr:to>
    <xdr:sp macro="" textlink="">
      <xdr:nvSpPr>
        <xdr:cNvPr id="357" name="楕円 356"/>
        <xdr:cNvSpPr/>
      </xdr:nvSpPr>
      <xdr:spPr>
        <a:xfrm>
          <a:off x="8636000" y="179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105</xdr:row>
      <xdr:rowOff>90057</xdr:rowOff>
    </xdr:from>
    <xdr:ext cx="534377" cy="259045"/>
    <xdr:sp macro="" textlink="">
      <xdr:nvSpPr>
        <xdr:cNvPr id="358" name="n_1aveValue【港湾・漁港】&#10;一人当たり有形固定資産（償却資産）額"/>
        <xdr:cNvSpPr txBox="1"/>
      </xdr:nvSpPr>
      <xdr:spPr>
        <a:xfrm>
          <a:off x="8425961" y="175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73572</xdr:rowOff>
    </xdr:from>
    <xdr:ext cx="534377" cy="259045"/>
    <xdr:sp macro="" textlink="">
      <xdr:nvSpPr>
        <xdr:cNvPr id="359" name="n_2aveValue【港湾・漁港】&#10;一人当たり有形固定資産（償却資産）額"/>
        <xdr:cNvSpPr txBox="1"/>
      </xdr:nvSpPr>
      <xdr:spPr>
        <a:xfrm>
          <a:off x="7644911" y="175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72023</xdr:rowOff>
    </xdr:from>
    <xdr:ext cx="534377" cy="259045"/>
    <xdr:sp macro="" textlink="">
      <xdr:nvSpPr>
        <xdr:cNvPr id="360" name="n_1mainValue【港湾・漁港】&#10;一人当たり有形固定資産（償却資産）額"/>
        <xdr:cNvSpPr txBox="1"/>
      </xdr:nvSpPr>
      <xdr:spPr>
        <a:xfrm>
          <a:off x="8425961" y="180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1" name="テキスト ボックス 370"/>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2" name="直線コネクタ 371"/>
        <xdr:cNvCxnSpPr/>
      </xdr:nvCxnSpPr>
      <xdr:spPr>
        <a:xfrm>
          <a:off x="11207750" y="7073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3" name="テキスト ボックス 372"/>
        <xdr:cNvSpPr txBox="1"/>
      </xdr:nvSpPr>
      <xdr:spPr>
        <a:xfrm>
          <a:off x="10842791" y="693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4" name="直線コネクタ 373"/>
        <xdr:cNvCxnSpPr/>
      </xdr:nvCxnSpPr>
      <xdr:spPr>
        <a:xfrm>
          <a:off x="11207750" y="679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5" name="テキスト ボックス 374"/>
        <xdr:cNvSpPr txBox="1"/>
      </xdr:nvSpPr>
      <xdr:spPr>
        <a:xfrm>
          <a:off x="108427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6" name="直線コネクタ 375"/>
        <xdr:cNvCxnSpPr/>
      </xdr:nvCxnSpPr>
      <xdr:spPr>
        <a:xfrm>
          <a:off x="11207750" y="652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7" name="テキスト ボックス 376"/>
        <xdr:cNvSpPr txBox="1"/>
      </xdr:nvSpPr>
      <xdr:spPr>
        <a:xfrm>
          <a:off x="108427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0" name="直線コネクタ 379"/>
        <xdr:cNvCxnSpPr/>
      </xdr:nvCxnSpPr>
      <xdr:spPr>
        <a:xfrm>
          <a:off x="11207750" y="5969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1" name="テキスト ボックス 380"/>
        <xdr:cNvSpPr txBox="1"/>
      </xdr:nvSpPr>
      <xdr:spPr>
        <a:xfrm>
          <a:off x="108427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2" name="直線コネクタ 381"/>
        <xdr:cNvCxnSpPr/>
      </xdr:nvCxnSpPr>
      <xdr:spPr>
        <a:xfrm>
          <a:off x="11207750" y="5695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3" name="テキスト ボックス 382"/>
        <xdr:cNvSpPr txBox="1"/>
      </xdr:nvSpPr>
      <xdr:spPr>
        <a:xfrm>
          <a:off x="108427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4" name="直線コネクタ 383"/>
        <xdr:cNvCxnSpPr/>
      </xdr:nvCxnSpPr>
      <xdr:spPr>
        <a:xfrm>
          <a:off x="11207750" y="542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5" name="テキスト ボックス 384"/>
        <xdr:cNvSpPr txBox="1"/>
      </xdr:nvSpPr>
      <xdr:spPr>
        <a:xfrm>
          <a:off x="108427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89" name="直線コネクタ 388"/>
        <xdr:cNvCxnSpPr/>
      </xdr:nvCxnSpPr>
      <xdr:spPr>
        <a:xfrm flipV="1">
          <a:off x="14699614" y="5605145"/>
          <a:ext cx="0" cy="1335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90" name="【認定こども園・幼稚園・保育所】&#10;有形固定資産減価償却率最小値テキスト"/>
        <xdr:cNvSpPr txBox="1"/>
      </xdr:nvSpPr>
      <xdr:spPr>
        <a:xfrm>
          <a:off x="14738350" y="693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91" name="直線コネクタ 390"/>
        <xdr:cNvCxnSpPr/>
      </xdr:nvCxnSpPr>
      <xdr:spPr>
        <a:xfrm>
          <a:off x="14611350" y="6940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2" name="【認定こども園・幼稚園・保育所】&#10;有形固定資産減価償却率最大値テキスト"/>
        <xdr:cNvSpPr txBox="1"/>
      </xdr:nvSpPr>
      <xdr:spPr>
        <a:xfrm>
          <a:off x="14738350" y="538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3" name="直線コネクタ 392"/>
        <xdr:cNvCxnSpPr/>
      </xdr:nvCxnSpPr>
      <xdr:spPr>
        <a:xfrm>
          <a:off x="14611350" y="5605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94" name="【認定こども園・幼稚園・保育所】&#10;有形固定資産減価償却率平均値テキスト"/>
        <xdr:cNvSpPr txBox="1"/>
      </xdr:nvSpPr>
      <xdr:spPr>
        <a:xfrm>
          <a:off x="1473835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95" name="フローチャート: 判断 394"/>
        <xdr:cNvSpPr/>
      </xdr:nvSpPr>
      <xdr:spPr>
        <a:xfrm>
          <a:off x="14649450" y="62661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96" name="フローチャート: 判断 395"/>
        <xdr:cNvSpPr/>
      </xdr:nvSpPr>
      <xdr:spPr>
        <a:xfrm>
          <a:off x="13887450" y="62347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97" name="フローチャート: 判断 396"/>
        <xdr:cNvSpPr/>
      </xdr:nvSpPr>
      <xdr:spPr>
        <a:xfrm>
          <a:off x="13093700" y="62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03" name="楕円 402"/>
        <xdr:cNvSpPr/>
      </xdr:nvSpPr>
      <xdr:spPr>
        <a:xfrm>
          <a:off x="13887450" y="6055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40974</xdr:rowOff>
    </xdr:from>
    <xdr:ext cx="405111" cy="259045"/>
    <xdr:sp macro="" textlink="">
      <xdr:nvSpPr>
        <xdr:cNvPr id="404" name="n_1aveValue【認定こども園・幼稚園・保育所】&#10;有形固定資産減価償却率"/>
        <xdr:cNvSpPr txBox="1"/>
      </xdr:nvSpPr>
      <xdr:spPr>
        <a:xfrm>
          <a:off x="13742044" y="63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405" name="n_2aveValue【認定こども園・幼稚園・保育所】&#10;有形固定資産減価償却率"/>
        <xdr:cNvSpPr txBox="1"/>
      </xdr:nvSpPr>
      <xdr:spPr>
        <a:xfrm>
          <a:off x="12960994" y="607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06" name="n_1mainValue【認定こども園・幼稚園・保育所】&#10;有形固定資産減価償却率"/>
        <xdr:cNvSpPr txBox="1"/>
      </xdr:nvSpPr>
      <xdr:spPr>
        <a:xfrm>
          <a:off x="13742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30" name="直線コネクタ 429"/>
        <xdr:cNvCxnSpPr/>
      </xdr:nvCxnSpPr>
      <xdr:spPr>
        <a:xfrm flipV="1">
          <a:off x="19951064" y="557276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31" name="【認定こども園・幼稚園・保育所】&#10;一人当たり面積最小値テキスト"/>
        <xdr:cNvSpPr txBox="1"/>
      </xdr:nvSpPr>
      <xdr:spPr>
        <a:xfrm>
          <a:off x="199898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32" name="直線コネクタ 431"/>
        <xdr:cNvCxnSpPr/>
      </xdr:nvCxnSpPr>
      <xdr:spPr>
        <a:xfrm>
          <a:off x="1988185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33" name="【認定こども園・幼稚園・保育所】&#10;一人当たり面積最大値テキスト"/>
        <xdr:cNvSpPr txBox="1"/>
      </xdr:nvSpPr>
      <xdr:spPr>
        <a:xfrm>
          <a:off x="19989800"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34" name="直線コネクタ 433"/>
        <xdr:cNvCxnSpPr/>
      </xdr:nvCxnSpPr>
      <xdr:spPr>
        <a:xfrm>
          <a:off x="198818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35" name="【認定こども園・幼稚園・保育所】&#10;一人当たり面積平均値テキスト"/>
        <xdr:cNvSpPr txBox="1"/>
      </xdr:nvSpPr>
      <xdr:spPr>
        <a:xfrm>
          <a:off x="19989800" y="629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36" name="フローチャート: 判断 435"/>
        <xdr:cNvSpPr/>
      </xdr:nvSpPr>
      <xdr:spPr>
        <a:xfrm>
          <a:off x="199009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37" name="フローチャート: 判断 436"/>
        <xdr:cNvSpPr/>
      </xdr:nvSpPr>
      <xdr:spPr>
        <a:xfrm>
          <a:off x="19157950" y="633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38" name="フローチャート: 判断 437"/>
        <xdr:cNvSpPr/>
      </xdr:nvSpPr>
      <xdr:spPr>
        <a:xfrm>
          <a:off x="1834515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44" name="楕円 443"/>
        <xdr:cNvSpPr/>
      </xdr:nvSpPr>
      <xdr:spPr>
        <a:xfrm>
          <a:off x="19157950" y="6666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2557</xdr:rowOff>
    </xdr:from>
    <xdr:ext cx="469744" cy="259045"/>
    <xdr:sp macro="" textlink="">
      <xdr:nvSpPr>
        <xdr:cNvPr id="445" name="n_1aveValue【認定こども園・幼稚園・保育所】&#10;一人当たり面積"/>
        <xdr:cNvSpPr txBox="1"/>
      </xdr:nvSpPr>
      <xdr:spPr>
        <a:xfrm>
          <a:off x="189802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46" name="n_2aveValue【認定こども園・幼稚園・保育所】&#10;一人当たり面積"/>
        <xdr:cNvSpPr txBox="1"/>
      </xdr:nvSpPr>
      <xdr:spPr>
        <a:xfrm>
          <a:off x="18180127" y="607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447" name="n_1mainValue【認定こども園・幼稚園・保育所】&#10;一人当たり面積"/>
        <xdr:cNvSpPr txBox="1"/>
      </xdr:nvSpPr>
      <xdr:spPr>
        <a:xfrm>
          <a:off x="189802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8" name="テキスト ボックス 45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8" name="テキスト ボックス 46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72" name="直線コネクタ 471"/>
        <xdr:cNvCxnSpPr/>
      </xdr:nvCxnSpPr>
      <xdr:spPr>
        <a:xfrm flipV="1">
          <a:off x="14699614" y="9151620"/>
          <a:ext cx="0" cy="13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73" name="【学校施設】&#10;有形固定資産減価償却率最小値テキスト"/>
        <xdr:cNvSpPr txBox="1"/>
      </xdr:nvSpPr>
      <xdr:spPr>
        <a:xfrm>
          <a:off x="14738350"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74" name="直線コネクタ 473"/>
        <xdr:cNvCxnSpPr/>
      </xdr:nvCxnSpPr>
      <xdr:spPr>
        <a:xfrm>
          <a:off x="14611350" y="10495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75" name="【学校施設】&#10;有形固定資産減価償却率最大値テキスト"/>
        <xdr:cNvSpPr txBox="1"/>
      </xdr:nvSpPr>
      <xdr:spPr>
        <a:xfrm>
          <a:off x="1473835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76" name="直線コネクタ 475"/>
        <xdr:cNvCxnSpPr/>
      </xdr:nvCxnSpPr>
      <xdr:spPr>
        <a:xfrm>
          <a:off x="146113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77" name="【学校施設】&#10;有形固定資産減価償却率平均値テキスト"/>
        <xdr:cNvSpPr txBox="1"/>
      </xdr:nvSpPr>
      <xdr:spPr>
        <a:xfrm>
          <a:off x="14738350" y="9785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78" name="フローチャート: 判断 477"/>
        <xdr:cNvSpPr/>
      </xdr:nvSpPr>
      <xdr:spPr>
        <a:xfrm>
          <a:off x="14649450" y="98069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79" name="フローチャート: 判断 478"/>
        <xdr:cNvSpPr/>
      </xdr:nvSpPr>
      <xdr:spPr>
        <a:xfrm>
          <a:off x="1388745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80" name="フローチャート: 判断 479"/>
        <xdr:cNvSpPr/>
      </xdr:nvSpPr>
      <xdr:spPr>
        <a:xfrm>
          <a:off x="13093700" y="983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151130</xdr:rowOff>
    </xdr:from>
    <xdr:to>
      <xdr:col>81</xdr:col>
      <xdr:colOff>101600</xdr:colOff>
      <xdr:row>56</xdr:row>
      <xdr:rowOff>81280</xdr:rowOff>
    </xdr:to>
    <xdr:sp macro="" textlink="">
      <xdr:nvSpPr>
        <xdr:cNvPr id="486" name="楕円 485"/>
        <xdr:cNvSpPr/>
      </xdr:nvSpPr>
      <xdr:spPr>
        <a:xfrm>
          <a:off x="13887450" y="9237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91457</xdr:rowOff>
    </xdr:from>
    <xdr:ext cx="405111" cy="259045"/>
    <xdr:sp macro="" textlink="">
      <xdr:nvSpPr>
        <xdr:cNvPr id="487" name="n_1aveValue【学校施設】&#10;有形固定資産減価償却率"/>
        <xdr:cNvSpPr txBox="1"/>
      </xdr:nvSpPr>
      <xdr:spPr>
        <a:xfrm>
          <a:off x="137420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88" name="n_2aveValue【学校施設】&#10;有形固定資産減価償却率"/>
        <xdr:cNvSpPr txBox="1"/>
      </xdr:nvSpPr>
      <xdr:spPr>
        <a:xfrm>
          <a:off x="1296099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97807</xdr:rowOff>
    </xdr:from>
    <xdr:ext cx="405111" cy="259045"/>
    <xdr:sp macro="" textlink="">
      <xdr:nvSpPr>
        <xdr:cNvPr id="489" name="n_1mainValue【学校施設】&#10;有形固定資産減価償却率"/>
        <xdr:cNvSpPr txBox="1"/>
      </xdr:nvSpPr>
      <xdr:spPr>
        <a:xfrm>
          <a:off x="13742044" y="901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1" name="直線コネクタ 50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2" name="テキスト ボックス 50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3" name="直線コネクタ 50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4" name="テキスト ボックス 50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5" name="直線コネクタ 50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6" name="テキスト ボックス 50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7" name="直線コネクタ 50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8" name="テキスト ボックス 50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9" name="直線コネクタ 50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0" name="テキスト ボックス 50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1" name="直線コネクタ 51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2" name="テキスト ボックス 511"/>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16" name="直線コネクタ 515"/>
        <xdr:cNvCxnSpPr/>
      </xdr:nvCxnSpPr>
      <xdr:spPr>
        <a:xfrm flipV="1">
          <a:off x="19951064" y="9253583"/>
          <a:ext cx="0" cy="147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17" name="【学校施設】&#10;一人当たり面積最小値テキスト"/>
        <xdr:cNvSpPr txBox="1"/>
      </xdr:nvSpPr>
      <xdr:spPr>
        <a:xfrm>
          <a:off x="19989800" y="1072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18" name="直線コネクタ 517"/>
        <xdr:cNvCxnSpPr/>
      </xdr:nvCxnSpPr>
      <xdr:spPr>
        <a:xfrm>
          <a:off x="19881850" y="10724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19" name="【学校施設】&#10;一人当たり面積最大値テキスト"/>
        <xdr:cNvSpPr txBox="1"/>
      </xdr:nvSpPr>
      <xdr:spPr>
        <a:xfrm>
          <a:off x="19989800" y="904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20" name="直線コネクタ 519"/>
        <xdr:cNvCxnSpPr/>
      </xdr:nvCxnSpPr>
      <xdr:spPr>
        <a:xfrm>
          <a:off x="19881850" y="925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21" name="【学校施設】&#10;一人当たり面積平均値テキスト"/>
        <xdr:cNvSpPr txBox="1"/>
      </xdr:nvSpPr>
      <xdr:spPr>
        <a:xfrm>
          <a:off x="19989800" y="102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22" name="フローチャート: 判断 521"/>
        <xdr:cNvSpPr/>
      </xdr:nvSpPr>
      <xdr:spPr>
        <a:xfrm>
          <a:off x="19900900" y="1023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23" name="フローチャート: 判断 522"/>
        <xdr:cNvSpPr/>
      </xdr:nvSpPr>
      <xdr:spPr>
        <a:xfrm>
          <a:off x="19157950" y="102274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24" name="フローチャート: 判断 523"/>
        <xdr:cNvSpPr/>
      </xdr:nvSpPr>
      <xdr:spPr>
        <a:xfrm>
          <a:off x="18345150" y="10217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35741</xdr:rowOff>
    </xdr:from>
    <xdr:to>
      <xdr:col>112</xdr:col>
      <xdr:colOff>38100</xdr:colOff>
      <xdr:row>62</xdr:row>
      <xdr:rowOff>137341</xdr:rowOff>
    </xdr:to>
    <xdr:sp macro="" textlink="">
      <xdr:nvSpPr>
        <xdr:cNvPr id="530" name="楕円 529"/>
        <xdr:cNvSpPr/>
      </xdr:nvSpPr>
      <xdr:spPr>
        <a:xfrm>
          <a:off x="19157950" y="102782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96718</xdr:rowOff>
    </xdr:from>
    <xdr:ext cx="469744" cy="259045"/>
    <xdr:sp macro="" textlink="">
      <xdr:nvSpPr>
        <xdr:cNvPr id="531" name="n_1aveValue【学校施設】&#10;一人当たり面積"/>
        <xdr:cNvSpPr txBox="1"/>
      </xdr:nvSpPr>
      <xdr:spPr>
        <a:xfrm>
          <a:off x="18980227" y="1000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32" name="n_2aveValue【学校施設】&#10;一人当たり面積"/>
        <xdr:cNvSpPr txBox="1"/>
      </xdr:nvSpPr>
      <xdr:spPr>
        <a:xfrm>
          <a:off x="18180127" y="99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128468</xdr:rowOff>
    </xdr:from>
    <xdr:ext cx="469744" cy="259045"/>
    <xdr:sp macro="" textlink="">
      <xdr:nvSpPr>
        <xdr:cNvPr id="533" name="n_1mainValue【学校施設】&#10;一人当たり面積"/>
        <xdr:cNvSpPr txBox="1"/>
      </xdr:nvSpPr>
      <xdr:spPr>
        <a:xfrm>
          <a:off x="18980227" y="1037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0" name="テキスト ボックス 559"/>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2" name="テキスト ボックス 561"/>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72" name="テキスト ボックス 571"/>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4" name="テキスト ボックス 573"/>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576" name="直線コネクタ 575"/>
        <xdr:cNvCxnSpPr/>
      </xdr:nvCxnSpPr>
      <xdr:spPr>
        <a:xfrm flipV="1">
          <a:off x="14699614" y="165843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577" name="【公民館】&#10;有形固定資産減価償却率最小値テキスト"/>
        <xdr:cNvSpPr txBox="1"/>
      </xdr:nvSpPr>
      <xdr:spPr>
        <a:xfrm>
          <a:off x="14738350" y="1802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578" name="直線コネクタ 577"/>
        <xdr:cNvCxnSpPr/>
      </xdr:nvCxnSpPr>
      <xdr:spPr>
        <a:xfrm>
          <a:off x="14611350" y="18018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579" name="【公民館】&#10;有形固定資産減価償却率最大値テキスト"/>
        <xdr:cNvSpPr txBox="1"/>
      </xdr:nvSpPr>
      <xdr:spPr>
        <a:xfrm>
          <a:off x="14738350" y="1635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80" name="直線コネクタ 579"/>
        <xdr:cNvCxnSpPr/>
      </xdr:nvCxnSpPr>
      <xdr:spPr>
        <a:xfrm>
          <a:off x="146113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581" name="【公民館】&#10;有形固定資産減価償却率平均値テキスト"/>
        <xdr:cNvSpPr txBox="1"/>
      </xdr:nvSpPr>
      <xdr:spPr>
        <a:xfrm>
          <a:off x="14738350" y="17508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82" name="フローチャート: 判断 581"/>
        <xdr:cNvSpPr/>
      </xdr:nvSpPr>
      <xdr:spPr>
        <a:xfrm>
          <a:off x="14649450" y="175296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583" name="フローチャート: 判断 582"/>
        <xdr:cNvSpPr/>
      </xdr:nvSpPr>
      <xdr:spPr>
        <a:xfrm>
          <a:off x="13887450" y="1748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84" name="フローチャート: 判断 583"/>
        <xdr:cNvSpPr/>
      </xdr:nvSpPr>
      <xdr:spPr>
        <a:xfrm>
          <a:off x="130937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590" name="楕円 589"/>
        <xdr:cNvSpPr/>
      </xdr:nvSpPr>
      <xdr:spPr>
        <a:xfrm>
          <a:off x="1388745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142620</xdr:rowOff>
    </xdr:from>
    <xdr:ext cx="405111" cy="259045"/>
    <xdr:sp macro="" textlink="">
      <xdr:nvSpPr>
        <xdr:cNvPr id="591" name="n_1aveValue【公民館】&#10;有形固定資産減価償却率"/>
        <xdr:cNvSpPr txBox="1"/>
      </xdr:nvSpPr>
      <xdr:spPr>
        <a:xfrm>
          <a:off x="13742044" y="1757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592" name="n_2aveValue【公民館】&#10;有形固定資産減価償却率"/>
        <xdr:cNvSpPr txBox="1"/>
      </xdr:nvSpPr>
      <xdr:spPr>
        <a:xfrm>
          <a:off x="1296099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593" name="n_1mainValue【公民館】&#10;有形固定資産減価償却率"/>
        <xdr:cNvSpPr txBox="1"/>
      </xdr:nvSpPr>
      <xdr:spPr>
        <a:xfrm>
          <a:off x="13742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17" name="直線コネクタ 616"/>
        <xdr:cNvCxnSpPr/>
      </xdr:nvCxnSpPr>
      <xdr:spPr>
        <a:xfrm flipV="1">
          <a:off x="19951064" y="165582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18" name="【公民館】&#10;一人当たり面積最小値テキスト"/>
        <xdr:cNvSpPr txBox="1"/>
      </xdr:nvSpPr>
      <xdr:spPr>
        <a:xfrm>
          <a:off x="199898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19" name="直線コネクタ 618"/>
        <xdr:cNvCxnSpPr/>
      </xdr:nvCxnSpPr>
      <xdr:spPr>
        <a:xfrm>
          <a:off x="1988185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20" name="【公民館】&#10;一人当たり面積最大値テキスト"/>
        <xdr:cNvSpPr txBox="1"/>
      </xdr:nvSpPr>
      <xdr:spPr>
        <a:xfrm>
          <a:off x="19989800" y="1633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21" name="直線コネクタ 620"/>
        <xdr:cNvCxnSpPr/>
      </xdr:nvCxnSpPr>
      <xdr:spPr>
        <a:xfrm>
          <a:off x="198818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22" name="【公民館】&#10;一人当たり面積平均値テキスト"/>
        <xdr:cNvSpPr txBox="1"/>
      </xdr:nvSpPr>
      <xdr:spPr>
        <a:xfrm>
          <a:off x="19989800" y="17423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23" name="フローチャート: 判断 622"/>
        <xdr:cNvSpPr/>
      </xdr:nvSpPr>
      <xdr:spPr>
        <a:xfrm>
          <a:off x="199009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4" name="フローチャート: 判断 623"/>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25" name="フローチャート: 判断 624"/>
        <xdr:cNvSpPr/>
      </xdr:nvSpPr>
      <xdr:spPr>
        <a:xfrm>
          <a:off x="18345150" y="173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74930</xdr:rowOff>
    </xdr:from>
    <xdr:to>
      <xdr:col>112</xdr:col>
      <xdr:colOff>38100</xdr:colOff>
      <xdr:row>104</xdr:row>
      <xdr:rowOff>5080</xdr:rowOff>
    </xdr:to>
    <xdr:sp macro="" textlink="">
      <xdr:nvSpPr>
        <xdr:cNvPr id="631" name="楕円 630"/>
        <xdr:cNvSpPr/>
      </xdr:nvSpPr>
      <xdr:spPr>
        <a:xfrm>
          <a:off x="19157950" y="17162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632" name="n_1aveValue【公民館】&#10;一人当たり面積"/>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33" name="n_2aveValue【公民館】&#10;一人当たり面積"/>
        <xdr:cNvSpPr txBox="1"/>
      </xdr:nvSpPr>
      <xdr:spPr>
        <a:xfrm>
          <a:off x="181801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21607</xdr:rowOff>
    </xdr:from>
    <xdr:ext cx="469744" cy="259045"/>
    <xdr:sp macro="" textlink="">
      <xdr:nvSpPr>
        <xdr:cNvPr id="634" name="n_1mainValue【公民館】&#10;一人当たり面積"/>
        <xdr:cNvSpPr txBox="1"/>
      </xdr:nvSpPr>
      <xdr:spPr>
        <a:xfrm>
          <a:off x="18980227"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学校施設、公営住宅、公民館であり、低くなっている施設は、道路、橋りょう・トンネル、港湾・漁港である。特に学校施設の有形固定資産減価償却率が高くなっており、大規模改修を行うなど、老朽化対策に取り組んでいくこととしている。また、平塚市公共施設再編計画に基づき、港幼稚園と須賀保育園の統合等を行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177665" y="5545546"/>
          <a:ext cx="0" cy="130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216400" y="685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108450" y="68500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216400" y="5327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108450" y="5545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2164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384550" y="6323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239144" y="641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57175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439044" y="609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17236</xdr:rowOff>
    </xdr:from>
    <xdr:to>
      <xdr:col>20</xdr:col>
      <xdr:colOff>38100</xdr:colOff>
      <xdr:row>36</xdr:row>
      <xdr:rowOff>118836</xdr:rowOff>
    </xdr:to>
    <xdr:sp macro="" textlink="">
      <xdr:nvSpPr>
        <xdr:cNvPr id="73" name="楕円 72"/>
        <xdr:cNvSpPr/>
      </xdr:nvSpPr>
      <xdr:spPr>
        <a:xfrm>
          <a:off x="3384550" y="5967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135363</xdr:rowOff>
    </xdr:from>
    <xdr:ext cx="405111" cy="259045"/>
    <xdr:sp macro="" textlink="">
      <xdr:nvSpPr>
        <xdr:cNvPr id="74" name="n_1mainValue【図書館】&#10;有形固定資産減価償却率"/>
        <xdr:cNvSpPr txBox="1"/>
      </xdr:nvSpPr>
      <xdr:spPr>
        <a:xfrm>
          <a:off x="3239144"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6" name="直線コネクタ 95"/>
        <xdr:cNvCxnSpPr/>
      </xdr:nvCxnSpPr>
      <xdr:spPr>
        <a:xfrm flipV="1">
          <a:off x="9429115" y="5565140"/>
          <a:ext cx="0" cy="122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7" name="【図書館】&#10;一人当たり面積最小値テキスト"/>
        <xdr:cNvSpPr txBox="1"/>
      </xdr:nvSpPr>
      <xdr:spPr>
        <a:xfrm>
          <a:off x="946785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8" name="直線コネクタ 97"/>
        <xdr:cNvCxnSpPr/>
      </xdr:nvCxnSpPr>
      <xdr:spPr>
        <a:xfrm>
          <a:off x="9359900" y="679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99" name="【図書館】&#10;一人当たり面積最大値テキスト"/>
        <xdr:cNvSpPr txBox="1"/>
      </xdr:nvSpPr>
      <xdr:spPr>
        <a:xfrm>
          <a:off x="946785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0" name="直線コネクタ 99"/>
        <xdr:cNvCxnSpPr/>
      </xdr:nvCxnSpPr>
      <xdr:spPr>
        <a:xfrm>
          <a:off x="935990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1" name="【図書館】&#10;一人当たり面積平均値テキスト"/>
        <xdr:cNvSpPr txBox="1"/>
      </xdr:nvSpPr>
      <xdr:spPr>
        <a:xfrm>
          <a:off x="946785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2" name="フローチャート: 判断 101"/>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3" name="フローチャート: 判断 102"/>
        <xdr:cNvSpPr/>
      </xdr:nvSpPr>
      <xdr:spPr>
        <a:xfrm>
          <a:off x="863600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72407</xdr:rowOff>
    </xdr:from>
    <xdr:ext cx="469744" cy="259045"/>
    <xdr:sp macro="" textlink="">
      <xdr:nvSpPr>
        <xdr:cNvPr id="104" name="n_1aveValue【図書館】&#10;一人当たり面積"/>
        <xdr:cNvSpPr txBox="1"/>
      </xdr:nvSpPr>
      <xdr:spPr>
        <a:xfrm>
          <a:off x="845827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5" name="フローチャート: 判断 104"/>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6" name="n_2aveValue【図書館】&#10;一人当たり面積"/>
        <xdr:cNvSpPr txBox="1"/>
      </xdr:nvSpPr>
      <xdr:spPr>
        <a:xfrm>
          <a:off x="76772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12" name="楕円 111"/>
        <xdr:cNvSpPr/>
      </xdr:nvSpPr>
      <xdr:spPr>
        <a:xfrm>
          <a:off x="86360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132097</xdr:rowOff>
    </xdr:from>
    <xdr:ext cx="469744" cy="259045"/>
    <xdr:sp macro="" textlink="">
      <xdr:nvSpPr>
        <xdr:cNvPr id="113" name="n_1mainValue【図書館】&#10;一人当たり面積"/>
        <xdr:cNvSpPr txBox="1"/>
      </xdr:nvSpPr>
      <xdr:spPr>
        <a:xfrm>
          <a:off x="8458277"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5" name="直線コネクタ 12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6" name="テキスト ボックス 12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7" name="直線コネクタ 12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8" name="テキスト ボックス 12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9" name="直線コネクタ 12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0" name="テキスト ボックス 12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1" name="直線コネクタ 13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2" name="テキスト ボックス 13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36" name="直線コネクタ 135"/>
        <xdr:cNvCxnSpPr/>
      </xdr:nvCxnSpPr>
      <xdr:spPr>
        <a:xfrm flipV="1">
          <a:off x="4177665" y="9125712"/>
          <a:ext cx="0" cy="12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37" name="【体育館・プール】&#10;有形固定資産減価償却率最小値テキスト"/>
        <xdr:cNvSpPr txBox="1"/>
      </xdr:nvSpPr>
      <xdr:spPr>
        <a:xfrm>
          <a:off x="4216400" y="1040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38" name="直線コネクタ 137"/>
        <xdr:cNvCxnSpPr/>
      </xdr:nvCxnSpPr>
      <xdr:spPr>
        <a:xfrm>
          <a:off x="4108450" y="104048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39" name="【体育館・プール】&#10;有形固定資産減価償却率最大値テキスト"/>
        <xdr:cNvSpPr txBox="1"/>
      </xdr:nvSpPr>
      <xdr:spPr>
        <a:xfrm>
          <a:off x="4216400" y="891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0" name="直線コネクタ 139"/>
        <xdr:cNvCxnSpPr/>
      </xdr:nvCxnSpPr>
      <xdr:spPr>
        <a:xfrm>
          <a:off x="4108450" y="9125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1" name="【体育館・プール】&#10;有形固定資産減価償却率平均値テキスト"/>
        <xdr:cNvSpPr txBox="1"/>
      </xdr:nvSpPr>
      <xdr:spPr>
        <a:xfrm>
          <a:off x="4216400" y="9814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2" name="フローチャート: 判断 141"/>
        <xdr:cNvSpPr/>
      </xdr:nvSpPr>
      <xdr:spPr>
        <a:xfrm>
          <a:off x="4127500" y="9835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3" name="フローチャート: 判断 142"/>
        <xdr:cNvSpPr/>
      </xdr:nvSpPr>
      <xdr:spPr>
        <a:xfrm>
          <a:off x="3384550" y="98358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35323</xdr:rowOff>
    </xdr:from>
    <xdr:ext cx="405111" cy="259045"/>
    <xdr:sp macro="" textlink="">
      <xdr:nvSpPr>
        <xdr:cNvPr id="144" name="n_1aveValue【体育館・プール】&#10;有形固定資産減価償却率"/>
        <xdr:cNvSpPr txBox="1"/>
      </xdr:nvSpPr>
      <xdr:spPr>
        <a:xfrm>
          <a:off x="3239144" y="961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45" name="フローチャート: 判断 144"/>
        <xdr:cNvSpPr/>
      </xdr:nvSpPr>
      <xdr:spPr>
        <a:xfrm>
          <a:off x="25717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46" name="n_2aveValue【体育館・プール】&#10;有形固定資産減価償却率"/>
        <xdr:cNvSpPr txBox="1"/>
      </xdr:nvSpPr>
      <xdr:spPr>
        <a:xfrm>
          <a:off x="2439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26924</xdr:rowOff>
    </xdr:from>
    <xdr:to>
      <xdr:col>20</xdr:col>
      <xdr:colOff>38100</xdr:colOff>
      <xdr:row>60</xdr:row>
      <xdr:rowOff>128524</xdr:rowOff>
    </xdr:to>
    <xdr:sp macro="" textlink="">
      <xdr:nvSpPr>
        <xdr:cNvPr id="152" name="楕円 151"/>
        <xdr:cNvSpPr/>
      </xdr:nvSpPr>
      <xdr:spPr>
        <a:xfrm>
          <a:off x="3384550" y="9939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119651</xdr:rowOff>
    </xdr:from>
    <xdr:ext cx="405111" cy="259045"/>
    <xdr:sp macro="" textlink="">
      <xdr:nvSpPr>
        <xdr:cNvPr id="153" name="n_1mainValue【体育館・プール】&#10;有形固定資産減価償却率"/>
        <xdr:cNvSpPr txBox="1"/>
      </xdr:nvSpPr>
      <xdr:spPr>
        <a:xfrm>
          <a:off x="3239144"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77" name="直線コネクタ 176"/>
        <xdr:cNvCxnSpPr/>
      </xdr:nvCxnSpPr>
      <xdr:spPr>
        <a:xfrm flipV="1">
          <a:off x="9429115" y="9274810"/>
          <a:ext cx="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78" name="【体育館・プール】&#10;一人当たり面積最小値テキスト"/>
        <xdr:cNvSpPr txBox="1"/>
      </xdr:nvSpPr>
      <xdr:spPr>
        <a:xfrm>
          <a:off x="946785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79" name="直線コネクタ 178"/>
        <xdr:cNvCxnSpPr/>
      </xdr:nvCxnSpPr>
      <xdr:spPr>
        <a:xfrm>
          <a:off x="9359900" y="10626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0" name="【体育館・プール】&#10;一人当たり面積最大値テキスト"/>
        <xdr:cNvSpPr txBox="1"/>
      </xdr:nvSpPr>
      <xdr:spPr>
        <a:xfrm>
          <a:off x="9467850"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81" name="直線コネクタ 180"/>
        <xdr:cNvCxnSpPr/>
      </xdr:nvCxnSpPr>
      <xdr:spPr>
        <a:xfrm>
          <a:off x="935990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182" name="【体育館・プール】&#10;一人当たり面積平均値テキスト"/>
        <xdr:cNvSpPr txBox="1"/>
      </xdr:nvSpPr>
      <xdr:spPr>
        <a:xfrm>
          <a:off x="946785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83" name="フローチャート: 判断 182"/>
        <xdr:cNvSpPr/>
      </xdr:nvSpPr>
      <xdr:spPr>
        <a:xfrm>
          <a:off x="9398000" y="101828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84" name="フローチャート: 判断 183"/>
        <xdr:cNvSpPr/>
      </xdr:nvSpPr>
      <xdr:spPr>
        <a:xfrm>
          <a:off x="8636000" y="10163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85" name="n_1aveValue【体育館・プール】&#10;一人当たり面積"/>
        <xdr:cNvSpPr txBox="1"/>
      </xdr:nvSpPr>
      <xdr:spPr>
        <a:xfrm>
          <a:off x="8458277" y="994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86" name="フローチャート: 判断 185"/>
        <xdr:cNvSpPr/>
      </xdr:nvSpPr>
      <xdr:spPr>
        <a:xfrm>
          <a:off x="7842250" y="1012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87" name="n_2aveValue【体育館・プール】&#10;一人当たり面積"/>
        <xdr:cNvSpPr txBox="1"/>
      </xdr:nvSpPr>
      <xdr:spPr>
        <a:xfrm>
          <a:off x="767722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193" name="楕円 192"/>
        <xdr:cNvSpPr/>
      </xdr:nvSpPr>
      <xdr:spPr>
        <a:xfrm>
          <a:off x="863600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53357</xdr:rowOff>
    </xdr:from>
    <xdr:ext cx="469744" cy="259045"/>
    <xdr:sp macro="" textlink="">
      <xdr:nvSpPr>
        <xdr:cNvPr id="194" name="n_1mainValue【体育館・プール】&#10;一人当たり面積"/>
        <xdr:cNvSpPr txBox="1"/>
      </xdr:nvSpPr>
      <xdr:spPr>
        <a:xfrm>
          <a:off x="845827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19" name="直線コネクタ 218"/>
        <xdr:cNvCxnSpPr/>
      </xdr:nvCxnSpPr>
      <xdr:spPr>
        <a:xfrm flipV="1">
          <a:off x="4177665" y="13091161"/>
          <a:ext cx="0" cy="1078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0" name="【福祉施設】&#10;有形固定資産減価償却率最小値テキスト"/>
        <xdr:cNvSpPr txBox="1"/>
      </xdr:nvSpPr>
      <xdr:spPr>
        <a:xfrm>
          <a:off x="42164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1" name="直線コネクタ 220"/>
        <xdr:cNvCxnSpPr/>
      </xdr:nvCxnSpPr>
      <xdr:spPr>
        <a:xfrm>
          <a:off x="410845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22" name="【福祉施設】&#10;有形固定資産減価償却率最大値テキスト"/>
        <xdr:cNvSpPr txBox="1"/>
      </xdr:nvSpPr>
      <xdr:spPr>
        <a:xfrm>
          <a:off x="4216400"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23" name="直線コネクタ 222"/>
        <xdr:cNvCxnSpPr/>
      </xdr:nvCxnSpPr>
      <xdr:spPr>
        <a:xfrm>
          <a:off x="4108450" y="13091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24" name="【福祉施設】&#10;有形固定資産減価償却率平均値テキスト"/>
        <xdr:cNvSpPr txBox="1"/>
      </xdr:nvSpPr>
      <xdr:spPr>
        <a:xfrm>
          <a:off x="4216400" y="1370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5" name="フローチャート: 判断 224"/>
        <xdr:cNvSpPr/>
      </xdr:nvSpPr>
      <xdr:spPr>
        <a:xfrm>
          <a:off x="41275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26" name="フローチャート: 判断 225"/>
        <xdr:cNvSpPr/>
      </xdr:nvSpPr>
      <xdr:spPr>
        <a:xfrm>
          <a:off x="3384550" y="13756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139082</xdr:rowOff>
    </xdr:from>
    <xdr:ext cx="405111" cy="259045"/>
    <xdr:sp macro="" textlink="">
      <xdr:nvSpPr>
        <xdr:cNvPr id="227" name="n_1aveValue【福祉施設】&#10;有形固定資産減価償却率"/>
        <xdr:cNvSpPr txBox="1"/>
      </xdr:nvSpPr>
      <xdr:spPr>
        <a:xfrm>
          <a:off x="3239144" y="1384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28" name="フローチャート: 判断 227"/>
        <xdr:cNvSpPr/>
      </xdr:nvSpPr>
      <xdr:spPr>
        <a:xfrm>
          <a:off x="2571750" y="13796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29" name="n_2aveValue【福祉施設】&#10;有形固定資産減価償却率"/>
        <xdr:cNvSpPr txBox="1"/>
      </xdr:nvSpPr>
      <xdr:spPr>
        <a:xfrm>
          <a:off x="2439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235" name="楕円 234"/>
        <xdr:cNvSpPr/>
      </xdr:nvSpPr>
      <xdr:spPr>
        <a:xfrm>
          <a:off x="3384550" y="13714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122572</xdr:rowOff>
    </xdr:from>
    <xdr:ext cx="405111" cy="259045"/>
    <xdr:sp macro="" textlink="">
      <xdr:nvSpPr>
        <xdr:cNvPr id="236" name="n_1mainValue【福祉施設】&#10;有形固定資産減価償却率"/>
        <xdr:cNvSpPr txBox="1"/>
      </xdr:nvSpPr>
      <xdr:spPr>
        <a:xfrm>
          <a:off x="3239144" y="1350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60" name="直線コネクタ 259"/>
        <xdr:cNvCxnSpPr/>
      </xdr:nvCxnSpPr>
      <xdr:spPr>
        <a:xfrm flipV="1">
          <a:off x="9429115" y="12763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61" name="【福祉施設】&#10;一人当たり面積最小値テキスト"/>
        <xdr:cNvSpPr txBox="1"/>
      </xdr:nvSpPr>
      <xdr:spPr>
        <a:xfrm>
          <a:off x="946785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62" name="直線コネクタ 261"/>
        <xdr:cNvCxnSpPr/>
      </xdr:nvCxnSpPr>
      <xdr:spPr>
        <a:xfrm>
          <a:off x="9359900" y="1430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63" name="【福祉施設】&#10;一人当たり面積最大値テキスト"/>
        <xdr:cNvSpPr txBox="1"/>
      </xdr:nvSpPr>
      <xdr:spPr>
        <a:xfrm>
          <a:off x="9467850"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64" name="直線コネクタ 263"/>
        <xdr:cNvCxnSpPr/>
      </xdr:nvCxnSpPr>
      <xdr:spPr>
        <a:xfrm>
          <a:off x="9359900" y="1276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65" name="【福祉施設】&#10;一人当たり面積平均値テキスト"/>
        <xdr:cNvSpPr txBox="1"/>
      </xdr:nvSpPr>
      <xdr:spPr>
        <a:xfrm>
          <a:off x="946785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66" name="フローチャート: 判断 265"/>
        <xdr:cNvSpPr/>
      </xdr:nvSpPr>
      <xdr:spPr>
        <a:xfrm>
          <a:off x="939800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67" name="フローチャート: 判断 266"/>
        <xdr:cNvSpPr/>
      </xdr:nvSpPr>
      <xdr:spPr>
        <a:xfrm>
          <a:off x="8636000" y="135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143527</xdr:rowOff>
    </xdr:from>
    <xdr:ext cx="469744" cy="259045"/>
    <xdr:sp macro="" textlink="">
      <xdr:nvSpPr>
        <xdr:cNvPr id="268" name="n_1aveValue【福祉施設】&#10;一人当たり面積"/>
        <xdr:cNvSpPr txBox="1"/>
      </xdr:nvSpPr>
      <xdr:spPr>
        <a:xfrm>
          <a:off x="845827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69" name="フローチャート: 判断 268"/>
        <xdr:cNvSpPr/>
      </xdr:nvSpPr>
      <xdr:spPr>
        <a:xfrm>
          <a:off x="7842250" y="1374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70" name="n_2aveValue【福祉施設】&#10;一人当たり面積"/>
        <xdr:cNvSpPr txBox="1"/>
      </xdr:nvSpPr>
      <xdr:spPr>
        <a:xfrm>
          <a:off x="76772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12700</xdr:rowOff>
    </xdr:from>
    <xdr:to>
      <xdr:col>50</xdr:col>
      <xdr:colOff>165100</xdr:colOff>
      <xdr:row>82</xdr:row>
      <xdr:rowOff>114300</xdr:rowOff>
    </xdr:to>
    <xdr:sp macro="" textlink="">
      <xdr:nvSpPr>
        <xdr:cNvPr id="276" name="楕円 275"/>
        <xdr:cNvSpPr/>
      </xdr:nvSpPr>
      <xdr:spPr>
        <a:xfrm>
          <a:off x="86360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130827</xdr:rowOff>
    </xdr:from>
    <xdr:ext cx="469744" cy="259045"/>
    <xdr:sp macro="" textlink="">
      <xdr:nvSpPr>
        <xdr:cNvPr id="277" name="n_1mainValue【福祉施設】&#10;一人当たり面積"/>
        <xdr:cNvSpPr txBox="1"/>
      </xdr:nvSpPr>
      <xdr:spPr>
        <a:xfrm>
          <a:off x="845827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02" name="直線コネクタ 301"/>
        <xdr:cNvCxnSpPr/>
      </xdr:nvCxnSpPr>
      <xdr:spPr>
        <a:xfrm flipV="1">
          <a:off x="4177665" y="165735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03" name="【市民会館】&#10;有形固定資産減価償却率最小値テキスト"/>
        <xdr:cNvSpPr txBox="1"/>
      </xdr:nvSpPr>
      <xdr:spPr>
        <a:xfrm>
          <a:off x="42164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4" name="直線コネクタ 303"/>
        <xdr:cNvCxnSpPr/>
      </xdr:nvCxnSpPr>
      <xdr:spPr>
        <a:xfrm>
          <a:off x="4108450" y="18027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07" name="【市民会館】&#10;有形固定資産減価償却率平均値テキスト"/>
        <xdr:cNvSpPr txBox="1"/>
      </xdr:nvSpPr>
      <xdr:spPr>
        <a:xfrm>
          <a:off x="4216400" y="17398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08" name="フローチャート: 判断 307"/>
        <xdr:cNvSpPr/>
      </xdr:nvSpPr>
      <xdr:spPr>
        <a:xfrm>
          <a:off x="4127500" y="1741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09" name="フローチャート: 判断 308"/>
        <xdr:cNvSpPr/>
      </xdr:nvSpPr>
      <xdr:spPr>
        <a:xfrm>
          <a:off x="3384550" y="174237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85741</xdr:rowOff>
    </xdr:from>
    <xdr:ext cx="405111" cy="259045"/>
    <xdr:sp macro="" textlink="">
      <xdr:nvSpPr>
        <xdr:cNvPr id="310" name="n_1aveValue【市民会館】&#10;有形固定資産減価償却率"/>
        <xdr:cNvSpPr txBox="1"/>
      </xdr:nvSpPr>
      <xdr:spPr>
        <a:xfrm>
          <a:off x="3239144" y="175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11" name="フローチャート: 判断 310"/>
        <xdr:cNvSpPr/>
      </xdr:nvSpPr>
      <xdr:spPr>
        <a:xfrm>
          <a:off x="257175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12" name="n_2aveValue【市民会館】&#10;有形固定資産減価償却率"/>
        <xdr:cNvSpPr txBox="1"/>
      </xdr:nvSpPr>
      <xdr:spPr>
        <a:xfrm>
          <a:off x="2439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151130</xdr:rowOff>
    </xdr:from>
    <xdr:to>
      <xdr:col>20</xdr:col>
      <xdr:colOff>38100</xdr:colOff>
      <xdr:row>100</xdr:row>
      <xdr:rowOff>81280</xdr:rowOff>
    </xdr:to>
    <xdr:sp macro="" textlink="">
      <xdr:nvSpPr>
        <xdr:cNvPr id="318" name="楕円 317"/>
        <xdr:cNvSpPr/>
      </xdr:nvSpPr>
      <xdr:spPr>
        <a:xfrm>
          <a:off x="3384550" y="16553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97807</xdr:rowOff>
    </xdr:from>
    <xdr:ext cx="405111" cy="259045"/>
    <xdr:sp macro="" textlink="">
      <xdr:nvSpPr>
        <xdr:cNvPr id="319" name="n_1mainValue【市民会館】&#10;有形固定資産減価償却率"/>
        <xdr:cNvSpPr txBox="1"/>
      </xdr:nvSpPr>
      <xdr:spPr>
        <a:xfrm>
          <a:off x="3239144" y="1632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43" name="直線コネクタ 342"/>
        <xdr:cNvCxnSpPr/>
      </xdr:nvCxnSpPr>
      <xdr:spPr>
        <a:xfrm flipV="1">
          <a:off x="9429115" y="166725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44" name="【市民会館】&#10;一人当たり面積最小値テキスト"/>
        <xdr:cNvSpPr txBox="1"/>
      </xdr:nvSpPr>
      <xdr:spPr>
        <a:xfrm>
          <a:off x="9467850"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45" name="直線コネクタ 344"/>
        <xdr:cNvCxnSpPr/>
      </xdr:nvCxnSpPr>
      <xdr:spPr>
        <a:xfrm>
          <a:off x="9359900" y="17952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46" name="【市民会館】&#10;一人当たり面積最大値テキスト"/>
        <xdr:cNvSpPr txBox="1"/>
      </xdr:nvSpPr>
      <xdr:spPr>
        <a:xfrm>
          <a:off x="9467850" y="1644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47" name="直線コネクタ 346"/>
        <xdr:cNvCxnSpPr/>
      </xdr:nvCxnSpPr>
      <xdr:spPr>
        <a:xfrm>
          <a:off x="935990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48" name="【市民会館】&#10;一人当たり面積平均値テキスト"/>
        <xdr:cNvSpPr txBox="1"/>
      </xdr:nvSpPr>
      <xdr:spPr>
        <a:xfrm>
          <a:off x="9467850" y="1741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49" name="フローチャート: 判断 348"/>
        <xdr:cNvSpPr/>
      </xdr:nvSpPr>
      <xdr:spPr>
        <a:xfrm>
          <a:off x="939800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50" name="フローチャート: 判断 349"/>
        <xdr:cNvSpPr/>
      </xdr:nvSpPr>
      <xdr:spPr>
        <a:xfrm>
          <a:off x="86360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51" name="n_1aveValue【市民会館】&#10;一人当たり面積"/>
        <xdr:cNvSpPr txBox="1"/>
      </xdr:nvSpPr>
      <xdr:spPr>
        <a:xfrm>
          <a:off x="845827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52" name="フローチャート: 判断 351"/>
        <xdr:cNvSpPr/>
      </xdr:nvSpPr>
      <xdr:spPr>
        <a:xfrm>
          <a:off x="784225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53" name="n_2aveValue【市民会館】&#10;一人当たり面積"/>
        <xdr:cNvSpPr txBox="1"/>
      </xdr:nvSpPr>
      <xdr:spPr>
        <a:xfrm>
          <a:off x="76772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359" name="楕円 358"/>
        <xdr:cNvSpPr/>
      </xdr:nvSpPr>
      <xdr:spPr>
        <a:xfrm>
          <a:off x="86360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41927</xdr:rowOff>
    </xdr:from>
    <xdr:ext cx="469744" cy="259045"/>
    <xdr:sp macro="" textlink="">
      <xdr:nvSpPr>
        <xdr:cNvPr id="360" name="n_1mainValue【市民会館】&#10;一人当たり面積"/>
        <xdr:cNvSpPr txBox="1"/>
      </xdr:nvSpPr>
      <xdr:spPr>
        <a:xfrm>
          <a:off x="84582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2" name="直線コネクタ 371"/>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3" name="テキスト ボックス 372"/>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4" name="直線コネクタ 373"/>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5" name="テキスト ボックス 374"/>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6" name="直線コネクタ 375"/>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7" name="テキスト ボックス 376"/>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8" name="直線コネクタ 377"/>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9" name="テキスト ボックス 378"/>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383" name="直線コネクタ 382"/>
        <xdr:cNvCxnSpPr/>
      </xdr:nvCxnSpPr>
      <xdr:spPr>
        <a:xfrm flipV="1">
          <a:off x="14699614" y="5501132"/>
          <a:ext cx="0" cy="131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384" name="【一般廃棄物処理施設】&#10;有形固定資産減価償却率最小値テキスト"/>
        <xdr:cNvSpPr txBox="1"/>
      </xdr:nvSpPr>
      <xdr:spPr>
        <a:xfrm>
          <a:off x="14738350" y="6823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385" name="直線コネクタ 384"/>
        <xdr:cNvCxnSpPr/>
      </xdr:nvCxnSpPr>
      <xdr:spPr>
        <a:xfrm>
          <a:off x="14611350" y="6819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386" name="【一般廃棄物処理施設】&#10;有形固定資産減価償却率最大値テキスト"/>
        <xdr:cNvSpPr txBox="1"/>
      </xdr:nvSpPr>
      <xdr:spPr>
        <a:xfrm>
          <a:off x="14738350" y="5289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387" name="直線コネクタ 386"/>
        <xdr:cNvCxnSpPr/>
      </xdr:nvCxnSpPr>
      <xdr:spPr>
        <a:xfrm>
          <a:off x="14611350" y="5501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88" name="【一般廃棄物処理施設】&#10;有形固定資産減価償却率平均値テキスト"/>
        <xdr:cNvSpPr txBox="1"/>
      </xdr:nvSpPr>
      <xdr:spPr>
        <a:xfrm>
          <a:off x="1473835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89" name="フローチャート: 判断 388"/>
        <xdr:cNvSpPr/>
      </xdr:nvSpPr>
      <xdr:spPr>
        <a:xfrm>
          <a:off x="14649450" y="61633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0" name="フローチャート: 判断 389"/>
        <xdr:cNvSpPr/>
      </xdr:nvSpPr>
      <xdr:spPr>
        <a:xfrm>
          <a:off x="138874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52087</xdr:rowOff>
    </xdr:from>
    <xdr:ext cx="405111" cy="259045"/>
    <xdr:sp macro="" textlink="">
      <xdr:nvSpPr>
        <xdr:cNvPr id="391" name="n_1aveValue【一般廃棄物処理施設】&#10;有形固定資産減価償却率"/>
        <xdr:cNvSpPr txBox="1"/>
      </xdr:nvSpPr>
      <xdr:spPr>
        <a:xfrm>
          <a:off x="13742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2" name="フローチャート: 判断 391"/>
        <xdr:cNvSpPr/>
      </xdr:nvSpPr>
      <xdr:spPr>
        <a:xfrm>
          <a:off x="130937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3" name="n_2aveValue【一般廃棄物処理施設】&#10;有形固定資産減価償却率"/>
        <xdr:cNvSpPr txBox="1"/>
      </xdr:nvSpPr>
      <xdr:spPr>
        <a:xfrm>
          <a:off x="129609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xdr:rowOff>
    </xdr:from>
    <xdr:to>
      <xdr:col>81</xdr:col>
      <xdr:colOff>101600</xdr:colOff>
      <xdr:row>39</xdr:row>
      <xdr:rowOff>108712</xdr:rowOff>
    </xdr:to>
    <xdr:sp macro="" textlink="">
      <xdr:nvSpPr>
        <xdr:cNvPr id="399" name="楕円 398"/>
        <xdr:cNvSpPr/>
      </xdr:nvSpPr>
      <xdr:spPr>
        <a:xfrm>
          <a:off x="1388745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99839</xdr:rowOff>
    </xdr:from>
    <xdr:ext cx="405111" cy="259045"/>
    <xdr:sp macro="" textlink="">
      <xdr:nvSpPr>
        <xdr:cNvPr id="400" name="n_1mainValue【一般廃棄物処理施設】&#10;有形固定資産減価償却率"/>
        <xdr:cNvSpPr txBox="1"/>
      </xdr:nvSpPr>
      <xdr:spPr>
        <a:xfrm>
          <a:off x="13742044"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4" name="テキスト ボックス 413"/>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6" name="テキスト ボックス 415"/>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8" name="テキスト ボックス 417"/>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24" name="直線コネクタ 423"/>
        <xdr:cNvCxnSpPr/>
      </xdr:nvCxnSpPr>
      <xdr:spPr>
        <a:xfrm flipV="1">
          <a:off x="19951064" y="5520601"/>
          <a:ext cx="0" cy="142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25" name="【一般廃棄物処理施設】&#10;一人当たり有形固定資産（償却資産）額最小値テキスト"/>
        <xdr:cNvSpPr txBox="1"/>
      </xdr:nvSpPr>
      <xdr:spPr>
        <a:xfrm>
          <a:off x="19989800" y="69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26" name="直線コネクタ 425"/>
        <xdr:cNvCxnSpPr/>
      </xdr:nvCxnSpPr>
      <xdr:spPr>
        <a:xfrm>
          <a:off x="19881850" y="6947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27" name="【一般廃棄物処理施設】&#10;一人当たり有形固定資産（償却資産）額最大値テキスト"/>
        <xdr:cNvSpPr txBox="1"/>
      </xdr:nvSpPr>
      <xdr:spPr>
        <a:xfrm>
          <a:off x="19989800" y="530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28" name="直線コネクタ 427"/>
        <xdr:cNvCxnSpPr/>
      </xdr:nvCxnSpPr>
      <xdr:spPr>
        <a:xfrm>
          <a:off x="19881850" y="55206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29" name="【一般廃棄物処理施設】&#10;一人当たり有形固定資産（償却資産）額平均値テキスト"/>
        <xdr:cNvSpPr txBox="1"/>
      </xdr:nvSpPr>
      <xdr:spPr>
        <a:xfrm>
          <a:off x="19989800" y="6294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30" name="フローチャート: 判断 429"/>
        <xdr:cNvSpPr/>
      </xdr:nvSpPr>
      <xdr:spPr>
        <a:xfrm>
          <a:off x="19900900" y="631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31" name="フローチャート: 判断 430"/>
        <xdr:cNvSpPr/>
      </xdr:nvSpPr>
      <xdr:spPr>
        <a:xfrm>
          <a:off x="19157950" y="630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118330</xdr:rowOff>
    </xdr:from>
    <xdr:ext cx="534377" cy="259045"/>
    <xdr:sp macro="" textlink="">
      <xdr:nvSpPr>
        <xdr:cNvPr id="432" name="n_1aveValue【一般廃棄物処理施設】&#10;一人当たり有形固定資産（償却資産）額"/>
        <xdr:cNvSpPr txBox="1"/>
      </xdr:nvSpPr>
      <xdr:spPr>
        <a:xfrm>
          <a:off x="18947911" y="63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33" name="フローチャート: 判断 432"/>
        <xdr:cNvSpPr/>
      </xdr:nvSpPr>
      <xdr:spPr>
        <a:xfrm>
          <a:off x="18345150" y="63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34" name="n_2aveValue【一般廃棄物処理施設】&#10;一人当たり有形固定資産（償却資産）額"/>
        <xdr:cNvSpPr txBox="1"/>
      </xdr:nvSpPr>
      <xdr:spPr>
        <a:xfrm>
          <a:off x="18166861" y="61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120383</xdr:rowOff>
    </xdr:from>
    <xdr:to>
      <xdr:col>112</xdr:col>
      <xdr:colOff>38100</xdr:colOff>
      <xdr:row>36</xdr:row>
      <xdr:rowOff>50533</xdr:rowOff>
    </xdr:to>
    <xdr:sp macro="" textlink="">
      <xdr:nvSpPr>
        <xdr:cNvPr id="440" name="楕円 439"/>
        <xdr:cNvSpPr/>
      </xdr:nvSpPr>
      <xdr:spPr>
        <a:xfrm>
          <a:off x="19157950" y="59052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34</xdr:row>
      <xdr:rowOff>67060</xdr:rowOff>
    </xdr:from>
    <xdr:ext cx="534377" cy="259045"/>
    <xdr:sp macro="" textlink="">
      <xdr:nvSpPr>
        <xdr:cNvPr id="441" name="n_1mainValue【一般廃棄物処理施設】&#10;一人当たり有形固定資産（償却資産）額"/>
        <xdr:cNvSpPr txBox="1"/>
      </xdr:nvSpPr>
      <xdr:spPr>
        <a:xfrm>
          <a:off x="18947911" y="56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xdr:cNvSpPr txBox="1"/>
      </xdr:nvSpPr>
      <xdr:spPr>
        <a:xfrm>
          <a:off x="1090691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65" name="直線コネクタ 464"/>
        <xdr:cNvCxnSpPr/>
      </xdr:nvCxnSpPr>
      <xdr:spPr>
        <a:xfrm flipV="1">
          <a:off x="14699614" y="9111615"/>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66" name="【保健センター・保健所】&#10;有形固定資産減価償却率最小値テキスト"/>
        <xdr:cNvSpPr txBox="1"/>
      </xdr:nvSpPr>
      <xdr:spPr>
        <a:xfrm>
          <a:off x="14738350" y="1044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67" name="直線コネクタ 466"/>
        <xdr:cNvCxnSpPr/>
      </xdr:nvCxnSpPr>
      <xdr:spPr>
        <a:xfrm>
          <a:off x="14611350" y="10436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68" name="【保健センター・保健所】&#10;有形固定資産減価償却率最大値テキスト"/>
        <xdr:cNvSpPr txBox="1"/>
      </xdr:nvSpPr>
      <xdr:spPr>
        <a:xfrm>
          <a:off x="14738350" y="889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69" name="直線コネクタ 468"/>
        <xdr:cNvCxnSpPr/>
      </xdr:nvCxnSpPr>
      <xdr:spPr>
        <a:xfrm>
          <a:off x="14611350" y="911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470" name="【保健センター・保健所】&#10;有形固定資産減価償却率平均値テキスト"/>
        <xdr:cNvSpPr txBox="1"/>
      </xdr:nvSpPr>
      <xdr:spPr>
        <a:xfrm>
          <a:off x="14738350" y="9777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71" name="フローチャート: 判断 470"/>
        <xdr:cNvSpPr/>
      </xdr:nvSpPr>
      <xdr:spPr>
        <a:xfrm>
          <a:off x="14649450" y="9799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472" name="フローチャート: 判断 471"/>
        <xdr:cNvSpPr/>
      </xdr:nvSpPr>
      <xdr:spPr>
        <a:xfrm>
          <a:off x="13887450" y="9818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17797</xdr:rowOff>
    </xdr:from>
    <xdr:ext cx="405111" cy="259045"/>
    <xdr:sp macro="" textlink="">
      <xdr:nvSpPr>
        <xdr:cNvPr id="473" name="n_1aveValue【保健センター・保健所】&#10;有形固定資産減価償却率"/>
        <xdr:cNvSpPr txBox="1"/>
      </xdr:nvSpPr>
      <xdr:spPr>
        <a:xfrm>
          <a:off x="1374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474" name="フローチャート: 判断 473"/>
        <xdr:cNvSpPr/>
      </xdr:nvSpPr>
      <xdr:spPr>
        <a:xfrm>
          <a:off x="13093700" y="9846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475" name="n_2aveValue【保健センター・保健所】&#10;有形固定資産減価償却率"/>
        <xdr:cNvSpPr txBox="1"/>
      </xdr:nvSpPr>
      <xdr:spPr>
        <a:xfrm>
          <a:off x="1296099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6" name="テキスト ボックス 47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481" name="楕円 480"/>
        <xdr:cNvSpPr/>
      </xdr:nvSpPr>
      <xdr:spPr>
        <a:xfrm>
          <a:off x="1388745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118127</xdr:rowOff>
    </xdr:from>
    <xdr:ext cx="405111" cy="259045"/>
    <xdr:sp macro="" textlink="">
      <xdr:nvSpPr>
        <xdr:cNvPr id="482" name="n_1mainValue【保健センター・保健所】&#10;有形固定資産減価償却率"/>
        <xdr:cNvSpPr txBox="1"/>
      </xdr:nvSpPr>
      <xdr:spPr>
        <a:xfrm>
          <a:off x="137420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3" name="直線コネクタ 492"/>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4" name="テキスト ボックス 493"/>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5" name="直線コネクタ 494"/>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6" name="テキスト ボックス 495"/>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7" name="直線コネクタ 496"/>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8" name="テキスト ボックス 497"/>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9" name="直線コネクタ 498"/>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0" name="テキスト ボックス 499"/>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04" name="直線コネクタ 503"/>
        <xdr:cNvCxnSpPr/>
      </xdr:nvCxnSpPr>
      <xdr:spPr>
        <a:xfrm flipV="1">
          <a:off x="19951064" y="9189720"/>
          <a:ext cx="0" cy="13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5" name="【保健センター・保健所】&#10;一人当たり面積最小値テキスト"/>
        <xdr:cNvSpPr txBox="1"/>
      </xdr:nvSpPr>
      <xdr:spPr>
        <a:xfrm>
          <a:off x="199898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6" name="直線コネクタ 505"/>
        <xdr:cNvCxnSpPr/>
      </xdr:nvCxnSpPr>
      <xdr:spPr>
        <a:xfrm>
          <a:off x="198818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07" name="【保健センター・保健所】&#10;一人当たり面積最大値テキスト"/>
        <xdr:cNvSpPr txBox="1"/>
      </xdr:nvSpPr>
      <xdr:spPr>
        <a:xfrm>
          <a:off x="19989800" y="897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08" name="直線コネクタ 507"/>
        <xdr:cNvCxnSpPr/>
      </xdr:nvCxnSpPr>
      <xdr:spPr>
        <a:xfrm>
          <a:off x="19881850" y="918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09" name="【保健センター・保健所】&#10;一人当たり面積平均値テキスト"/>
        <xdr:cNvSpPr txBox="1"/>
      </xdr:nvSpPr>
      <xdr:spPr>
        <a:xfrm>
          <a:off x="19989800" y="1004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10" name="フローチャート: 判断 509"/>
        <xdr:cNvSpPr/>
      </xdr:nvSpPr>
      <xdr:spPr>
        <a:xfrm>
          <a:off x="1990090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11" name="フローチャート: 判断 510"/>
        <xdr:cNvSpPr/>
      </xdr:nvSpPr>
      <xdr:spPr>
        <a:xfrm>
          <a:off x="191579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512" name="n_1aveValue【保健センター・保健所】&#10;一人当たり面積"/>
        <xdr:cNvSpPr txBox="1"/>
      </xdr:nvSpPr>
      <xdr:spPr>
        <a:xfrm>
          <a:off x="189802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13" name="フローチャート: 判断 512"/>
        <xdr:cNvSpPr/>
      </xdr:nvSpPr>
      <xdr:spPr>
        <a:xfrm>
          <a:off x="1834515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14" name="n_2aveValue【保健センター・保健所】&#10;一人当たり面積"/>
        <xdr:cNvSpPr txBox="1"/>
      </xdr:nvSpPr>
      <xdr:spPr>
        <a:xfrm>
          <a:off x="18180127"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20" name="楕円 519"/>
        <xdr:cNvSpPr/>
      </xdr:nvSpPr>
      <xdr:spPr>
        <a:xfrm>
          <a:off x="19157950" y="10106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121937</xdr:rowOff>
    </xdr:from>
    <xdr:ext cx="469744" cy="259045"/>
    <xdr:sp macro="" textlink="">
      <xdr:nvSpPr>
        <xdr:cNvPr id="521" name="n_1mainValue【保健センター・保健所】&#10;一人当たり面積"/>
        <xdr:cNvSpPr txBox="1"/>
      </xdr:nvSpPr>
      <xdr:spPr>
        <a:xfrm>
          <a:off x="189802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4" name="テキスト ボックス 533"/>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0" name="テキスト ボックス 539"/>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4" name="直線コネクタ 543"/>
        <xdr:cNvCxnSpPr/>
      </xdr:nvCxnSpPr>
      <xdr:spPr>
        <a:xfrm flipV="1">
          <a:off x="14699614" y="12816587"/>
          <a:ext cx="0" cy="1146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5" name="【消防施設】&#10;有形固定資産減価償却率最小値テキスト"/>
        <xdr:cNvSpPr txBox="1"/>
      </xdr:nvSpPr>
      <xdr:spPr>
        <a:xfrm>
          <a:off x="14738350" y="139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46" name="直線コネクタ 545"/>
        <xdr:cNvCxnSpPr/>
      </xdr:nvCxnSpPr>
      <xdr:spPr>
        <a:xfrm>
          <a:off x="14611350" y="139631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7" name="【消防施設】&#10;有形固定資産減価償却率最大値テキスト"/>
        <xdr:cNvSpPr txBox="1"/>
      </xdr:nvSpPr>
      <xdr:spPr>
        <a:xfrm>
          <a:off x="14738350" y="1259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8" name="直線コネクタ 547"/>
        <xdr:cNvCxnSpPr/>
      </xdr:nvCxnSpPr>
      <xdr:spPr>
        <a:xfrm>
          <a:off x="14611350" y="12816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49" name="【消防施設】&#10;有形固定資産減価償却率平均値テキスト"/>
        <xdr:cNvSpPr txBox="1"/>
      </xdr:nvSpPr>
      <xdr:spPr>
        <a:xfrm>
          <a:off x="14738350" y="13328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50" name="フローチャート: 判断 549"/>
        <xdr:cNvSpPr/>
      </xdr:nvSpPr>
      <xdr:spPr>
        <a:xfrm>
          <a:off x="14649450" y="133502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51" name="フローチャート: 判断 550"/>
        <xdr:cNvSpPr/>
      </xdr:nvSpPr>
      <xdr:spPr>
        <a:xfrm>
          <a:off x="13887450" y="13377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84599</xdr:rowOff>
    </xdr:from>
    <xdr:ext cx="405111" cy="259045"/>
    <xdr:sp macro="" textlink="">
      <xdr:nvSpPr>
        <xdr:cNvPr id="552" name="n_1aveValue【消防施設】&#10;有形固定資産減価償却率"/>
        <xdr:cNvSpPr txBox="1"/>
      </xdr:nvSpPr>
      <xdr:spPr>
        <a:xfrm>
          <a:off x="13742044" y="1346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53" name="フローチャート: 判断 552"/>
        <xdr:cNvSpPr/>
      </xdr:nvSpPr>
      <xdr:spPr>
        <a:xfrm>
          <a:off x="13093700" y="13382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54" name="n_2aveValue【消防施設】&#10;有形固定資産減価償却率"/>
        <xdr:cNvSpPr txBox="1"/>
      </xdr:nvSpPr>
      <xdr:spPr>
        <a:xfrm>
          <a:off x="12960994" y="131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149606</xdr:rowOff>
    </xdr:from>
    <xdr:to>
      <xdr:col>81</xdr:col>
      <xdr:colOff>101600</xdr:colOff>
      <xdr:row>81</xdr:row>
      <xdr:rowOff>79756</xdr:rowOff>
    </xdr:to>
    <xdr:sp macro="" textlink="">
      <xdr:nvSpPr>
        <xdr:cNvPr id="560" name="楕円 559"/>
        <xdr:cNvSpPr/>
      </xdr:nvSpPr>
      <xdr:spPr>
        <a:xfrm>
          <a:off x="13887450" y="13363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96283</xdr:rowOff>
    </xdr:from>
    <xdr:ext cx="405111" cy="259045"/>
    <xdr:sp macro="" textlink="">
      <xdr:nvSpPr>
        <xdr:cNvPr id="561" name="n_1mainValue【消防施設】&#10;有形固定資産減価償却率"/>
        <xdr:cNvSpPr txBox="1"/>
      </xdr:nvSpPr>
      <xdr:spPr>
        <a:xfrm>
          <a:off x="13742044" y="1314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2" name="テキスト ボックス 571"/>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6" name="直線コネクタ 585"/>
        <xdr:cNvCxnSpPr/>
      </xdr:nvCxnSpPr>
      <xdr:spPr>
        <a:xfrm flipV="1">
          <a:off x="19951064" y="1292225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7" name="【消防施設】&#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8" name="直線コネクタ 587"/>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89" name="【消防施設】&#10;一人当たり面積最大値テキスト"/>
        <xdr:cNvSpPr txBox="1"/>
      </xdr:nvSpPr>
      <xdr:spPr>
        <a:xfrm>
          <a:off x="199898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0" name="直線コネクタ 589"/>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1" name="【消防施設】&#10;一人当たり面積平均値テキスト"/>
        <xdr:cNvSpPr txBox="1"/>
      </xdr:nvSpPr>
      <xdr:spPr>
        <a:xfrm>
          <a:off x="19989800" y="13770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2" name="フローチャート: 判断 591"/>
        <xdr:cNvSpPr/>
      </xdr:nvSpPr>
      <xdr:spPr>
        <a:xfrm>
          <a:off x="199009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3" name="フローチャート: 判断 592"/>
        <xdr:cNvSpPr/>
      </xdr:nvSpPr>
      <xdr:spPr>
        <a:xfrm>
          <a:off x="191579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22877</xdr:rowOff>
    </xdr:from>
    <xdr:ext cx="469744" cy="259045"/>
    <xdr:sp macro="" textlink="">
      <xdr:nvSpPr>
        <xdr:cNvPr id="594" name="n_1aveValue【消防施設】&#10;一人当たり面積"/>
        <xdr:cNvSpPr txBox="1"/>
      </xdr:nvSpPr>
      <xdr:spPr>
        <a:xfrm>
          <a:off x="189802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95" name="フローチャート: 判断 594"/>
        <xdr:cNvSpPr/>
      </xdr:nvSpPr>
      <xdr:spPr>
        <a:xfrm>
          <a:off x="1834515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96" name="n_2aveValue【消防施設】&#10;一人当たり面積"/>
        <xdr:cNvSpPr txBox="1"/>
      </xdr:nvSpPr>
      <xdr:spPr>
        <a:xfrm>
          <a:off x="1818012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139700</xdr:rowOff>
    </xdr:from>
    <xdr:to>
      <xdr:col>112</xdr:col>
      <xdr:colOff>38100</xdr:colOff>
      <xdr:row>82</xdr:row>
      <xdr:rowOff>69850</xdr:rowOff>
    </xdr:to>
    <xdr:sp macro="" textlink="">
      <xdr:nvSpPr>
        <xdr:cNvPr id="602" name="楕円 601"/>
        <xdr:cNvSpPr/>
      </xdr:nvSpPr>
      <xdr:spPr>
        <a:xfrm>
          <a:off x="19157950" y="13519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86377</xdr:rowOff>
    </xdr:from>
    <xdr:ext cx="469744" cy="259045"/>
    <xdr:sp macro="" textlink="">
      <xdr:nvSpPr>
        <xdr:cNvPr id="603" name="n_1mainValue【消防施設】&#10;一人当たり面積"/>
        <xdr:cNvSpPr txBox="1"/>
      </xdr:nvSpPr>
      <xdr:spPr>
        <a:xfrm>
          <a:off x="189802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4" name="テキスト ボックス 61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6" name="テキスト ボックス 615"/>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4" name="テキスト ボックス 623"/>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28" name="直線コネクタ 627"/>
        <xdr:cNvCxnSpPr/>
      </xdr:nvCxnSpPr>
      <xdr:spPr>
        <a:xfrm flipV="1">
          <a:off x="14699614" y="165811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29" name="【庁舎】&#10;有形固定資産減価償却率最小値テキスト"/>
        <xdr:cNvSpPr txBox="1"/>
      </xdr:nvSpPr>
      <xdr:spPr>
        <a:xfrm>
          <a:off x="1473835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0" name="直線コネクタ 629"/>
        <xdr:cNvCxnSpPr/>
      </xdr:nvCxnSpPr>
      <xdr:spPr>
        <a:xfrm>
          <a:off x="14611350" y="18099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1" name="【庁舎】&#10;有形固定資産減価償却率最大値テキスト"/>
        <xdr:cNvSpPr txBox="1"/>
      </xdr:nvSpPr>
      <xdr:spPr>
        <a:xfrm>
          <a:off x="14738350" y="1635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2" name="直線コネクタ 631"/>
        <xdr:cNvCxnSpPr/>
      </xdr:nvCxnSpPr>
      <xdr:spPr>
        <a:xfrm>
          <a:off x="1461135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33" name="【庁舎】&#10;有形固定資産減価償却率平均値テキスト"/>
        <xdr:cNvSpPr txBox="1"/>
      </xdr:nvSpPr>
      <xdr:spPr>
        <a:xfrm>
          <a:off x="14738350" y="1745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34" name="フローチャート: 判断 633"/>
        <xdr:cNvSpPr/>
      </xdr:nvSpPr>
      <xdr:spPr>
        <a:xfrm>
          <a:off x="14649450" y="174771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35" name="フローチャート: 判断 634"/>
        <xdr:cNvSpPr/>
      </xdr:nvSpPr>
      <xdr:spPr>
        <a:xfrm>
          <a:off x="1388745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36" name="n_1aveValue【庁舎】&#10;有形固定資産減価償却率"/>
        <xdr:cNvSpPr txBox="1"/>
      </xdr:nvSpPr>
      <xdr:spPr>
        <a:xfrm>
          <a:off x="13742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37" name="フローチャート: 判断 636"/>
        <xdr:cNvSpPr/>
      </xdr:nvSpPr>
      <xdr:spPr>
        <a:xfrm>
          <a:off x="130937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38" name="n_2aveValue【庁舎】&#10;有形固定資産減価償却率"/>
        <xdr:cNvSpPr txBox="1"/>
      </xdr:nvSpPr>
      <xdr:spPr>
        <a:xfrm>
          <a:off x="1296099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99695</xdr:rowOff>
    </xdr:from>
    <xdr:to>
      <xdr:col>81</xdr:col>
      <xdr:colOff>101600</xdr:colOff>
      <xdr:row>101</xdr:row>
      <xdr:rowOff>29845</xdr:rowOff>
    </xdr:to>
    <xdr:sp macro="" textlink="">
      <xdr:nvSpPr>
        <xdr:cNvPr id="644" name="楕円 643"/>
        <xdr:cNvSpPr/>
      </xdr:nvSpPr>
      <xdr:spPr>
        <a:xfrm>
          <a:off x="1388745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46372</xdr:rowOff>
    </xdr:from>
    <xdr:ext cx="405111" cy="259045"/>
    <xdr:sp macro="" textlink="">
      <xdr:nvSpPr>
        <xdr:cNvPr id="645" name="n_1mainValue【庁舎】&#10;有形固定資産減価償却率"/>
        <xdr:cNvSpPr txBox="1"/>
      </xdr:nvSpPr>
      <xdr:spPr>
        <a:xfrm>
          <a:off x="13742044" y="1644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69" name="直線コネクタ 668"/>
        <xdr:cNvCxnSpPr/>
      </xdr:nvCxnSpPr>
      <xdr:spPr>
        <a:xfrm flipV="1">
          <a:off x="19951064" y="167754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70" name="【庁舎】&#10;一人当たり面積最小値テキスト"/>
        <xdr:cNvSpPr txBox="1"/>
      </xdr:nvSpPr>
      <xdr:spPr>
        <a:xfrm>
          <a:off x="19989800"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71" name="直線コネクタ 670"/>
        <xdr:cNvCxnSpPr/>
      </xdr:nvCxnSpPr>
      <xdr:spPr>
        <a:xfrm>
          <a:off x="19881850" y="17933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72" name="【庁舎】&#10;一人当たり面積最大値テキスト"/>
        <xdr:cNvSpPr txBox="1"/>
      </xdr:nvSpPr>
      <xdr:spPr>
        <a:xfrm>
          <a:off x="19989800" y="1655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73" name="直線コネクタ 672"/>
        <xdr:cNvCxnSpPr/>
      </xdr:nvCxnSpPr>
      <xdr:spPr>
        <a:xfrm>
          <a:off x="19881850" y="16775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4" name="【庁舎】&#10;一人当たり面積平均値テキスト"/>
        <xdr:cNvSpPr txBox="1"/>
      </xdr:nvSpPr>
      <xdr:spPr>
        <a:xfrm>
          <a:off x="199898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5" name="フローチャート: 判断 674"/>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76" name="フローチャート: 判断 675"/>
        <xdr:cNvSpPr/>
      </xdr:nvSpPr>
      <xdr:spPr>
        <a:xfrm>
          <a:off x="19157950" y="17539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55897</xdr:rowOff>
    </xdr:from>
    <xdr:ext cx="469744" cy="259045"/>
    <xdr:sp macro="" textlink="">
      <xdr:nvSpPr>
        <xdr:cNvPr id="677" name="n_1aveValue【庁舎】&#10;一人当たり面積"/>
        <xdr:cNvSpPr txBox="1"/>
      </xdr:nvSpPr>
      <xdr:spPr>
        <a:xfrm>
          <a:off x="189802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678" name="フローチャート: 判断 677"/>
        <xdr:cNvSpPr/>
      </xdr:nvSpPr>
      <xdr:spPr>
        <a:xfrm>
          <a:off x="1834515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679" name="n_2aveValue【庁舎】&#10;一人当たり面積"/>
        <xdr:cNvSpPr txBox="1"/>
      </xdr:nvSpPr>
      <xdr:spPr>
        <a:xfrm>
          <a:off x="181801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85" name="楕円 684"/>
        <xdr:cNvSpPr/>
      </xdr:nvSpPr>
      <xdr:spPr>
        <a:xfrm>
          <a:off x="191579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60977</xdr:rowOff>
    </xdr:from>
    <xdr:ext cx="469744" cy="259045"/>
    <xdr:sp macro="" textlink="">
      <xdr:nvSpPr>
        <xdr:cNvPr id="686" name="n_1mainValue【庁舎】&#10;一人当たり面積"/>
        <xdr:cNvSpPr txBox="1"/>
      </xdr:nvSpPr>
      <xdr:spPr>
        <a:xfrm>
          <a:off x="18980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消防施設、市民会館、庁舎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高くなっている庁舎や市民会館は、建て替えを実施しており、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公害防止事業債償還費、包括算定経費（人口）が減があるものの、高齢者保健福祉費や臨時財政対策債償還費の増となったことから、基準財政需要額は臨時財政対策債振替前で約</a:t>
          </a:r>
          <a:r>
            <a:rPr kumimoji="1" lang="ja-JP" altLang="en-US" sz="1100">
              <a:solidFill>
                <a:schemeClr val="dk1"/>
              </a:solidFill>
              <a:effectLst/>
              <a:latin typeface="+mn-lt"/>
              <a:ea typeface="+mn-ea"/>
              <a:cs typeface="+mn-cs"/>
            </a:rPr>
            <a:t>２億</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となった。ここから臨時財政対策債への振替が約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億円となり、基準財政需要額は前年度比約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円減の約</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億円となった。基準財政収入額は、個人市民税（所得割）、固定資産税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増となったものの、法人市民税（法人税割）、地方消費税の交付金が減</a:t>
          </a:r>
          <a:r>
            <a:rPr kumimoji="1" lang="ja-JP" altLang="en-US" sz="1100">
              <a:solidFill>
                <a:schemeClr val="dk1"/>
              </a:solidFill>
              <a:effectLst/>
              <a:latin typeface="+mn-lt"/>
              <a:ea typeface="+mn-ea"/>
              <a:cs typeface="+mn-cs"/>
            </a:rPr>
            <a:t>となったため</a:t>
          </a:r>
          <a:r>
            <a:rPr kumimoji="1" lang="ja-JP" altLang="ja-JP" sz="1100">
              <a:solidFill>
                <a:schemeClr val="dk1"/>
              </a:solidFill>
              <a:effectLst/>
              <a:latin typeface="+mn-lt"/>
              <a:ea typeface="+mn-ea"/>
              <a:cs typeface="+mn-cs"/>
            </a:rPr>
            <a:t>、前年度比で約</a:t>
          </a:r>
          <a:r>
            <a:rPr kumimoji="1" lang="ja-JP" altLang="en-US" sz="1100">
              <a:solidFill>
                <a:schemeClr val="dk1"/>
              </a:solidFill>
              <a:effectLst/>
              <a:latin typeface="+mn-lt"/>
              <a:ea typeface="+mn-ea"/>
              <a:cs typeface="+mn-cs"/>
            </a:rPr>
            <a:t>３千万減</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億円となった。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この結果、財政力指数は単年度で</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か年平均でも</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年ぶりに交付団体となって以降、</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年連続で交付団体となっている。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128058</xdr:rowOff>
    </xdr:to>
    <xdr:cxnSp macro="">
      <xdr:nvCxnSpPr>
        <xdr:cNvPr id="69" name="直線コネクタ 68"/>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128058</xdr:rowOff>
    </xdr:to>
    <xdr:cxnSp macro="">
      <xdr:nvCxnSpPr>
        <xdr:cNvPr id="72" name="直線コネクタ 71"/>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景気回復等の影響で個人市民税及び固定資産税が増加したこと</a:t>
          </a:r>
          <a:r>
            <a:rPr kumimoji="1" lang="ja-JP" altLang="ja-JP" sz="1100">
              <a:solidFill>
                <a:schemeClr val="dk1"/>
              </a:solidFill>
              <a:effectLst/>
              <a:latin typeface="+mn-lt"/>
              <a:ea typeface="+mn-ea"/>
              <a:cs typeface="+mn-cs"/>
            </a:rPr>
            <a:t>により分母である経常一般財源等は前年度より約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一方、分子である経常経費充当一般財源は、</a:t>
          </a:r>
          <a:r>
            <a:rPr kumimoji="1" lang="ja-JP" altLang="en-US" sz="1100">
              <a:solidFill>
                <a:schemeClr val="dk1"/>
              </a:solidFill>
              <a:effectLst/>
              <a:latin typeface="+mn-lt"/>
              <a:ea typeface="+mn-ea"/>
              <a:cs typeface="+mn-cs"/>
            </a:rPr>
            <a:t>保育所に対する運営費及び環境事業センター整備に係る</a:t>
          </a:r>
          <a:r>
            <a:rPr kumimoji="1" lang="ja-JP" altLang="ja-JP" sz="1100">
              <a:solidFill>
                <a:schemeClr val="dk1"/>
              </a:solidFill>
              <a:effectLst/>
              <a:latin typeface="+mn-lt"/>
              <a:ea typeface="+mn-ea"/>
              <a:cs typeface="+mn-cs"/>
            </a:rPr>
            <a:t>元金償還本格化などによる公債費の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この結果、経常収支比率は</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と同率と</a:t>
          </a:r>
          <a:r>
            <a:rPr kumimoji="1" lang="ja-JP" altLang="ja-JP" sz="1100">
              <a:solidFill>
                <a:schemeClr val="dk1"/>
              </a:solidFill>
              <a:effectLst/>
              <a:latin typeface="+mn-lt"/>
              <a:ea typeface="+mn-ea"/>
              <a:cs typeface="+mn-cs"/>
            </a:rPr>
            <a:t>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63</xdr:row>
      <xdr:rowOff>131535</xdr:rowOff>
    </xdr:to>
    <xdr:cxnSp macro="">
      <xdr:nvCxnSpPr>
        <xdr:cNvPr id="134" name="直線コネクタ 133"/>
        <xdr:cNvCxnSpPr/>
      </xdr:nvCxnSpPr>
      <xdr:spPr>
        <a:xfrm>
          <a:off x="4114800" y="1093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35016</xdr:rowOff>
    </xdr:from>
    <xdr:to>
      <xdr:col>19</xdr:col>
      <xdr:colOff>133350</xdr:colOff>
      <xdr:row>63</xdr:row>
      <xdr:rowOff>131535</xdr:rowOff>
    </xdr:to>
    <xdr:cxnSp macro="">
      <xdr:nvCxnSpPr>
        <xdr:cNvPr id="137" name="直線コネクタ 136"/>
        <xdr:cNvCxnSpPr/>
      </xdr:nvCxnSpPr>
      <xdr:spPr>
        <a:xfrm>
          <a:off x="3225800" y="108363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69487</xdr:rowOff>
    </xdr:to>
    <xdr:cxnSp macro="">
      <xdr:nvCxnSpPr>
        <xdr:cNvPr id="140" name="直線コネクタ 139"/>
        <xdr:cNvCxnSpPr/>
      </xdr:nvCxnSpPr>
      <xdr:spPr>
        <a:xfrm flipV="1">
          <a:off x="2336800" y="1083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89263</xdr:rowOff>
    </xdr:from>
    <xdr:to>
      <xdr:col>11</xdr:col>
      <xdr:colOff>31750</xdr:colOff>
      <xdr:row>63</xdr:row>
      <xdr:rowOff>69487</xdr:rowOff>
    </xdr:to>
    <xdr:cxnSp macro="">
      <xdr:nvCxnSpPr>
        <xdr:cNvPr id="143" name="直線コネクタ 142"/>
        <xdr:cNvCxnSpPr/>
      </xdr:nvCxnSpPr>
      <xdr:spPr>
        <a:xfrm>
          <a:off x="1447800" y="107191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53" name="楕円 152"/>
        <xdr:cNvSpPr/>
      </xdr:nvSpPr>
      <xdr:spPr>
        <a:xfrm>
          <a:off x="4902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52812</xdr:rowOff>
    </xdr:from>
    <xdr:ext cx="762000" cy="259045"/>
    <xdr:sp macro="" textlink="">
      <xdr:nvSpPr>
        <xdr:cNvPr id="154" name="財政構造の弾力性該当値テキスト"/>
        <xdr:cNvSpPr txBox="1"/>
      </xdr:nvSpPr>
      <xdr:spPr>
        <a:xfrm>
          <a:off x="5041900" y="1085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80735</xdr:rowOff>
    </xdr:from>
    <xdr:to>
      <xdr:col>19</xdr:col>
      <xdr:colOff>184150</xdr:colOff>
      <xdr:row>64</xdr:row>
      <xdr:rowOff>10885</xdr:rowOff>
    </xdr:to>
    <xdr:sp macro="" textlink="">
      <xdr:nvSpPr>
        <xdr:cNvPr id="155" name="楕円 154"/>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167112</xdr:rowOff>
    </xdr:from>
    <xdr:ext cx="736600" cy="259045"/>
    <xdr:sp macro="" textlink="">
      <xdr:nvSpPr>
        <xdr:cNvPr id="156" name="テキスト ボックス 155"/>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7" name="楕円 156"/>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8" name="テキスト ボックス 157"/>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18687</xdr:rowOff>
    </xdr:from>
    <xdr:to>
      <xdr:col>11</xdr:col>
      <xdr:colOff>82550</xdr:colOff>
      <xdr:row>63</xdr:row>
      <xdr:rowOff>120287</xdr:rowOff>
    </xdr:to>
    <xdr:sp macro="" textlink="">
      <xdr:nvSpPr>
        <xdr:cNvPr id="159" name="楕円 158"/>
        <xdr:cNvSpPr/>
      </xdr:nvSpPr>
      <xdr:spPr>
        <a:xfrm>
          <a:off x="2286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105064</xdr:rowOff>
    </xdr:from>
    <xdr:ext cx="762000" cy="259045"/>
    <xdr:sp macro="" textlink="">
      <xdr:nvSpPr>
        <xdr:cNvPr id="160" name="テキスト ボックス 159"/>
        <xdr:cNvSpPr txBox="1"/>
      </xdr:nvSpPr>
      <xdr:spPr>
        <a:xfrm>
          <a:off x="1955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38463</xdr:rowOff>
    </xdr:from>
    <xdr:to>
      <xdr:col>7</xdr:col>
      <xdr:colOff>31750</xdr:colOff>
      <xdr:row>62</xdr:row>
      <xdr:rowOff>140063</xdr:rowOff>
    </xdr:to>
    <xdr:sp macro="" textlink="">
      <xdr:nvSpPr>
        <xdr:cNvPr id="161" name="楕円 160"/>
        <xdr:cNvSpPr/>
      </xdr:nvSpPr>
      <xdr:spPr>
        <a:xfrm>
          <a:off x="1397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124840</xdr:rowOff>
    </xdr:from>
    <xdr:ext cx="762000" cy="259045"/>
    <xdr:sp macro="" textlink="">
      <xdr:nvSpPr>
        <xdr:cNvPr id="162" name="テキスト ボックス 161"/>
        <xdr:cNvSpPr txBox="1"/>
      </xdr:nvSpPr>
      <xdr:spPr>
        <a:xfrm>
          <a:off x="1066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人事院勧告に基づく給与及び期末勤勉手当の増</a:t>
          </a:r>
          <a:r>
            <a:rPr kumimoji="1" lang="ja-JP" altLang="ja-JP" sz="1100">
              <a:solidFill>
                <a:sysClr val="windowText" lastClr="000000"/>
              </a:solidFill>
              <a:effectLst/>
              <a:latin typeface="+mn-lt"/>
              <a:ea typeface="+mn-ea"/>
              <a:cs typeface="+mn-cs"/>
            </a:rPr>
            <a:t>により人件費が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ja-JP" sz="1100">
              <a:solidFill>
                <a:schemeClr val="dk1"/>
              </a:solidFill>
              <a:effectLst/>
              <a:latin typeface="+mn-lt"/>
              <a:ea typeface="+mn-ea"/>
              <a:cs typeface="+mn-cs"/>
            </a:rPr>
            <a:t>今後も低コストで質の高い行政サービスが提供できるよう民間活力の導入検討や、事業の廃止・抜本的見直しなど行財政改革の取り組みを推進し、一層の経費削減に努める。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136430</xdr:rowOff>
    </xdr:from>
    <xdr:to>
      <xdr:col>23</xdr:col>
      <xdr:colOff>133350</xdr:colOff>
      <xdr:row>82</xdr:row>
      <xdr:rowOff>14585</xdr:rowOff>
    </xdr:to>
    <xdr:cxnSp macro="">
      <xdr:nvCxnSpPr>
        <xdr:cNvPr id="199" name="直線コネクタ 198"/>
        <xdr:cNvCxnSpPr/>
      </xdr:nvCxnSpPr>
      <xdr:spPr>
        <a:xfrm>
          <a:off x="4114800" y="14023880"/>
          <a:ext cx="8382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136430</xdr:rowOff>
    </xdr:from>
    <xdr:to>
      <xdr:col>19</xdr:col>
      <xdr:colOff>133350</xdr:colOff>
      <xdr:row>82</xdr:row>
      <xdr:rowOff>6984</xdr:rowOff>
    </xdr:to>
    <xdr:cxnSp macro="">
      <xdr:nvCxnSpPr>
        <xdr:cNvPr id="202" name="直線コネクタ 201"/>
        <xdr:cNvCxnSpPr/>
      </xdr:nvCxnSpPr>
      <xdr:spPr>
        <a:xfrm flipV="1">
          <a:off x="3225800" y="14023880"/>
          <a:ext cx="889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6984</xdr:rowOff>
    </xdr:from>
    <xdr:to>
      <xdr:col>15</xdr:col>
      <xdr:colOff>82550</xdr:colOff>
      <xdr:row>82</xdr:row>
      <xdr:rowOff>18617</xdr:rowOff>
    </xdr:to>
    <xdr:cxnSp macro="">
      <xdr:nvCxnSpPr>
        <xdr:cNvPr id="205" name="直線コネクタ 204"/>
        <xdr:cNvCxnSpPr/>
      </xdr:nvCxnSpPr>
      <xdr:spPr>
        <a:xfrm flipV="1">
          <a:off x="2336800" y="14065884"/>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97340</xdr:rowOff>
    </xdr:from>
    <xdr:to>
      <xdr:col>11</xdr:col>
      <xdr:colOff>31750</xdr:colOff>
      <xdr:row>82</xdr:row>
      <xdr:rowOff>18617</xdr:rowOff>
    </xdr:to>
    <xdr:cxnSp macro="">
      <xdr:nvCxnSpPr>
        <xdr:cNvPr id="208" name="直線コネクタ 207"/>
        <xdr:cNvCxnSpPr/>
      </xdr:nvCxnSpPr>
      <xdr:spPr>
        <a:xfrm>
          <a:off x="1447800" y="13984790"/>
          <a:ext cx="889000" cy="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135235</xdr:rowOff>
    </xdr:from>
    <xdr:to>
      <xdr:col>23</xdr:col>
      <xdr:colOff>184150</xdr:colOff>
      <xdr:row>82</xdr:row>
      <xdr:rowOff>65385</xdr:rowOff>
    </xdr:to>
    <xdr:sp macro="" textlink="">
      <xdr:nvSpPr>
        <xdr:cNvPr id="218" name="楕円 217"/>
        <xdr:cNvSpPr/>
      </xdr:nvSpPr>
      <xdr:spPr>
        <a:xfrm>
          <a:off x="4902200" y="140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151762</xdr:rowOff>
    </xdr:from>
    <xdr:ext cx="762000" cy="259045"/>
    <xdr:sp macro="" textlink="">
      <xdr:nvSpPr>
        <xdr:cNvPr id="219" name="人件費・物件費等の状況該当値テキスト"/>
        <xdr:cNvSpPr txBox="1"/>
      </xdr:nvSpPr>
      <xdr:spPr>
        <a:xfrm>
          <a:off x="5041900" y="1386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85630</xdr:rowOff>
    </xdr:from>
    <xdr:to>
      <xdr:col>19</xdr:col>
      <xdr:colOff>184150</xdr:colOff>
      <xdr:row>82</xdr:row>
      <xdr:rowOff>15780</xdr:rowOff>
    </xdr:to>
    <xdr:sp macro="" textlink="">
      <xdr:nvSpPr>
        <xdr:cNvPr id="220" name="楕円 219"/>
        <xdr:cNvSpPr/>
      </xdr:nvSpPr>
      <xdr:spPr>
        <a:xfrm>
          <a:off x="4064000" y="139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25957</xdr:rowOff>
    </xdr:from>
    <xdr:ext cx="736600" cy="259045"/>
    <xdr:sp macro="" textlink="">
      <xdr:nvSpPr>
        <xdr:cNvPr id="221" name="テキスト ボックス 220"/>
        <xdr:cNvSpPr txBox="1"/>
      </xdr:nvSpPr>
      <xdr:spPr>
        <a:xfrm>
          <a:off x="3733800" y="137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127634</xdr:rowOff>
    </xdr:from>
    <xdr:to>
      <xdr:col>15</xdr:col>
      <xdr:colOff>133350</xdr:colOff>
      <xdr:row>82</xdr:row>
      <xdr:rowOff>57784</xdr:rowOff>
    </xdr:to>
    <xdr:sp macro="" textlink="">
      <xdr:nvSpPr>
        <xdr:cNvPr id="222" name="楕円 221"/>
        <xdr:cNvSpPr/>
      </xdr:nvSpPr>
      <xdr:spPr>
        <a:xfrm>
          <a:off x="3175000" y="140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67961</xdr:rowOff>
    </xdr:from>
    <xdr:ext cx="762000" cy="259045"/>
    <xdr:sp macro="" textlink="">
      <xdr:nvSpPr>
        <xdr:cNvPr id="223" name="テキスト ボックス 222"/>
        <xdr:cNvSpPr txBox="1"/>
      </xdr:nvSpPr>
      <xdr:spPr>
        <a:xfrm>
          <a:off x="2844800" y="1378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139267</xdr:rowOff>
    </xdr:from>
    <xdr:to>
      <xdr:col>11</xdr:col>
      <xdr:colOff>82550</xdr:colOff>
      <xdr:row>82</xdr:row>
      <xdr:rowOff>69417</xdr:rowOff>
    </xdr:to>
    <xdr:sp macro="" textlink="">
      <xdr:nvSpPr>
        <xdr:cNvPr id="224" name="楕円 223"/>
        <xdr:cNvSpPr/>
      </xdr:nvSpPr>
      <xdr:spPr>
        <a:xfrm>
          <a:off x="2286000" y="140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79594</xdr:rowOff>
    </xdr:from>
    <xdr:ext cx="762000" cy="259045"/>
    <xdr:sp macro="" textlink="">
      <xdr:nvSpPr>
        <xdr:cNvPr id="225" name="テキスト ボックス 224"/>
        <xdr:cNvSpPr txBox="1"/>
      </xdr:nvSpPr>
      <xdr:spPr>
        <a:xfrm>
          <a:off x="1955800" y="137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46540</xdr:rowOff>
    </xdr:from>
    <xdr:to>
      <xdr:col>7</xdr:col>
      <xdr:colOff>31750</xdr:colOff>
      <xdr:row>81</xdr:row>
      <xdr:rowOff>148140</xdr:rowOff>
    </xdr:to>
    <xdr:sp macro="" textlink="">
      <xdr:nvSpPr>
        <xdr:cNvPr id="226" name="楕円 225"/>
        <xdr:cNvSpPr/>
      </xdr:nvSpPr>
      <xdr:spPr>
        <a:xfrm>
          <a:off x="1397000" y="139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158317</xdr:rowOff>
    </xdr:from>
    <xdr:ext cx="762000" cy="259045"/>
    <xdr:sp macro="" textlink="">
      <xdr:nvSpPr>
        <xdr:cNvPr id="227" name="テキスト ボックス 226"/>
        <xdr:cNvSpPr txBox="1"/>
      </xdr:nvSpPr>
      <xdr:spPr>
        <a:xfrm>
          <a:off x="1066800" y="137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給与については人事院勧告に準じた改定により適正化に努めているが類似団体平均を上回っている状況のため、引き続きより一層の縮減努力を行う。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1" name="直線コネクタ 260"/>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111125</xdr:rowOff>
    </xdr:to>
    <xdr:cxnSp macro="">
      <xdr:nvCxnSpPr>
        <xdr:cNvPr id="264" name="直線コネクタ 263"/>
        <xdr:cNvCxnSpPr/>
      </xdr:nvCxnSpPr>
      <xdr:spPr>
        <a:xfrm flipV="1">
          <a:off x="15290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111125</xdr:rowOff>
    </xdr:to>
    <xdr:cxnSp macro="">
      <xdr:nvCxnSpPr>
        <xdr:cNvPr id="267" name="直線コネクタ 266"/>
        <xdr:cNvCxnSpPr/>
      </xdr:nvCxnSpPr>
      <xdr:spPr>
        <a:xfrm>
          <a:off x="14401800" y="149066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10584</xdr:rowOff>
    </xdr:to>
    <xdr:cxnSp macro="">
      <xdr:nvCxnSpPr>
        <xdr:cNvPr id="270" name="直線コネクタ 269"/>
        <xdr:cNvCxnSpPr/>
      </xdr:nvCxnSpPr>
      <xdr:spPr>
        <a:xfrm flipV="1">
          <a:off x="13512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0" name="楕円 279"/>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1"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2" name="楕円 281"/>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3" name="テキスト ボックス 282"/>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4" name="楕円 283"/>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5" name="テキスト ボックス 284"/>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6" name="楕円 285"/>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7" name="テキスト ボックス 286"/>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事務量に見合う適正な職員配置や採用の抑制に努めているが、依然として類似団体平均を上回っていることから今後も引き続き計画的な管理に努める。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62</xdr:row>
      <xdr:rowOff>158206</xdr:rowOff>
    </xdr:to>
    <xdr:cxnSp macro="">
      <xdr:nvCxnSpPr>
        <xdr:cNvPr id="326" name="直線コネクタ 325"/>
        <xdr:cNvCxnSpPr/>
      </xdr:nvCxnSpPr>
      <xdr:spPr>
        <a:xfrm>
          <a:off x="16179800" y="10788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158206</xdr:rowOff>
    </xdr:to>
    <xdr:cxnSp macro="">
      <xdr:nvCxnSpPr>
        <xdr:cNvPr id="329" name="直線コネクタ 328"/>
        <xdr:cNvCxnSpPr/>
      </xdr:nvCxnSpPr>
      <xdr:spPr>
        <a:xfrm>
          <a:off x="15290800" y="107708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62</xdr:row>
      <xdr:rowOff>140970</xdr:rowOff>
    </xdr:to>
    <xdr:cxnSp macro="">
      <xdr:nvCxnSpPr>
        <xdr:cNvPr id="332" name="直線コネクタ 331"/>
        <xdr:cNvCxnSpPr/>
      </xdr:nvCxnSpPr>
      <xdr:spPr>
        <a:xfrm>
          <a:off x="14401800" y="107639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109946</xdr:rowOff>
    </xdr:from>
    <xdr:to>
      <xdr:col>68</xdr:col>
      <xdr:colOff>152400</xdr:colOff>
      <xdr:row>62</xdr:row>
      <xdr:rowOff>134076</xdr:rowOff>
    </xdr:to>
    <xdr:cxnSp macro="">
      <xdr:nvCxnSpPr>
        <xdr:cNvPr id="335" name="直線コネクタ 334"/>
        <xdr:cNvCxnSpPr/>
      </xdr:nvCxnSpPr>
      <xdr:spPr>
        <a:xfrm>
          <a:off x="13512800" y="107398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107406</xdr:rowOff>
    </xdr:from>
    <xdr:to>
      <xdr:col>81</xdr:col>
      <xdr:colOff>95250</xdr:colOff>
      <xdr:row>63</xdr:row>
      <xdr:rowOff>37556</xdr:rowOff>
    </xdr:to>
    <xdr:sp macro="" textlink="">
      <xdr:nvSpPr>
        <xdr:cNvPr id="345" name="楕円 344"/>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79483</xdr:rowOff>
    </xdr:from>
    <xdr:ext cx="762000" cy="259045"/>
    <xdr:sp macro="" textlink="">
      <xdr:nvSpPr>
        <xdr:cNvPr id="346"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47" name="楕円 346"/>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8" name="テキスト ボックス 347"/>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9" name="楕円 348"/>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50" name="テキスト ボックス 34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51" name="楕円 350"/>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52" name="テキスト ボックス 351"/>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59146</xdr:rowOff>
    </xdr:from>
    <xdr:to>
      <xdr:col>64</xdr:col>
      <xdr:colOff>152400</xdr:colOff>
      <xdr:row>62</xdr:row>
      <xdr:rowOff>160746</xdr:rowOff>
    </xdr:to>
    <xdr:sp macro="" textlink="">
      <xdr:nvSpPr>
        <xdr:cNvPr id="353" name="楕円 352"/>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145523</xdr:rowOff>
    </xdr:from>
    <xdr:ext cx="762000" cy="259045"/>
    <xdr:sp macro="" textlink="">
      <xdr:nvSpPr>
        <xdr:cNvPr id="354" name="テキスト ボックス 353"/>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環境事業センター</a:t>
          </a:r>
          <a:r>
            <a:rPr kumimoji="1" lang="ja-JP" altLang="ja-JP" sz="1100">
              <a:solidFill>
                <a:schemeClr val="dk1"/>
              </a:solidFill>
              <a:effectLst/>
              <a:latin typeface="+mn-lt"/>
              <a:ea typeface="+mn-ea"/>
              <a:cs typeface="+mn-cs"/>
            </a:rPr>
            <a:t>整備に係る元金償還の本格化で元利償還金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土地開発公社先行用地取得による債務負担行為に基づく支出額の増などにより分子が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分母となる標準財政規模等はほぼ前年度と横ばいであることから、実質公債費比率は△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新庁舎建設に伴い発行した建設債等の元金償還が一層本格化してくることや、臨時財政対策債の元利償還金が増となる見込みであることから、市債は世代間の負担の公平を図るという機能に着目しながら活用し、借入れと返済のバランスや人口減少に伴う将来世代への過度な負担転嫁にも配慮を忘れず、総額抑制及び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89323</xdr:rowOff>
    </xdr:to>
    <xdr:cxnSp macro="">
      <xdr:nvCxnSpPr>
        <xdr:cNvPr id="387" name="直線コネクタ 386"/>
        <xdr:cNvCxnSpPr/>
      </xdr:nvCxnSpPr>
      <xdr:spPr>
        <a:xfrm>
          <a:off x="16179800" y="675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105410</xdr:rowOff>
    </xdr:to>
    <xdr:cxnSp macro="">
      <xdr:nvCxnSpPr>
        <xdr:cNvPr id="390" name="直線コネクタ 389"/>
        <xdr:cNvCxnSpPr/>
      </xdr:nvCxnSpPr>
      <xdr:spPr>
        <a:xfrm flipV="1">
          <a:off x="15290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105410</xdr:rowOff>
    </xdr:to>
    <xdr:cxnSp macro="">
      <xdr:nvCxnSpPr>
        <xdr:cNvPr id="393" name="直線コネクタ 392"/>
        <xdr:cNvCxnSpPr/>
      </xdr:nvCxnSpPr>
      <xdr:spPr>
        <a:xfrm>
          <a:off x="14401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81280</xdr:rowOff>
    </xdr:to>
    <xdr:cxnSp macro="">
      <xdr:nvCxnSpPr>
        <xdr:cNvPr id="396" name="直線コネクタ 395"/>
        <xdr:cNvCxnSpPr/>
      </xdr:nvCxnSpPr>
      <xdr:spPr>
        <a:xfrm>
          <a:off x="13512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6" name="楕円 405"/>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7"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8" name="楕円 407"/>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9" name="テキスト ボックス 408"/>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10" name="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12" name="楕円 41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13" name="テキスト ボックス 41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4" name="楕円 413"/>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5" name="テキスト ボックス 414"/>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地方債現在高の</a:t>
          </a:r>
          <a:r>
            <a:rPr kumimoji="1" lang="ja-JP" altLang="en-US" sz="1050">
              <a:solidFill>
                <a:schemeClr val="dk1"/>
              </a:solidFill>
              <a:effectLst/>
              <a:latin typeface="+mn-lt"/>
              <a:ea typeface="+mn-ea"/>
              <a:cs typeface="+mn-cs"/>
            </a:rPr>
            <a:t>減があるものの、小中学校普通教室空調機賃借料による</a:t>
          </a:r>
          <a:r>
            <a:rPr kumimoji="1" lang="ja-JP" altLang="ja-JP" sz="1050">
              <a:solidFill>
                <a:schemeClr val="dk1"/>
              </a:solidFill>
              <a:effectLst/>
              <a:latin typeface="+mn-lt"/>
              <a:ea typeface="+mn-ea"/>
              <a:cs typeface="+mn-cs"/>
            </a:rPr>
            <a:t>債務負担行為に基づく支出予定額の増などにより将来負担額が増となったほか、競輪場施設整備基金や庁舎建設金の減少、公害防止事業債等の減による基準財政需要額算入見込額の減少により充当可能財源等も減少し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以上の結果、将来負担比率算出における分子は約</a:t>
          </a:r>
          <a:r>
            <a:rPr kumimoji="1" lang="en-US" altLang="ja-JP" sz="1050">
              <a:solidFill>
                <a:schemeClr val="dk1"/>
              </a:solidFill>
              <a:effectLst/>
              <a:latin typeface="+mn-lt"/>
              <a:ea typeface="+mn-ea"/>
              <a:cs typeface="+mn-cs"/>
            </a:rPr>
            <a:t>46</a:t>
          </a:r>
          <a:r>
            <a:rPr kumimoji="1" lang="ja-JP" altLang="ja-JP" sz="1050">
              <a:solidFill>
                <a:schemeClr val="dk1"/>
              </a:solidFill>
              <a:effectLst/>
              <a:latin typeface="+mn-lt"/>
              <a:ea typeface="+mn-ea"/>
              <a:cs typeface="+mn-cs"/>
            </a:rPr>
            <a:t>億円増となった。分母となる標準財政規模等はほぼ前年横ばいであることから、将来負担比率が＋</a:t>
          </a:r>
          <a:r>
            <a:rPr kumimoji="1" lang="en-US" altLang="ja-JP" sz="1050">
              <a:solidFill>
                <a:schemeClr val="dk1"/>
              </a:solidFill>
              <a:effectLst/>
              <a:latin typeface="+mn-lt"/>
              <a:ea typeface="+mn-ea"/>
              <a:cs typeface="+mn-cs"/>
            </a:rPr>
            <a:t>10.7</a:t>
          </a:r>
          <a:r>
            <a:rPr kumimoji="1" lang="ja-JP" altLang="ja-JP" sz="1050">
              <a:solidFill>
                <a:schemeClr val="dk1"/>
              </a:solidFill>
              <a:effectLst/>
              <a:latin typeface="+mn-lt"/>
              <a:ea typeface="+mn-ea"/>
              <a:cs typeface="+mn-cs"/>
            </a:rPr>
            <a:t>ポイントとなった。今後も将来負担に配慮しつつ、行財政改革の取り組みを推進し、健全化な財政の維持に努める。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22790</xdr:rowOff>
    </xdr:from>
    <xdr:to>
      <xdr:col>81</xdr:col>
      <xdr:colOff>44450</xdr:colOff>
      <xdr:row>15</xdr:row>
      <xdr:rowOff>166229</xdr:rowOff>
    </xdr:to>
    <xdr:cxnSp macro="">
      <xdr:nvCxnSpPr>
        <xdr:cNvPr id="449" name="直線コネクタ 448"/>
        <xdr:cNvCxnSpPr/>
      </xdr:nvCxnSpPr>
      <xdr:spPr>
        <a:xfrm>
          <a:off x="16179800" y="2594540"/>
          <a:ext cx="8382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50"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141817</xdr:rowOff>
    </xdr:from>
    <xdr:to>
      <xdr:col>77</xdr:col>
      <xdr:colOff>44450</xdr:colOff>
      <xdr:row>15</xdr:row>
      <xdr:rowOff>22790</xdr:rowOff>
    </xdr:to>
    <xdr:cxnSp macro="">
      <xdr:nvCxnSpPr>
        <xdr:cNvPr id="452" name="直線コネクタ 451"/>
        <xdr:cNvCxnSpPr/>
      </xdr:nvCxnSpPr>
      <xdr:spPr>
        <a:xfrm>
          <a:off x="15290800" y="2370667"/>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54" name="テキスト ボックス 453"/>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141817</xdr:rowOff>
    </xdr:from>
    <xdr:to>
      <xdr:col>72</xdr:col>
      <xdr:colOff>203200</xdr:colOff>
      <xdr:row>13</xdr:row>
      <xdr:rowOff>148519</xdr:rowOff>
    </xdr:to>
    <xdr:cxnSp macro="">
      <xdr:nvCxnSpPr>
        <xdr:cNvPr id="455" name="直線コネクタ 454"/>
        <xdr:cNvCxnSpPr/>
      </xdr:nvCxnSpPr>
      <xdr:spPr>
        <a:xfrm flipV="1">
          <a:off x="14401800" y="2370667"/>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8" name="フローチャート: 判断 457"/>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59" name="テキスト ボックス 458"/>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0" name="フローチャート: 判断 459"/>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1" name="テキスト ボックス 460"/>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115429</xdr:rowOff>
    </xdr:from>
    <xdr:to>
      <xdr:col>81</xdr:col>
      <xdr:colOff>95250</xdr:colOff>
      <xdr:row>16</xdr:row>
      <xdr:rowOff>45579</xdr:rowOff>
    </xdr:to>
    <xdr:sp macro="" textlink="">
      <xdr:nvSpPr>
        <xdr:cNvPr id="467" name="楕円 466"/>
        <xdr:cNvSpPr/>
      </xdr:nvSpPr>
      <xdr:spPr>
        <a:xfrm>
          <a:off x="169672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131956</xdr:rowOff>
    </xdr:from>
    <xdr:ext cx="762000" cy="259045"/>
    <xdr:sp macro="" textlink="">
      <xdr:nvSpPr>
        <xdr:cNvPr id="468" name="将来負担の状況該当値テキスト"/>
        <xdr:cNvSpPr txBox="1"/>
      </xdr:nvSpPr>
      <xdr:spPr>
        <a:xfrm>
          <a:off x="17106900" y="25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143440</xdr:rowOff>
    </xdr:from>
    <xdr:to>
      <xdr:col>77</xdr:col>
      <xdr:colOff>95250</xdr:colOff>
      <xdr:row>15</xdr:row>
      <xdr:rowOff>73590</xdr:rowOff>
    </xdr:to>
    <xdr:sp macro="" textlink="">
      <xdr:nvSpPr>
        <xdr:cNvPr id="469" name="楕円 468"/>
        <xdr:cNvSpPr/>
      </xdr:nvSpPr>
      <xdr:spPr>
        <a:xfrm>
          <a:off x="16129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83767</xdr:rowOff>
    </xdr:from>
    <xdr:ext cx="736600" cy="259045"/>
    <xdr:sp macro="" textlink="">
      <xdr:nvSpPr>
        <xdr:cNvPr id="470" name="テキスト ボックス 469"/>
        <xdr:cNvSpPr txBox="1"/>
      </xdr:nvSpPr>
      <xdr:spPr>
        <a:xfrm>
          <a:off x="15798800" y="231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71" name="楕円 470"/>
        <xdr:cNvSpPr/>
      </xdr:nvSpPr>
      <xdr:spPr>
        <a:xfrm>
          <a:off x="15240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72" name="テキスト ボックス 47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73" name="楕円 472"/>
        <xdr:cNvSpPr/>
      </xdr:nvSpPr>
      <xdr:spPr>
        <a:xfrm>
          <a:off x="14351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74" name="テキスト ボックス 473"/>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給与及び期末勤勉手当</a:t>
          </a:r>
          <a:r>
            <a:rPr kumimoji="1" lang="ja-JP" altLang="ja-JP" sz="1100">
              <a:solidFill>
                <a:sysClr val="windowText" lastClr="000000"/>
              </a:solidFill>
              <a:effectLst/>
              <a:latin typeface="+mn-lt"/>
              <a:ea typeface="+mn-ea"/>
              <a:cs typeface="+mn-cs"/>
            </a:rPr>
            <a:t>の増などにより経常経費充当一般財源は前年度比約</a:t>
          </a:r>
          <a:r>
            <a:rPr kumimoji="1" lang="ja-JP" altLang="en-US" sz="1100">
              <a:solidFill>
                <a:sysClr val="windowText" lastClr="000000"/>
              </a:solidFill>
              <a:effectLst/>
              <a:latin typeface="+mn-lt"/>
              <a:ea typeface="+mn-ea"/>
              <a:cs typeface="+mn-cs"/>
            </a:rPr>
            <a:t>２億</a:t>
          </a:r>
          <a:r>
            <a:rPr kumimoji="1" lang="ja-JP" altLang="ja-JP" sz="1100">
              <a:solidFill>
                <a:sysClr val="windowText" lastClr="000000"/>
              </a:solidFill>
              <a:effectLst/>
              <a:latin typeface="+mn-lt"/>
              <a:ea typeface="+mn-ea"/>
              <a:cs typeface="+mn-cs"/>
            </a:rPr>
            <a:t>円の増となった。</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、経常収支比率に占める構成比としては</a:t>
          </a:r>
          <a:r>
            <a:rPr kumimoji="1" lang="ja-JP" altLang="en-US" sz="1100">
              <a:solidFill>
                <a:sysClr val="windowText" lastClr="000000"/>
              </a:solidFill>
              <a:effectLst/>
              <a:latin typeface="+mn-lt"/>
              <a:ea typeface="+mn-ea"/>
              <a:cs typeface="+mn-cs"/>
            </a:rPr>
            <a:t>扶助費の増により相対的な比率が下がったため、</a:t>
          </a:r>
          <a:r>
            <a:rPr kumimoji="1" lang="ja-JP" altLang="ja-JP" sz="1100">
              <a:solidFill>
                <a:sysClr val="windowText" lastClr="000000"/>
              </a:solidFill>
              <a:effectLst/>
              <a:latin typeface="+mn-lt"/>
              <a:ea typeface="+mn-ea"/>
              <a:cs typeface="+mn-cs"/>
            </a:rPr>
            <a:t>対前年度で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経常収支比率では数値が高く算定されているものの、歳出決算額として</a:t>
          </a:r>
          <a:r>
            <a:rPr kumimoji="1" lang="ja-JP" altLang="ja-JP" sz="1100">
              <a:solidFill>
                <a:schemeClr val="dk1"/>
              </a:solidFill>
              <a:effectLst/>
              <a:latin typeface="+mn-lt"/>
              <a:ea typeface="+mn-ea"/>
              <a:cs typeface="+mn-cs"/>
            </a:rPr>
            <a:t>の住民１人当たりコスト（円）では全国、神奈川県の平均を下回っている。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今後も引き続き事務量に見合う適正な職員配置や採用の抑制に努める。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165100</xdr:rowOff>
    </xdr:to>
    <xdr:cxnSp macro="">
      <xdr:nvCxnSpPr>
        <xdr:cNvPr id="66" name="直線コネクタ 65"/>
        <xdr:cNvCxnSpPr/>
      </xdr:nvCxnSpPr>
      <xdr:spPr>
        <a:xfrm flipV="1">
          <a:off x="3987800" y="664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165100</xdr:rowOff>
    </xdr:to>
    <xdr:cxnSp macro="">
      <xdr:nvCxnSpPr>
        <xdr:cNvPr id="69" name="直線コネクタ 68"/>
        <xdr:cNvCxnSpPr/>
      </xdr:nvCxnSpPr>
      <xdr:spPr>
        <a:xfrm>
          <a:off x="3098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165100</xdr:rowOff>
    </xdr:to>
    <xdr:cxnSp macro="">
      <xdr:nvCxnSpPr>
        <xdr:cNvPr id="72" name="直線コネクタ 71"/>
        <xdr:cNvCxnSpPr/>
      </xdr:nvCxnSpPr>
      <xdr:spPr>
        <a:xfrm flipV="1">
          <a:off x="2209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165100</xdr:rowOff>
    </xdr:to>
    <xdr:cxnSp macro="">
      <xdr:nvCxnSpPr>
        <xdr:cNvPr id="75" name="直線コネクタ 74"/>
        <xdr:cNvCxnSpPr/>
      </xdr:nvCxnSpPr>
      <xdr:spPr>
        <a:xfrm>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各事業において歳出削減に努めた結果、経常収支比率に占める構成比としては対前年</a:t>
          </a:r>
          <a:r>
            <a:rPr kumimoji="1" lang="ja-JP" altLang="ja-JP" sz="1100">
              <a:solidFill>
                <a:sysClr val="windowText" lastClr="000000"/>
              </a:solidFill>
              <a:effectLst/>
              <a:latin typeface="+mn-lt"/>
              <a:ea typeface="+mn-ea"/>
              <a:cs typeface="+mn-cs"/>
            </a:rPr>
            <a:t>度で</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減となり、類似団体内平均値を下回った。</a:t>
          </a:r>
          <a:endParaRPr lang="ja-JP" altLang="ja-JP" sz="1400">
            <a:effectLst/>
          </a:endParaRPr>
        </a:p>
        <a:p>
          <a:r>
            <a:rPr kumimoji="1" lang="ja-JP" altLang="ja-JP" sz="1100">
              <a:solidFill>
                <a:schemeClr val="dk1"/>
              </a:solidFill>
              <a:effectLst/>
              <a:latin typeface="+mn-lt"/>
              <a:ea typeface="+mn-ea"/>
              <a:cs typeface="+mn-cs"/>
            </a:rPr>
            <a:t>　また、歳出決算額としての住民１人当たりコスト（円）でも全国、神奈川県、類似団体のいずれの平均も下回っている。</a:t>
          </a:r>
          <a:endParaRPr lang="ja-JP" altLang="ja-JP" sz="1400">
            <a:effectLst/>
          </a:endParaRPr>
        </a:p>
        <a:p>
          <a:r>
            <a:rPr kumimoji="1" lang="ja-JP" altLang="ja-JP" sz="1100">
              <a:solidFill>
                <a:schemeClr val="dk1"/>
              </a:solidFill>
              <a:effectLst/>
              <a:latin typeface="+mn-lt"/>
              <a:ea typeface="+mn-ea"/>
              <a:cs typeface="+mn-cs"/>
            </a:rPr>
            <a:t>　今後も事業の不断の見直し等により費用の抑制に努める。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132443</xdr:rowOff>
    </xdr:to>
    <xdr:cxnSp macro="">
      <xdr:nvCxnSpPr>
        <xdr:cNvPr id="129" name="直線コネクタ 128"/>
        <xdr:cNvCxnSpPr/>
      </xdr:nvCxnSpPr>
      <xdr:spPr>
        <a:xfrm flipV="1">
          <a:off x="15671800" y="286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2" name="直線コネクタ 131"/>
        <xdr:cNvCxnSpPr/>
      </xdr:nvCxnSpPr>
      <xdr:spPr>
        <a:xfrm flipV="1">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80736</xdr:rowOff>
    </xdr:to>
    <xdr:cxnSp macro="">
      <xdr:nvCxnSpPr>
        <xdr:cNvPr id="135" name="直線コネクタ 134"/>
        <xdr:cNvCxnSpPr/>
      </xdr:nvCxnSpPr>
      <xdr:spPr>
        <a:xfrm flipV="1">
          <a:off x="13893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80736</xdr:rowOff>
    </xdr:to>
    <xdr:cxnSp macro="">
      <xdr:nvCxnSpPr>
        <xdr:cNvPr id="138" name="直線コネクタ 137"/>
        <xdr:cNvCxnSpPr/>
      </xdr:nvCxnSpPr>
      <xdr:spPr>
        <a:xfrm>
          <a:off x="13004800" y="2897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依然として生活保護費、障がい者福祉対策経費等の増加が続いており、経常収支比率に占める構成比としては対前</a:t>
          </a:r>
          <a:r>
            <a:rPr kumimoji="1" lang="ja-JP" altLang="ja-JP" sz="1100">
              <a:solidFill>
                <a:sysClr val="windowText" lastClr="000000"/>
              </a:solidFill>
              <a:effectLst/>
              <a:latin typeface="+mn-lt"/>
              <a:ea typeface="+mn-ea"/>
              <a:cs typeface="+mn-cs"/>
            </a:rPr>
            <a:t>年度で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イント</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経常収支比率では数値が高く算定されているものの、歳出決算額としての住民１人当たりコスト（円）では全国、神奈川県、類似団体のいずれの平均も下回っていることから、今後も扶助費の増加に留意しつつ、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90" name="直線コネクタ 189"/>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93" name="直線コネクタ 192"/>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139700</xdr:rowOff>
    </xdr:to>
    <xdr:cxnSp macro="">
      <xdr:nvCxnSpPr>
        <xdr:cNvPr id="196" name="直線コネクタ 195"/>
        <xdr:cNvCxnSpPr/>
      </xdr:nvCxnSpPr>
      <xdr:spPr>
        <a:xfrm>
          <a:off x="2209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9" name="直線コネクタ 198"/>
        <xdr:cNvCxnSpPr/>
      </xdr:nvCxnSpPr>
      <xdr:spPr>
        <a:xfrm>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6" name="テキスト ボックス 21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下水道事業会計の財務適用により、性質が繰出金から補助費等に大半が移行した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の経常収支比率が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介護保険事業特別会計等の繰出金が増加したため、</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より悪い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この項目で大部分を占める繰出金については、今後も各会計の動向に留意しつつ、適正な繰出に努める。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88900</xdr:rowOff>
    </xdr:to>
    <xdr:cxnSp macro="">
      <xdr:nvCxnSpPr>
        <xdr:cNvPr id="251" name="直線コネクタ 250"/>
        <xdr:cNvCxnSpPr/>
      </xdr:nvCxnSpPr>
      <xdr:spPr>
        <a:xfrm>
          <a:off x="15671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61</xdr:row>
      <xdr:rowOff>107950</xdr:rowOff>
    </xdr:to>
    <xdr:cxnSp macro="">
      <xdr:nvCxnSpPr>
        <xdr:cNvPr id="254" name="直線コネクタ 253"/>
        <xdr:cNvCxnSpPr/>
      </xdr:nvCxnSpPr>
      <xdr:spPr>
        <a:xfrm flipV="1">
          <a:off x="14782800" y="96647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63500</xdr:rowOff>
    </xdr:from>
    <xdr:to>
      <xdr:col>73</xdr:col>
      <xdr:colOff>180975</xdr:colOff>
      <xdr:row>61</xdr:row>
      <xdr:rowOff>107950</xdr:rowOff>
    </xdr:to>
    <xdr:cxnSp macro="">
      <xdr:nvCxnSpPr>
        <xdr:cNvPr id="257" name="直線コネクタ 256"/>
        <xdr:cNvCxnSpPr/>
      </xdr:nvCxnSpPr>
      <xdr:spPr>
        <a:xfrm>
          <a:off x="13893800" y="10350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63500</xdr:rowOff>
    </xdr:from>
    <xdr:to>
      <xdr:col>69</xdr:col>
      <xdr:colOff>92075</xdr:colOff>
      <xdr:row>60</xdr:row>
      <xdr:rowOff>63500</xdr:rowOff>
    </xdr:to>
    <xdr:cxnSp macro="">
      <xdr:nvCxnSpPr>
        <xdr:cNvPr id="260" name="直線コネクタ 259"/>
        <xdr:cNvCxnSpPr/>
      </xdr:nvCxnSpPr>
      <xdr:spPr>
        <a:xfrm>
          <a:off x="13004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2" name="楕円 271"/>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3" name="テキスト ボックス 272"/>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57150</xdr:rowOff>
    </xdr:from>
    <xdr:to>
      <xdr:col>74</xdr:col>
      <xdr:colOff>31750</xdr:colOff>
      <xdr:row>61</xdr:row>
      <xdr:rowOff>158750</xdr:rowOff>
    </xdr:to>
    <xdr:sp macro="" textlink="">
      <xdr:nvSpPr>
        <xdr:cNvPr id="274" name="楕円 273"/>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143527</xdr:rowOff>
    </xdr:from>
    <xdr:ext cx="762000" cy="259045"/>
    <xdr:sp macro="" textlink="">
      <xdr:nvSpPr>
        <xdr:cNvPr id="275" name="テキスト ボックス 274"/>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6" name="楕円 275"/>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99077</xdr:rowOff>
    </xdr:from>
    <xdr:ext cx="762000" cy="259045"/>
    <xdr:sp macro="" textlink="">
      <xdr:nvSpPr>
        <xdr:cNvPr id="277" name="テキスト ボックス 276"/>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xdr:rowOff>
    </xdr:from>
    <xdr:to>
      <xdr:col>65</xdr:col>
      <xdr:colOff>53975</xdr:colOff>
      <xdr:row>60</xdr:row>
      <xdr:rowOff>114300</xdr:rowOff>
    </xdr:to>
    <xdr:sp macro="" textlink="">
      <xdr:nvSpPr>
        <xdr:cNvPr id="278" name="楕円 277"/>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99077</xdr:rowOff>
    </xdr:from>
    <xdr:ext cx="762000" cy="259045"/>
    <xdr:sp macro="" textlink="">
      <xdr:nvSpPr>
        <xdr:cNvPr id="279" name="テキスト ボックス 278"/>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下水道事業会計の財務適用により性質が繰出金から補助費等に大半が移行した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年度決算から</a:t>
          </a:r>
          <a:r>
            <a:rPr kumimoji="1" lang="ja-JP" altLang="en-US" sz="1100">
              <a:solidFill>
                <a:sysClr val="windowText" lastClr="000000"/>
              </a:solidFill>
              <a:effectLst/>
              <a:latin typeface="+mn-lt"/>
              <a:ea typeface="+mn-ea"/>
              <a:cs typeface="+mn-cs"/>
            </a:rPr>
            <a:t>補助費等の経常収支比率が増加している。平成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年度決算では下水道事業会計負担金等が減少したため、</a:t>
          </a:r>
          <a:r>
            <a:rPr kumimoji="1" lang="ja-JP" altLang="ja-JP" sz="1100">
              <a:solidFill>
                <a:sysClr val="windowText" lastClr="000000"/>
              </a:solidFill>
              <a:effectLst/>
              <a:latin typeface="+mn-lt"/>
              <a:ea typeface="+mn-ea"/>
              <a:cs typeface="+mn-cs"/>
            </a:rPr>
            <a:t>経常収支比率は対前年度で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a:t>
          </a:r>
          <a:r>
            <a:rPr kumimoji="1" lang="ja-JP" altLang="ja-JP" sz="1100">
              <a:solidFill>
                <a:schemeClr val="dk1"/>
              </a:solidFill>
              <a:effectLst/>
              <a:latin typeface="+mn-lt"/>
              <a:ea typeface="+mn-ea"/>
              <a:cs typeface="+mn-cs"/>
            </a:rPr>
            <a:t>比率費では数値が高く算定されているものの、歳出決算額としての住民１人当たりコスト（円）では依然として全国、神奈川県、類似団体の平均のいずれをも下回っている。今後も歳出決算額及び充当一般財源に留意しつつ、この水準を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14986</xdr:rowOff>
    </xdr:to>
    <xdr:cxnSp macro="">
      <xdr:nvCxnSpPr>
        <xdr:cNvPr id="310" name="直線コネクタ 309"/>
        <xdr:cNvCxnSpPr/>
      </xdr:nvCxnSpPr>
      <xdr:spPr>
        <a:xfrm flipV="1">
          <a:off x="15671800" y="62671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37</xdr:row>
      <xdr:rowOff>14986</xdr:rowOff>
    </xdr:to>
    <xdr:cxnSp macro="">
      <xdr:nvCxnSpPr>
        <xdr:cNvPr id="313" name="直線コネクタ 312"/>
        <xdr:cNvCxnSpPr/>
      </xdr:nvCxnSpPr>
      <xdr:spPr>
        <a:xfrm>
          <a:off x="14782800" y="5782564"/>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152146</xdr:rowOff>
    </xdr:to>
    <xdr:cxnSp macro="">
      <xdr:nvCxnSpPr>
        <xdr:cNvPr id="316" name="直線コネクタ 315"/>
        <xdr:cNvCxnSpPr/>
      </xdr:nvCxnSpPr>
      <xdr:spPr>
        <a:xfrm flipV="1">
          <a:off x="13893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152146</xdr:rowOff>
    </xdr:from>
    <xdr:to>
      <xdr:col>69</xdr:col>
      <xdr:colOff>92075</xdr:colOff>
      <xdr:row>33</xdr:row>
      <xdr:rowOff>161290</xdr:rowOff>
    </xdr:to>
    <xdr:cxnSp macro="">
      <xdr:nvCxnSpPr>
        <xdr:cNvPr id="319" name="直線コネクタ 318"/>
        <xdr:cNvCxnSpPr/>
      </xdr:nvCxnSpPr>
      <xdr:spPr>
        <a:xfrm flipV="1">
          <a:off x="13004800" y="5809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9" name="楕円 328"/>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16273</xdr:rowOff>
    </xdr:from>
    <xdr:ext cx="762000" cy="259045"/>
    <xdr:sp macro="" textlink="">
      <xdr:nvSpPr>
        <xdr:cNvPr id="330"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1" name="楕円 330"/>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2" name="テキスト ボックス 33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3" name="楕円 332"/>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4" name="テキスト ボックス 333"/>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101346</xdr:rowOff>
    </xdr:from>
    <xdr:to>
      <xdr:col>69</xdr:col>
      <xdr:colOff>142875</xdr:colOff>
      <xdr:row>34</xdr:row>
      <xdr:rowOff>31496</xdr:rowOff>
    </xdr:to>
    <xdr:sp macro="" textlink="">
      <xdr:nvSpPr>
        <xdr:cNvPr id="335" name="楕円 334"/>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41673</xdr:rowOff>
    </xdr:from>
    <xdr:ext cx="762000" cy="259045"/>
    <xdr:sp macro="" textlink="">
      <xdr:nvSpPr>
        <xdr:cNvPr id="336" name="テキスト ボックス 335"/>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7" name="楕円 336"/>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8" name="テキスト ボックス 337"/>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昨年度同様、経常収支比率に占める割合でも類似団体内では低い比率を維持している。</a:t>
          </a:r>
          <a:endParaRPr lang="ja-JP" altLang="ja-JP" sz="1400">
            <a:effectLst/>
          </a:endParaRPr>
        </a:p>
        <a:p>
          <a:r>
            <a:rPr kumimoji="1" lang="ja-JP" altLang="ja-JP" sz="1100">
              <a:solidFill>
                <a:schemeClr val="dk1"/>
              </a:solidFill>
              <a:effectLst/>
              <a:latin typeface="+mn-lt"/>
              <a:ea typeface="+mn-ea"/>
              <a:cs typeface="+mn-cs"/>
            </a:rPr>
            <a:t>　歳出決算額としての住民１人当たりコスト（円）では全国、神奈川県、類似団体のいずれの平均も</a:t>
          </a:r>
          <a:r>
            <a:rPr kumimoji="1" lang="ja-JP" altLang="ja-JP" sz="1100">
              <a:solidFill>
                <a:sysClr val="windowText" lastClr="000000"/>
              </a:solidFill>
              <a:effectLst/>
              <a:latin typeface="+mn-lt"/>
              <a:ea typeface="+mn-ea"/>
              <a:cs typeface="+mn-cs"/>
            </a:rPr>
            <a:t>下回っているが、今後本格化する新庁舎建設に伴い発行した建設債の元金償還など、</a:t>
          </a:r>
          <a:r>
            <a:rPr kumimoji="1" lang="ja-JP" altLang="en-US" sz="1100">
              <a:solidFill>
                <a:sysClr val="windowText" lastClr="000000"/>
              </a:solidFill>
              <a:effectLst/>
              <a:latin typeface="+mn-lt"/>
              <a:ea typeface="+mn-ea"/>
              <a:cs typeface="+mn-cs"/>
            </a:rPr>
            <a:t>公共施設の更新による</a:t>
          </a:r>
          <a:r>
            <a:rPr kumimoji="1" lang="ja-JP" altLang="ja-JP" sz="1100">
              <a:solidFill>
                <a:sysClr val="windowText" lastClr="000000"/>
              </a:solidFill>
              <a:effectLst/>
              <a:latin typeface="+mn-lt"/>
              <a:ea typeface="+mn-ea"/>
              <a:cs typeface="+mn-cs"/>
            </a:rPr>
            <a:t>公債費の増が見込まれるため、将来の負担が急激に増加しないよう世代間の負担</a:t>
          </a:r>
          <a:r>
            <a:rPr kumimoji="1" lang="ja-JP" altLang="ja-JP" sz="1100">
              <a:solidFill>
                <a:schemeClr val="dk1"/>
              </a:solidFill>
              <a:effectLst/>
              <a:latin typeface="+mn-lt"/>
              <a:ea typeface="+mn-ea"/>
              <a:cs typeface="+mn-cs"/>
            </a:rPr>
            <a:t>の公平を図るという機能に着目しながら活用し、総額抑制及び平準化に努める。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85090</xdr:rowOff>
    </xdr:to>
    <xdr:cxnSp macro="">
      <xdr:nvCxnSpPr>
        <xdr:cNvPr id="371" name="直線コネクタ 370"/>
        <xdr:cNvCxnSpPr/>
      </xdr:nvCxnSpPr>
      <xdr:spPr>
        <a:xfrm>
          <a:off x="3987800" y="12913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54610</xdr:rowOff>
    </xdr:to>
    <xdr:cxnSp macro="">
      <xdr:nvCxnSpPr>
        <xdr:cNvPr id="374" name="直線コネクタ 373"/>
        <xdr:cNvCxnSpPr/>
      </xdr:nvCxnSpPr>
      <xdr:spPr>
        <a:xfrm>
          <a:off x="3098800" y="12837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46990</xdr:rowOff>
    </xdr:to>
    <xdr:cxnSp macro="">
      <xdr:nvCxnSpPr>
        <xdr:cNvPr id="377" name="直線コネクタ 376"/>
        <xdr:cNvCxnSpPr/>
      </xdr:nvCxnSpPr>
      <xdr:spPr>
        <a:xfrm flipV="1">
          <a:off x="2209800" y="1283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46990</xdr:rowOff>
    </xdr:to>
    <xdr:cxnSp macro="">
      <xdr:nvCxnSpPr>
        <xdr:cNvPr id="380" name="直線コネクタ 379"/>
        <xdr:cNvCxnSpPr/>
      </xdr:nvCxnSpPr>
      <xdr:spPr>
        <a:xfrm>
          <a:off x="1320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0" name="楕円 389"/>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1"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3" name="テキスト ボックス 392"/>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6" name="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7" name="テキスト ボックス 396"/>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8" name="楕円 397"/>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99" name="テキスト ボックス 398"/>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公債費以外においては、経常収支比率に占める構成比としては類似団体内平均値よりも高い水準にある。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　経常収支比率では数値が高く算定されているものの、歳出決算額としての住民１人当たりコスト（円）では全国、神奈川県、類似団体のいずれの平均も下回っている項目が多数あることから、今後も歳出決算額及び充当一般財源に留意しつつ、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147574</xdr:rowOff>
    </xdr:to>
    <xdr:cxnSp macro="">
      <xdr:nvCxnSpPr>
        <xdr:cNvPr id="430" name="直線コネクタ 429"/>
        <xdr:cNvCxnSpPr/>
      </xdr:nvCxnSpPr>
      <xdr:spPr>
        <a:xfrm flipV="1">
          <a:off x="15671800" y="136738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147574</xdr:rowOff>
    </xdr:to>
    <xdr:cxnSp macro="">
      <xdr:nvCxnSpPr>
        <xdr:cNvPr id="433" name="直線コネクタ 432"/>
        <xdr:cNvCxnSpPr/>
      </xdr:nvCxnSpPr>
      <xdr:spPr>
        <a:xfrm>
          <a:off x="14782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129287</xdr:rowOff>
    </xdr:to>
    <xdr:cxnSp macro="">
      <xdr:nvCxnSpPr>
        <xdr:cNvPr id="436" name="直線コネクタ 435"/>
        <xdr:cNvCxnSpPr/>
      </xdr:nvCxnSpPr>
      <xdr:spPr>
        <a:xfrm>
          <a:off x="13893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110998</xdr:rowOff>
    </xdr:to>
    <xdr:cxnSp macro="">
      <xdr:nvCxnSpPr>
        <xdr:cNvPr id="439" name="直線コネクタ 438"/>
        <xdr:cNvCxnSpPr/>
      </xdr:nvCxnSpPr>
      <xdr:spPr>
        <a:xfrm>
          <a:off x="13004800" y="135595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9" name="楕円 448"/>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0"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51" name="楕円 450"/>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52" name="テキスト ボックス 451"/>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3" name="楕円 452"/>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4" name="テキスト ボックス 453"/>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5" name="楕円 454"/>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6" name="テキスト ボックス 455"/>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7" name="楕円 456"/>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8" name="テキスト ボックス 457"/>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61392</xdr:rowOff>
    </xdr:from>
    <xdr:to>
      <xdr:col>29</xdr:col>
      <xdr:colOff>127000</xdr:colOff>
      <xdr:row>17</xdr:row>
      <xdr:rowOff>103378</xdr:rowOff>
    </xdr:to>
    <xdr:cxnSp macro="">
      <xdr:nvCxnSpPr>
        <xdr:cNvPr id="50" name="直線コネクタ 49"/>
        <xdr:cNvCxnSpPr/>
      </xdr:nvCxnSpPr>
      <xdr:spPr bwMode="auto">
        <a:xfrm flipV="1">
          <a:off x="5003800" y="3023667"/>
          <a:ext cx="6477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46169</xdr:rowOff>
    </xdr:from>
    <xdr:ext cx="762000" cy="259045"/>
    <xdr:sp macro="" textlink="">
      <xdr:nvSpPr>
        <xdr:cNvPr id="51" name="人口1人当たり決算額の推移平均値テキスト130"/>
        <xdr:cNvSpPr txBox="1"/>
      </xdr:nvSpPr>
      <xdr:spPr>
        <a:xfrm>
          <a:off x="5740400" y="30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96482</xdr:rowOff>
    </xdr:from>
    <xdr:to>
      <xdr:col>26</xdr:col>
      <xdr:colOff>50800</xdr:colOff>
      <xdr:row>17</xdr:row>
      <xdr:rowOff>103378</xdr:rowOff>
    </xdr:to>
    <xdr:cxnSp macro="">
      <xdr:nvCxnSpPr>
        <xdr:cNvPr id="53" name="直線コネクタ 52"/>
        <xdr:cNvCxnSpPr/>
      </xdr:nvCxnSpPr>
      <xdr:spPr bwMode="auto">
        <a:xfrm>
          <a:off x="4305300" y="3058757"/>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96482</xdr:rowOff>
    </xdr:from>
    <xdr:to>
      <xdr:col>22</xdr:col>
      <xdr:colOff>114300</xdr:colOff>
      <xdr:row>17</xdr:row>
      <xdr:rowOff>128981</xdr:rowOff>
    </xdr:to>
    <xdr:cxnSp macro="">
      <xdr:nvCxnSpPr>
        <xdr:cNvPr id="56" name="直線コネクタ 55"/>
        <xdr:cNvCxnSpPr/>
      </xdr:nvCxnSpPr>
      <xdr:spPr bwMode="auto">
        <a:xfrm flipV="1">
          <a:off x="3606800" y="3058757"/>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128981</xdr:rowOff>
    </xdr:from>
    <xdr:to>
      <xdr:col>18</xdr:col>
      <xdr:colOff>177800</xdr:colOff>
      <xdr:row>18</xdr:row>
      <xdr:rowOff>4813</xdr:rowOff>
    </xdr:to>
    <xdr:cxnSp macro="">
      <xdr:nvCxnSpPr>
        <xdr:cNvPr id="59" name="直線コネクタ 58"/>
        <xdr:cNvCxnSpPr/>
      </xdr:nvCxnSpPr>
      <xdr:spPr bwMode="auto">
        <a:xfrm flipV="1">
          <a:off x="2908300" y="3091256"/>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10592</xdr:rowOff>
    </xdr:from>
    <xdr:to>
      <xdr:col>29</xdr:col>
      <xdr:colOff>177800</xdr:colOff>
      <xdr:row>17</xdr:row>
      <xdr:rowOff>112192</xdr:rowOff>
    </xdr:to>
    <xdr:sp macro="" textlink="">
      <xdr:nvSpPr>
        <xdr:cNvPr id="69" name="楕円 68"/>
        <xdr:cNvSpPr/>
      </xdr:nvSpPr>
      <xdr:spPr bwMode="auto">
        <a:xfrm>
          <a:off x="56007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27119</xdr:rowOff>
    </xdr:from>
    <xdr:ext cx="762000" cy="259045"/>
    <xdr:sp macro="" textlink="">
      <xdr:nvSpPr>
        <xdr:cNvPr id="70" name="人口1人当たり決算額の推移該当値テキスト130"/>
        <xdr:cNvSpPr txBox="1"/>
      </xdr:nvSpPr>
      <xdr:spPr>
        <a:xfrm>
          <a:off x="5740400" y="281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52578</xdr:rowOff>
    </xdr:from>
    <xdr:to>
      <xdr:col>26</xdr:col>
      <xdr:colOff>101600</xdr:colOff>
      <xdr:row>17</xdr:row>
      <xdr:rowOff>154178</xdr:rowOff>
    </xdr:to>
    <xdr:sp macro="" textlink="">
      <xdr:nvSpPr>
        <xdr:cNvPr id="71" name="楕円 70"/>
        <xdr:cNvSpPr/>
      </xdr:nvSpPr>
      <xdr:spPr bwMode="auto">
        <a:xfrm>
          <a:off x="4953000" y="301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164355</xdr:rowOff>
    </xdr:from>
    <xdr:ext cx="736600" cy="259045"/>
    <xdr:sp macro="" textlink="">
      <xdr:nvSpPr>
        <xdr:cNvPr id="72" name="テキスト ボックス 71"/>
        <xdr:cNvSpPr txBox="1"/>
      </xdr:nvSpPr>
      <xdr:spPr>
        <a:xfrm>
          <a:off x="4622800" y="2783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45682</xdr:rowOff>
    </xdr:from>
    <xdr:to>
      <xdr:col>22</xdr:col>
      <xdr:colOff>165100</xdr:colOff>
      <xdr:row>17</xdr:row>
      <xdr:rowOff>147282</xdr:rowOff>
    </xdr:to>
    <xdr:sp macro="" textlink="">
      <xdr:nvSpPr>
        <xdr:cNvPr id="73" name="楕円 72"/>
        <xdr:cNvSpPr/>
      </xdr:nvSpPr>
      <xdr:spPr bwMode="auto">
        <a:xfrm>
          <a:off x="4254500" y="30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157459</xdr:rowOff>
    </xdr:from>
    <xdr:ext cx="762000" cy="259045"/>
    <xdr:sp macro="" textlink="">
      <xdr:nvSpPr>
        <xdr:cNvPr id="74" name="テキスト ボックス 73"/>
        <xdr:cNvSpPr txBox="1"/>
      </xdr:nvSpPr>
      <xdr:spPr>
        <a:xfrm>
          <a:off x="3924300" y="27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78181</xdr:rowOff>
    </xdr:from>
    <xdr:to>
      <xdr:col>19</xdr:col>
      <xdr:colOff>38100</xdr:colOff>
      <xdr:row>18</xdr:row>
      <xdr:rowOff>8331</xdr:rowOff>
    </xdr:to>
    <xdr:sp macro="" textlink="">
      <xdr:nvSpPr>
        <xdr:cNvPr id="75" name="楕円 74"/>
        <xdr:cNvSpPr/>
      </xdr:nvSpPr>
      <xdr:spPr bwMode="auto">
        <a:xfrm>
          <a:off x="3556000" y="304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18508</xdr:rowOff>
    </xdr:from>
    <xdr:ext cx="762000" cy="259045"/>
    <xdr:sp macro="" textlink="">
      <xdr:nvSpPr>
        <xdr:cNvPr id="76" name="テキスト ボックス 75"/>
        <xdr:cNvSpPr txBox="1"/>
      </xdr:nvSpPr>
      <xdr:spPr>
        <a:xfrm>
          <a:off x="3225800" y="28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125463</xdr:rowOff>
    </xdr:from>
    <xdr:to>
      <xdr:col>15</xdr:col>
      <xdr:colOff>101600</xdr:colOff>
      <xdr:row>18</xdr:row>
      <xdr:rowOff>55613</xdr:rowOff>
    </xdr:to>
    <xdr:sp macro="" textlink="">
      <xdr:nvSpPr>
        <xdr:cNvPr id="77" name="楕円 76"/>
        <xdr:cNvSpPr/>
      </xdr:nvSpPr>
      <xdr:spPr bwMode="auto">
        <a:xfrm>
          <a:off x="2857500" y="308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65790</xdr:rowOff>
    </xdr:from>
    <xdr:ext cx="762000" cy="259045"/>
    <xdr:sp macro="" textlink="">
      <xdr:nvSpPr>
        <xdr:cNvPr id="78" name="テキスト ボックス 77"/>
        <xdr:cNvSpPr txBox="1"/>
      </xdr:nvSpPr>
      <xdr:spPr>
        <a:xfrm>
          <a:off x="2527300" y="285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22263</xdr:rowOff>
    </xdr:from>
    <xdr:to>
      <xdr:col>29</xdr:col>
      <xdr:colOff>127000</xdr:colOff>
      <xdr:row>36</xdr:row>
      <xdr:rowOff>138811</xdr:rowOff>
    </xdr:to>
    <xdr:cxnSp macro="">
      <xdr:nvCxnSpPr>
        <xdr:cNvPr id="111" name="直線コネクタ 110"/>
        <xdr:cNvCxnSpPr/>
      </xdr:nvCxnSpPr>
      <xdr:spPr bwMode="auto">
        <a:xfrm flipV="1">
          <a:off x="5003800" y="6975513"/>
          <a:ext cx="647700" cy="1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36513</xdr:rowOff>
    </xdr:from>
    <xdr:to>
      <xdr:col>26</xdr:col>
      <xdr:colOff>50800</xdr:colOff>
      <xdr:row>36</xdr:row>
      <xdr:rowOff>138811</xdr:rowOff>
    </xdr:to>
    <xdr:cxnSp macro="">
      <xdr:nvCxnSpPr>
        <xdr:cNvPr id="114" name="直線コネクタ 113"/>
        <xdr:cNvCxnSpPr/>
      </xdr:nvCxnSpPr>
      <xdr:spPr bwMode="auto">
        <a:xfrm>
          <a:off x="4305300" y="6989763"/>
          <a:ext cx="698500" cy="10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36513</xdr:rowOff>
    </xdr:from>
    <xdr:to>
      <xdr:col>22</xdr:col>
      <xdr:colOff>114300</xdr:colOff>
      <xdr:row>36</xdr:row>
      <xdr:rowOff>76746</xdr:rowOff>
    </xdr:to>
    <xdr:cxnSp macro="">
      <xdr:nvCxnSpPr>
        <xdr:cNvPr id="117" name="直線コネクタ 116"/>
        <xdr:cNvCxnSpPr/>
      </xdr:nvCxnSpPr>
      <xdr:spPr bwMode="auto">
        <a:xfrm flipV="1">
          <a:off x="3606800" y="6989763"/>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62992</xdr:rowOff>
    </xdr:from>
    <xdr:to>
      <xdr:col>18</xdr:col>
      <xdr:colOff>177800</xdr:colOff>
      <xdr:row>36</xdr:row>
      <xdr:rowOff>76746</xdr:rowOff>
    </xdr:to>
    <xdr:cxnSp macro="">
      <xdr:nvCxnSpPr>
        <xdr:cNvPr id="120" name="直線コネクタ 119"/>
        <xdr:cNvCxnSpPr/>
      </xdr:nvCxnSpPr>
      <xdr:spPr bwMode="auto">
        <a:xfrm>
          <a:off x="2908300" y="7016242"/>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314363</xdr:rowOff>
    </xdr:from>
    <xdr:to>
      <xdr:col>29</xdr:col>
      <xdr:colOff>177800</xdr:colOff>
      <xdr:row>36</xdr:row>
      <xdr:rowOff>73063</xdr:rowOff>
    </xdr:to>
    <xdr:sp macro="" textlink="">
      <xdr:nvSpPr>
        <xdr:cNvPr id="130" name="楕円 129"/>
        <xdr:cNvSpPr/>
      </xdr:nvSpPr>
      <xdr:spPr bwMode="auto">
        <a:xfrm>
          <a:off x="5600700" y="692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286440</xdr:rowOff>
    </xdr:from>
    <xdr:ext cx="762000" cy="259045"/>
    <xdr:sp macro="" textlink="">
      <xdr:nvSpPr>
        <xdr:cNvPr id="131" name="人口1人当たり決算額の推移該当値テキスト445"/>
        <xdr:cNvSpPr txBox="1"/>
      </xdr:nvSpPr>
      <xdr:spPr>
        <a:xfrm>
          <a:off x="5740400" y="68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88011</xdr:rowOff>
    </xdr:from>
    <xdr:to>
      <xdr:col>26</xdr:col>
      <xdr:colOff>101600</xdr:colOff>
      <xdr:row>37</xdr:row>
      <xdr:rowOff>18161</xdr:rowOff>
    </xdr:to>
    <xdr:sp macro="" textlink="">
      <xdr:nvSpPr>
        <xdr:cNvPr id="132" name="楕円 131"/>
        <xdr:cNvSpPr/>
      </xdr:nvSpPr>
      <xdr:spPr bwMode="auto">
        <a:xfrm>
          <a:off x="4953000" y="70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2938</xdr:rowOff>
    </xdr:from>
    <xdr:ext cx="736600" cy="259045"/>
    <xdr:sp macro="" textlink="">
      <xdr:nvSpPr>
        <xdr:cNvPr id="133" name="テキスト ボックス 132"/>
        <xdr:cNvSpPr txBox="1"/>
      </xdr:nvSpPr>
      <xdr:spPr>
        <a:xfrm>
          <a:off x="4622800" y="712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328613</xdr:rowOff>
    </xdr:from>
    <xdr:to>
      <xdr:col>22</xdr:col>
      <xdr:colOff>165100</xdr:colOff>
      <xdr:row>36</xdr:row>
      <xdr:rowOff>87313</xdr:rowOff>
    </xdr:to>
    <xdr:sp macro="" textlink="">
      <xdr:nvSpPr>
        <xdr:cNvPr id="134" name="楕円 133"/>
        <xdr:cNvSpPr/>
      </xdr:nvSpPr>
      <xdr:spPr bwMode="auto">
        <a:xfrm>
          <a:off x="42545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72090</xdr:rowOff>
    </xdr:from>
    <xdr:ext cx="762000" cy="259045"/>
    <xdr:sp macro="" textlink="">
      <xdr:nvSpPr>
        <xdr:cNvPr id="135" name="テキスト ボックス 134"/>
        <xdr:cNvSpPr txBox="1"/>
      </xdr:nvSpPr>
      <xdr:spPr>
        <a:xfrm>
          <a:off x="3924300" y="70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25946</xdr:rowOff>
    </xdr:from>
    <xdr:to>
      <xdr:col>19</xdr:col>
      <xdr:colOff>38100</xdr:colOff>
      <xdr:row>36</xdr:row>
      <xdr:rowOff>127546</xdr:rowOff>
    </xdr:to>
    <xdr:sp macro="" textlink="">
      <xdr:nvSpPr>
        <xdr:cNvPr id="136" name="楕円 135"/>
        <xdr:cNvSpPr/>
      </xdr:nvSpPr>
      <xdr:spPr bwMode="auto">
        <a:xfrm>
          <a:off x="3556000" y="697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112323</xdr:rowOff>
    </xdr:from>
    <xdr:ext cx="762000" cy="259045"/>
    <xdr:sp macro="" textlink="">
      <xdr:nvSpPr>
        <xdr:cNvPr id="137" name="テキスト ボックス 136"/>
        <xdr:cNvSpPr txBox="1"/>
      </xdr:nvSpPr>
      <xdr:spPr>
        <a:xfrm>
          <a:off x="3225800" y="706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12192</xdr:rowOff>
    </xdr:from>
    <xdr:to>
      <xdr:col>15</xdr:col>
      <xdr:colOff>101600</xdr:colOff>
      <xdr:row>36</xdr:row>
      <xdr:rowOff>113792</xdr:rowOff>
    </xdr:to>
    <xdr:sp macro="" textlink="">
      <xdr:nvSpPr>
        <xdr:cNvPr id="138" name="楕円 137"/>
        <xdr:cNvSpPr/>
      </xdr:nvSpPr>
      <xdr:spPr bwMode="auto">
        <a:xfrm>
          <a:off x="28575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98569</xdr:rowOff>
    </xdr:from>
    <xdr:ext cx="762000" cy="259045"/>
    <xdr:sp macro="" textlink="">
      <xdr:nvSpPr>
        <xdr:cNvPr id="139" name="テキスト ボックス 138"/>
        <xdr:cNvSpPr txBox="1"/>
      </xdr:nvSpPr>
      <xdr:spPr>
        <a:xfrm>
          <a:off x="2527300" y="705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144729</xdr:rowOff>
    </xdr:from>
    <xdr:to>
      <xdr:col>24</xdr:col>
      <xdr:colOff>63500</xdr:colOff>
      <xdr:row>33</xdr:row>
      <xdr:rowOff>159428</xdr:rowOff>
    </xdr:to>
    <xdr:cxnSp macro="">
      <xdr:nvCxnSpPr>
        <xdr:cNvPr id="59" name="直線コネクタ 58"/>
        <xdr:cNvCxnSpPr/>
      </xdr:nvCxnSpPr>
      <xdr:spPr>
        <a:xfrm flipV="1">
          <a:off x="3797300" y="5802579"/>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147793</xdr:rowOff>
    </xdr:from>
    <xdr:to>
      <xdr:col>19</xdr:col>
      <xdr:colOff>177800</xdr:colOff>
      <xdr:row>33</xdr:row>
      <xdr:rowOff>159428</xdr:rowOff>
    </xdr:to>
    <xdr:cxnSp macro="">
      <xdr:nvCxnSpPr>
        <xdr:cNvPr id="62" name="直線コネクタ 61"/>
        <xdr:cNvCxnSpPr/>
      </xdr:nvCxnSpPr>
      <xdr:spPr>
        <a:xfrm>
          <a:off x="2908300" y="5805643"/>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141620</xdr:rowOff>
    </xdr:from>
    <xdr:to>
      <xdr:col>15</xdr:col>
      <xdr:colOff>50800</xdr:colOff>
      <xdr:row>33</xdr:row>
      <xdr:rowOff>147793</xdr:rowOff>
    </xdr:to>
    <xdr:cxnSp macro="">
      <xdr:nvCxnSpPr>
        <xdr:cNvPr id="65" name="直線コネクタ 64"/>
        <xdr:cNvCxnSpPr/>
      </xdr:nvCxnSpPr>
      <xdr:spPr>
        <a:xfrm>
          <a:off x="2019300" y="5799470"/>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141620</xdr:rowOff>
    </xdr:from>
    <xdr:to>
      <xdr:col>10</xdr:col>
      <xdr:colOff>114300</xdr:colOff>
      <xdr:row>34</xdr:row>
      <xdr:rowOff>21720</xdr:rowOff>
    </xdr:to>
    <xdr:cxnSp macro="">
      <xdr:nvCxnSpPr>
        <xdr:cNvPr id="68" name="直線コネクタ 67"/>
        <xdr:cNvCxnSpPr/>
      </xdr:nvCxnSpPr>
      <xdr:spPr>
        <a:xfrm flipV="1">
          <a:off x="1130300" y="5799470"/>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93929</xdr:rowOff>
    </xdr:from>
    <xdr:to>
      <xdr:col>24</xdr:col>
      <xdr:colOff>114300</xdr:colOff>
      <xdr:row>34</xdr:row>
      <xdr:rowOff>24079</xdr:rowOff>
    </xdr:to>
    <xdr:sp macro="" textlink="">
      <xdr:nvSpPr>
        <xdr:cNvPr id="78" name="楕円 77"/>
        <xdr:cNvSpPr/>
      </xdr:nvSpPr>
      <xdr:spPr>
        <a:xfrm>
          <a:off x="45847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116806</xdr:rowOff>
    </xdr:from>
    <xdr:ext cx="534377" cy="259045"/>
    <xdr:sp macro="" textlink="">
      <xdr:nvSpPr>
        <xdr:cNvPr id="79" name="人件費該当値テキスト"/>
        <xdr:cNvSpPr txBox="1"/>
      </xdr:nvSpPr>
      <xdr:spPr>
        <a:xfrm>
          <a:off x="4686300" y="56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108628</xdr:rowOff>
    </xdr:from>
    <xdr:to>
      <xdr:col>20</xdr:col>
      <xdr:colOff>38100</xdr:colOff>
      <xdr:row>34</xdr:row>
      <xdr:rowOff>38778</xdr:rowOff>
    </xdr:to>
    <xdr:sp macro="" textlink="">
      <xdr:nvSpPr>
        <xdr:cNvPr id="80" name="楕円 79"/>
        <xdr:cNvSpPr/>
      </xdr:nvSpPr>
      <xdr:spPr>
        <a:xfrm>
          <a:off x="3746500" y="57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55305</xdr:rowOff>
    </xdr:from>
    <xdr:ext cx="534377" cy="259045"/>
    <xdr:sp macro="" textlink="">
      <xdr:nvSpPr>
        <xdr:cNvPr id="81" name="テキスト ボックス 80"/>
        <xdr:cNvSpPr txBox="1"/>
      </xdr:nvSpPr>
      <xdr:spPr>
        <a:xfrm>
          <a:off x="3530111" y="5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96993</xdr:rowOff>
    </xdr:from>
    <xdr:to>
      <xdr:col>15</xdr:col>
      <xdr:colOff>101600</xdr:colOff>
      <xdr:row>34</xdr:row>
      <xdr:rowOff>27143</xdr:rowOff>
    </xdr:to>
    <xdr:sp macro="" textlink="">
      <xdr:nvSpPr>
        <xdr:cNvPr id="82" name="楕円 81"/>
        <xdr:cNvSpPr/>
      </xdr:nvSpPr>
      <xdr:spPr>
        <a:xfrm>
          <a:off x="2857500" y="575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18270</xdr:rowOff>
    </xdr:from>
    <xdr:ext cx="534377" cy="259045"/>
    <xdr:sp macro="" textlink="">
      <xdr:nvSpPr>
        <xdr:cNvPr id="83" name="テキスト ボックス 82"/>
        <xdr:cNvSpPr txBox="1"/>
      </xdr:nvSpPr>
      <xdr:spPr>
        <a:xfrm>
          <a:off x="2641111" y="584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90820</xdr:rowOff>
    </xdr:from>
    <xdr:to>
      <xdr:col>10</xdr:col>
      <xdr:colOff>165100</xdr:colOff>
      <xdr:row>34</xdr:row>
      <xdr:rowOff>20970</xdr:rowOff>
    </xdr:to>
    <xdr:sp macro="" textlink="">
      <xdr:nvSpPr>
        <xdr:cNvPr id="84" name="楕円 83"/>
        <xdr:cNvSpPr/>
      </xdr:nvSpPr>
      <xdr:spPr>
        <a:xfrm>
          <a:off x="1968500" y="57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37497</xdr:rowOff>
    </xdr:from>
    <xdr:ext cx="534377" cy="259045"/>
    <xdr:sp macro="" textlink="">
      <xdr:nvSpPr>
        <xdr:cNvPr id="85" name="テキスト ボックス 84"/>
        <xdr:cNvSpPr txBox="1"/>
      </xdr:nvSpPr>
      <xdr:spPr>
        <a:xfrm>
          <a:off x="1752111" y="55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142370</xdr:rowOff>
    </xdr:from>
    <xdr:to>
      <xdr:col>6</xdr:col>
      <xdr:colOff>38100</xdr:colOff>
      <xdr:row>34</xdr:row>
      <xdr:rowOff>72520</xdr:rowOff>
    </xdr:to>
    <xdr:sp macro="" textlink="">
      <xdr:nvSpPr>
        <xdr:cNvPr id="86" name="楕円 85"/>
        <xdr:cNvSpPr/>
      </xdr:nvSpPr>
      <xdr:spPr>
        <a:xfrm>
          <a:off x="1079500" y="58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63647</xdr:rowOff>
    </xdr:from>
    <xdr:ext cx="534377" cy="259045"/>
    <xdr:sp macro="" textlink="">
      <xdr:nvSpPr>
        <xdr:cNvPr id="87" name="テキスト ボックス 86"/>
        <xdr:cNvSpPr txBox="1"/>
      </xdr:nvSpPr>
      <xdr:spPr>
        <a:xfrm>
          <a:off x="863111" y="589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164732</xdr:rowOff>
    </xdr:from>
    <xdr:to>
      <xdr:col>24</xdr:col>
      <xdr:colOff>63500</xdr:colOff>
      <xdr:row>57</xdr:row>
      <xdr:rowOff>72225</xdr:rowOff>
    </xdr:to>
    <xdr:cxnSp macro="">
      <xdr:nvCxnSpPr>
        <xdr:cNvPr id="117" name="直線コネクタ 116"/>
        <xdr:cNvCxnSpPr/>
      </xdr:nvCxnSpPr>
      <xdr:spPr>
        <a:xfrm flipV="1">
          <a:off x="3797300" y="9765932"/>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xdr:rowOff>
    </xdr:from>
    <xdr:to>
      <xdr:col>19</xdr:col>
      <xdr:colOff>177800</xdr:colOff>
      <xdr:row>57</xdr:row>
      <xdr:rowOff>72225</xdr:rowOff>
    </xdr:to>
    <xdr:cxnSp macro="">
      <xdr:nvCxnSpPr>
        <xdr:cNvPr id="120" name="直線コネクタ 119"/>
        <xdr:cNvCxnSpPr/>
      </xdr:nvCxnSpPr>
      <xdr:spPr>
        <a:xfrm>
          <a:off x="2908300" y="9773171"/>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128346</xdr:rowOff>
    </xdr:from>
    <xdr:to>
      <xdr:col>15</xdr:col>
      <xdr:colOff>50800</xdr:colOff>
      <xdr:row>57</xdr:row>
      <xdr:rowOff>521</xdr:rowOff>
    </xdr:to>
    <xdr:cxnSp macro="">
      <xdr:nvCxnSpPr>
        <xdr:cNvPr id="123" name="直線コネクタ 122"/>
        <xdr:cNvCxnSpPr/>
      </xdr:nvCxnSpPr>
      <xdr:spPr>
        <a:xfrm>
          <a:off x="2019300" y="9729546"/>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128346</xdr:rowOff>
    </xdr:from>
    <xdr:to>
      <xdr:col>10</xdr:col>
      <xdr:colOff>114300</xdr:colOff>
      <xdr:row>57</xdr:row>
      <xdr:rowOff>85369</xdr:rowOff>
    </xdr:to>
    <xdr:cxnSp macro="">
      <xdr:nvCxnSpPr>
        <xdr:cNvPr id="126" name="直線コネクタ 125"/>
        <xdr:cNvCxnSpPr/>
      </xdr:nvCxnSpPr>
      <xdr:spPr>
        <a:xfrm flipV="1">
          <a:off x="1130300" y="9729546"/>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113932</xdr:rowOff>
    </xdr:from>
    <xdr:to>
      <xdr:col>24</xdr:col>
      <xdr:colOff>114300</xdr:colOff>
      <xdr:row>57</xdr:row>
      <xdr:rowOff>44082</xdr:rowOff>
    </xdr:to>
    <xdr:sp macro="" textlink="">
      <xdr:nvSpPr>
        <xdr:cNvPr id="136" name="楕円 135"/>
        <xdr:cNvSpPr/>
      </xdr:nvSpPr>
      <xdr:spPr>
        <a:xfrm>
          <a:off x="4584700" y="9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92359</xdr:rowOff>
    </xdr:from>
    <xdr:ext cx="534377" cy="259045"/>
    <xdr:sp macro="" textlink="">
      <xdr:nvSpPr>
        <xdr:cNvPr id="137" name="物件費該当値テキスト"/>
        <xdr:cNvSpPr txBox="1"/>
      </xdr:nvSpPr>
      <xdr:spPr>
        <a:xfrm>
          <a:off x="4686300" y="9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21425</xdr:rowOff>
    </xdr:from>
    <xdr:to>
      <xdr:col>20</xdr:col>
      <xdr:colOff>38100</xdr:colOff>
      <xdr:row>57</xdr:row>
      <xdr:rowOff>123025</xdr:rowOff>
    </xdr:to>
    <xdr:sp macro="" textlink="">
      <xdr:nvSpPr>
        <xdr:cNvPr id="138" name="楕円 137"/>
        <xdr:cNvSpPr/>
      </xdr:nvSpPr>
      <xdr:spPr>
        <a:xfrm>
          <a:off x="37465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114152</xdr:rowOff>
    </xdr:from>
    <xdr:ext cx="534377" cy="259045"/>
    <xdr:sp macro="" textlink="">
      <xdr:nvSpPr>
        <xdr:cNvPr id="139" name="テキスト ボックス 138"/>
        <xdr:cNvSpPr txBox="1"/>
      </xdr:nvSpPr>
      <xdr:spPr>
        <a:xfrm>
          <a:off x="3530111" y="98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121171</xdr:rowOff>
    </xdr:from>
    <xdr:to>
      <xdr:col>15</xdr:col>
      <xdr:colOff>101600</xdr:colOff>
      <xdr:row>57</xdr:row>
      <xdr:rowOff>51321</xdr:rowOff>
    </xdr:to>
    <xdr:sp macro="" textlink="">
      <xdr:nvSpPr>
        <xdr:cNvPr id="140" name="楕円 139"/>
        <xdr:cNvSpPr/>
      </xdr:nvSpPr>
      <xdr:spPr>
        <a:xfrm>
          <a:off x="28575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42448</xdr:rowOff>
    </xdr:from>
    <xdr:ext cx="534377" cy="259045"/>
    <xdr:sp macro="" textlink="">
      <xdr:nvSpPr>
        <xdr:cNvPr id="141" name="テキスト ボックス 140"/>
        <xdr:cNvSpPr txBox="1"/>
      </xdr:nvSpPr>
      <xdr:spPr>
        <a:xfrm>
          <a:off x="2641111" y="98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77546</xdr:rowOff>
    </xdr:from>
    <xdr:to>
      <xdr:col>10</xdr:col>
      <xdr:colOff>165100</xdr:colOff>
      <xdr:row>57</xdr:row>
      <xdr:rowOff>7696</xdr:rowOff>
    </xdr:to>
    <xdr:sp macro="" textlink="">
      <xdr:nvSpPr>
        <xdr:cNvPr id="142" name="楕円 141"/>
        <xdr:cNvSpPr/>
      </xdr:nvSpPr>
      <xdr:spPr>
        <a:xfrm>
          <a:off x="1968500" y="96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170273</xdr:rowOff>
    </xdr:from>
    <xdr:ext cx="534377" cy="259045"/>
    <xdr:sp macro="" textlink="">
      <xdr:nvSpPr>
        <xdr:cNvPr id="143" name="テキスト ボックス 142"/>
        <xdr:cNvSpPr txBox="1"/>
      </xdr:nvSpPr>
      <xdr:spPr>
        <a:xfrm>
          <a:off x="1752111" y="97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34569</xdr:rowOff>
    </xdr:from>
    <xdr:to>
      <xdr:col>6</xdr:col>
      <xdr:colOff>38100</xdr:colOff>
      <xdr:row>57</xdr:row>
      <xdr:rowOff>136169</xdr:rowOff>
    </xdr:to>
    <xdr:sp macro="" textlink="">
      <xdr:nvSpPr>
        <xdr:cNvPr id="144" name="楕円 143"/>
        <xdr:cNvSpPr/>
      </xdr:nvSpPr>
      <xdr:spPr>
        <a:xfrm>
          <a:off x="1079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127296</xdr:rowOff>
    </xdr:from>
    <xdr:ext cx="534377" cy="259045"/>
    <xdr:sp macro="" textlink="">
      <xdr:nvSpPr>
        <xdr:cNvPr id="145" name="テキスト ボックス 144"/>
        <xdr:cNvSpPr txBox="1"/>
      </xdr:nvSpPr>
      <xdr:spPr>
        <a:xfrm>
          <a:off x="863111" y="98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134854</xdr:rowOff>
    </xdr:from>
    <xdr:to>
      <xdr:col>24</xdr:col>
      <xdr:colOff>63500</xdr:colOff>
      <xdr:row>77</xdr:row>
      <xdr:rowOff>137413</xdr:rowOff>
    </xdr:to>
    <xdr:cxnSp macro="">
      <xdr:nvCxnSpPr>
        <xdr:cNvPr id="172" name="直線コネクタ 171"/>
        <xdr:cNvCxnSpPr/>
      </xdr:nvCxnSpPr>
      <xdr:spPr>
        <a:xfrm flipV="1">
          <a:off x="3797300" y="13336504"/>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137413</xdr:rowOff>
    </xdr:from>
    <xdr:to>
      <xdr:col>19</xdr:col>
      <xdr:colOff>177800</xdr:colOff>
      <xdr:row>77</xdr:row>
      <xdr:rowOff>139015</xdr:rowOff>
    </xdr:to>
    <xdr:cxnSp macro="">
      <xdr:nvCxnSpPr>
        <xdr:cNvPr id="175" name="直線コネクタ 174"/>
        <xdr:cNvCxnSpPr/>
      </xdr:nvCxnSpPr>
      <xdr:spPr>
        <a:xfrm flipV="1">
          <a:off x="2908300" y="1333906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125527</xdr:rowOff>
    </xdr:from>
    <xdr:to>
      <xdr:col>15</xdr:col>
      <xdr:colOff>50800</xdr:colOff>
      <xdr:row>77</xdr:row>
      <xdr:rowOff>139015</xdr:rowOff>
    </xdr:to>
    <xdr:cxnSp macro="">
      <xdr:nvCxnSpPr>
        <xdr:cNvPr id="178" name="直線コネクタ 177"/>
        <xdr:cNvCxnSpPr/>
      </xdr:nvCxnSpPr>
      <xdr:spPr>
        <a:xfrm>
          <a:off x="2019300" y="13327177"/>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125527</xdr:rowOff>
    </xdr:from>
    <xdr:to>
      <xdr:col>10</xdr:col>
      <xdr:colOff>114300</xdr:colOff>
      <xdr:row>77</xdr:row>
      <xdr:rowOff>141163</xdr:rowOff>
    </xdr:to>
    <xdr:cxnSp macro="">
      <xdr:nvCxnSpPr>
        <xdr:cNvPr id="181" name="直線コネクタ 180"/>
        <xdr:cNvCxnSpPr/>
      </xdr:nvCxnSpPr>
      <xdr:spPr>
        <a:xfrm flipV="1">
          <a:off x="1130300" y="1332717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84054</xdr:rowOff>
    </xdr:from>
    <xdr:to>
      <xdr:col>24</xdr:col>
      <xdr:colOff>114300</xdr:colOff>
      <xdr:row>78</xdr:row>
      <xdr:rowOff>14204</xdr:rowOff>
    </xdr:to>
    <xdr:sp macro="" textlink="">
      <xdr:nvSpPr>
        <xdr:cNvPr id="191" name="楕円 190"/>
        <xdr:cNvSpPr/>
      </xdr:nvSpPr>
      <xdr:spPr>
        <a:xfrm>
          <a:off x="4584700" y="132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62481</xdr:rowOff>
    </xdr:from>
    <xdr:ext cx="469744" cy="259045"/>
    <xdr:sp macro="" textlink="">
      <xdr:nvSpPr>
        <xdr:cNvPr id="192" name="維持補修費該当値テキスト"/>
        <xdr:cNvSpPr txBox="1"/>
      </xdr:nvSpPr>
      <xdr:spPr>
        <a:xfrm>
          <a:off x="4686300"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86613</xdr:rowOff>
    </xdr:from>
    <xdr:to>
      <xdr:col>20</xdr:col>
      <xdr:colOff>38100</xdr:colOff>
      <xdr:row>78</xdr:row>
      <xdr:rowOff>16763</xdr:rowOff>
    </xdr:to>
    <xdr:sp macro="" textlink="">
      <xdr:nvSpPr>
        <xdr:cNvPr id="193" name="楕円 192"/>
        <xdr:cNvSpPr/>
      </xdr:nvSpPr>
      <xdr:spPr>
        <a:xfrm>
          <a:off x="3746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7890</xdr:rowOff>
    </xdr:from>
    <xdr:ext cx="469744" cy="259045"/>
    <xdr:sp macro="" textlink="">
      <xdr:nvSpPr>
        <xdr:cNvPr id="194" name="テキスト ボックス 193"/>
        <xdr:cNvSpPr txBox="1"/>
      </xdr:nvSpPr>
      <xdr:spPr>
        <a:xfrm>
          <a:off x="3562428"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88215</xdr:rowOff>
    </xdr:from>
    <xdr:to>
      <xdr:col>15</xdr:col>
      <xdr:colOff>101600</xdr:colOff>
      <xdr:row>78</xdr:row>
      <xdr:rowOff>18365</xdr:rowOff>
    </xdr:to>
    <xdr:sp macro="" textlink="">
      <xdr:nvSpPr>
        <xdr:cNvPr id="195" name="楕円 194"/>
        <xdr:cNvSpPr/>
      </xdr:nvSpPr>
      <xdr:spPr>
        <a:xfrm>
          <a:off x="2857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9492</xdr:rowOff>
    </xdr:from>
    <xdr:ext cx="469744" cy="259045"/>
    <xdr:sp macro="" textlink="">
      <xdr:nvSpPr>
        <xdr:cNvPr id="196" name="テキスト ボックス 195"/>
        <xdr:cNvSpPr txBox="1"/>
      </xdr:nvSpPr>
      <xdr:spPr>
        <a:xfrm>
          <a:off x="2673428" y="133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74727</xdr:rowOff>
    </xdr:from>
    <xdr:to>
      <xdr:col>10</xdr:col>
      <xdr:colOff>165100</xdr:colOff>
      <xdr:row>78</xdr:row>
      <xdr:rowOff>4877</xdr:rowOff>
    </xdr:to>
    <xdr:sp macro="" textlink="">
      <xdr:nvSpPr>
        <xdr:cNvPr id="197" name="楕円 196"/>
        <xdr:cNvSpPr/>
      </xdr:nvSpPr>
      <xdr:spPr>
        <a:xfrm>
          <a:off x="1968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167454</xdr:rowOff>
    </xdr:from>
    <xdr:ext cx="469744" cy="259045"/>
    <xdr:sp macro="" textlink="">
      <xdr:nvSpPr>
        <xdr:cNvPr id="198" name="テキスト ボックス 197"/>
        <xdr:cNvSpPr txBox="1"/>
      </xdr:nvSpPr>
      <xdr:spPr>
        <a:xfrm>
          <a:off x="1784428" y="1336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90363</xdr:rowOff>
    </xdr:from>
    <xdr:to>
      <xdr:col>6</xdr:col>
      <xdr:colOff>38100</xdr:colOff>
      <xdr:row>78</xdr:row>
      <xdr:rowOff>20513</xdr:rowOff>
    </xdr:to>
    <xdr:sp macro="" textlink="">
      <xdr:nvSpPr>
        <xdr:cNvPr id="199" name="楕円 198"/>
        <xdr:cNvSpPr/>
      </xdr:nvSpPr>
      <xdr:spPr>
        <a:xfrm>
          <a:off x="10795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11640</xdr:rowOff>
    </xdr:from>
    <xdr:ext cx="469744" cy="259045"/>
    <xdr:sp macro="" textlink="">
      <xdr:nvSpPr>
        <xdr:cNvPr id="200" name="テキスト ボックス 199"/>
        <xdr:cNvSpPr txBox="1"/>
      </xdr:nvSpPr>
      <xdr:spPr>
        <a:xfrm>
          <a:off x="895428" y="1338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150806</xdr:rowOff>
    </xdr:from>
    <xdr:to>
      <xdr:col>24</xdr:col>
      <xdr:colOff>63500</xdr:colOff>
      <xdr:row>95</xdr:row>
      <xdr:rowOff>153721</xdr:rowOff>
    </xdr:to>
    <xdr:cxnSp macro="">
      <xdr:nvCxnSpPr>
        <xdr:cNvPr id="230" name="直線コネクタ 229"/>
        <xdr:cNvCxnSpPr/>
      </xdr:nvCxnSpPr>
      <xdr:spPr>
        <a:xfrm flipV="1">
          <a:off x="3797300" y="16438556"/>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153721</xdr:rowOff>
    </xdr:from>
    <xdr:to>
      <xdr:col>19</xdr:col>
      <xdr:colOff>177800</xdr:colOff>
      <xdr:row>96</xdr:row>
      <xdr:rowOff>77312</xdr:rowOff>
    </xdr:to>
    <xdr:cxnSp macro="">
      <xdr:nvCxnSpPr>
        <xdr:cNvPr id="233" name="直線コネクタ 232"/>
        <xdr:cNvCxnSpPr/>
      </xdr:nvCxnSpPr>
      <xdr:spPr>
        <a:xfrm flipV="1">
          <a:off x="2908300" y="16441471"/>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77312</xdr:rowOff>
    </xdr:from>
    <xdr:to>
      <xdr:col>15</xdr:col>
      <xdr:colOff>50800</xdr:colOff>
      <xdr:row>96</xdr:row>
      <xdr:rowOff>127584</xdr:rowOff>
    </xdr:to>
    <xdr:cxnSp macro="">
      <xdr:nvCxnSpPr>
        <xdr:cNvPr id="236" name="直線コネクタ 235"/>
        <xdr:cNvCxnSpPr/>
      </xdr:nvCxnSpPr>
      <xdr:spPr>
        <a:xfrm flipV="1">
          <a:off x="2019300" y="1653651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127584</xdr:rowOff>
    </xdr:from>
    <xdr:to>
      <xdr:col>10</xdr:col>
      <xdr:colOff>114300</xdr:colOff>
      <xdr:row>97</xdr:row>
      <xdr:rowOff>48737</xdr:rowOff>
    </xdr:to>
    <xdr:cxnSp macro="">
      <xdr:nvCxnSpPr>
        <xdr:cNvPr id="239" name="直線コネクタ 238"/>
        <xdr:cNvCxnSpPr/>
      </xdr:nvCxnSpPr>
      <xdr:spPr>
        <a:xfrm flipV="1">
          <a:off x="1130300" y="16586784"/>
          <a:ext cx="889000" cy="9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100006</xdr:rowOff>
    </xdr:from>
    <xdr:to>
      <xdr:col>24</xdr:col>
      <xdr:colOff>114300</xdr:colOff>
      <xdr:row>96</xdr:row>
      <xdr:rowOff>30156</xdr:rowOff>
    </xdr:to>
    <xdr:sp macro="" textlink="">
      <xdr:nvSpPr>
        <xdr:cNvPr id="249" name="楕円 248"/>
        <xdr:cNvSpPr/>
      </xdr:nvSpPr>
      <xdr:spPr>
        <a:xfrm>
          <a:off x="4584700" y="163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78433</xdr:rowOff>
    </xdr:from>
    <xdr:ext cx="534377" cy="259045"/>
    <xdr:sp macro="" textlink="">
      <xdr:nvSpPr>
        <xdr:cNvPr id="250" name="扶助費該当値テキスト"/>
        <xdr:cNvSpPr txBox="1"/>
      </xdr:nvSpPr>
      <xdr:spPr>
        <a:xfrm>
          <a:off x="4686300" y="16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102921</xdr:rowOff>
    </xdr:from>
    <xdr:to>
      <xdr:col>20</xdr:col>
      <xdr:colOff>38100</xdr:colOff>
      <xdr:row>96</xdr:row>
      <xdr:rowOff>33071</xdr:rowOff>
    </xdr:to>
    <xdr:sp macro="" textlink="">
      <xdr:nvSpPr>
        <xdr:cNvPr id="251" name="楕円 250"/>
        <xdr:cNvSpPr/>
      </xdr:nvSpPr>
      <xdr:spPr>
        <a:xfrm>
          <a:off x="37465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24198</xdr:rowOff>
    </xdr:from>
    <xdr:ext cx="534377" cy="259045"/>
    <xdr:sp macro="" textlink="">
      <xdr:nvSpPr>
        <xdr:cNvPr id="252" name="テキスト ボックス 251"/>
        <xdr:cNvSpPr txBox="1"/>
      </xdr:nvSpPr>
      <xdr:spPr>
        <a:xfrm>
          <a:off x="3530111" y="164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26512</xdr:rowOff>
    </xdr:from>
    <xdr:to>
      <xdr:col>15</xdr:col>
      <xdr:colOff>101600</xdr:colOff>
      <xdr:row>96</xdr:row>
      <xdr:rowOff>128112</xdr:rowOff>
    </xdr:to>
    <xdr:sp macro="" textlink="">
      <xdr:nvSpPr>
        <xdr:cNvPr id="253" name="楕円 252"/>
        <xdr:cNvSpPr/>
      </xdr:nvSpPr>
      <xdr:spPr>
        <a:xfrm>
          <a:off x="2857500" y="164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119239</xdr:rowOff>
    </xdr:from>
    <xdr:ext cx="534377" cy="259045"/>
    <xdr:sp macro="" textlink="">
      <xdr:nvSpPr>
        <xdr:cNvPr id="254" name="テキスト ボックス 253"/>
        <xdr:cNvSpPr txBox="1"/>
      </xdr:nvSpPr>
      <xdr:spPr>
        <a:xfrm>
          <a:off x="2641111" y="165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76784</xdr:rowOff>
    </xdr:from>
    <xdr:to>
      <xdr:col>10</xdr:col>
      <xdr:colOff>165100</xdr:colOff>
      <xdr:row>97</xdr:row>
      <xdr:rowOff>6934</xdr:rowOff>
    </xdr:to>
    <xdr:sp macro="" textlink="">
      <xdr:nvSpPr>
        <xdr:cNvPr id="255" name="楕円 254"/>
        <xdr:cNvSpPr/>
      </xdr:nvSpPr>
      <xdr:spPr>
        <a:xfrm>
          <a:off x="1968500" y="165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169511</xdr:rowOff>
    </xdr:from>
    <xdr:ext cx="534377" cy="259045"/>
    <xdr:sp macro="" textlink="">
      <xdr:nvSpPr>
        <xdr:cNvPr id="256" name="テキスト ボックス 255"/>
        <xdr:cNvSpPr txBox="1"/>
      </xdr:nvSpPr>
      <xdr:spPr>
        <a:xfrm>
          <a:off x="1752111"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169387</xdr:rowOff>
    </xdr:from>
    <xdr:to>
      <xdr:col>6</xdr:col>
      <xdr:colOff>38100</xdr:colOff>
      <xdr:row>97</xdr:row>
      <xdr:rowOff>99537</xdr:rowOff>
    </xdr:to>
    <xdr:sp macro="" textlink="">
      <xdr:nvSpPr>
        <xdr:cNvPr id="257" name="楕円 256"/>
        <xdr:cNvSpPr/>
      </xdr:nvSpPr>
      <xdr:spPr>
        <a:xfrm>
          <a:off x="1079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90664</xdr:rowOff>
    </xdr:from>
    <xdr:ext cx="534377" cy="259045"/>
    <xdr:sp macro="" textlink="">
      <xdr:nvSpPr>
        <xdr:cNvPr id="258" name="テキスト ボックス 257"/>
        <xdr:cNvSpPr txBox="1"/>
      </xdr:nvSpPr>
      <xdr:spPr>
        <a:xfrm>
          <a:off x="863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25495</xdr:rowOff>
    </xdr:from>
    <xdr:to>
      <xdr:col>55</xdr:col>
      <xdr:colOff>0</xdr:colOff>
      <xdr:row>36</xdr:row>
      <xdr:rowOff>41973</xdr:rowOff>
    </xdr:to>
    <xdr:cxnSp macro="">
      <xdr:nvCxnSpPr>
        <xdr:cNvPr id="287" name="直線コネクタ 286"/>
        <xdr:cNvCxnSpPr/>
      </xdr:nvCxnSpPr>
      <xdr:spPr>
        <a:xfrm flipV="1">
          <a:off x="9639300" y="6197695"/>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41973</xdr:rowOff>
    </xdr:from>
    <xdr:to>
      <xdr:col>50</xdr:col>
      <xdr:colOff>114300</xdr:colOff>
      <xdr:row>37</xdr:row>
      <xdr:rowOff>70225</xdr:rowOff>
    </xdr:to>
    <xdr:cxnSp macro="">
      <xdr:nvCxnSpPr>
        <xdr:cNvPr id="290" name="直線コネクタ 289"/>
        <xdr:cNvCxnSpPr/>
      </xdr:nvCxnSpPr>
      <xdr:spPr>
        <a:xfrm flipV="1">
          <a:off x="8750300" y="6214173"/>
          <a:ext cx="889000" cy="1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60052</xdr:rowOff>
    </xdr:from>
    <xdr:to>
      <xdr:col>45</xdr:col>
      <xdr:colOff>177800</xdr:colOff>
      <xdr:row>37</xdr:row>
      <xdr:rowOff>70225</xdr:rowOff>
    </xdr:to>
    <xdr:cxnSp macro="">
      <xdr:nvCxnSpPr>
        <xdr:cNvPr id="293" name="直線コネクタ 292"/>
        <xdr:cNvCxnSpPr/>
      </xdr:nvCxnSpPr>
      <xdr:spPr>
        <a:xfrm>
          <a:off x="7861300" y="64037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60052</xdr:rowOff>
    </xdr:from>
    <xdr:to>
      <xdr:col>41</xdr:col>
      <xdr:colOff>50800</xdr:colOff>
      <xdr:row>37</xdr:row>
      <xdr:rowOff>62490</xdr:rowOff>
    </xdr:to>
    <xdr:cxnSp macro="">
      <xdr:nvCxnSpPr>
        <xdr:cNvPr id="296" name="直線コネクタ 295"/>
        <xdr:cNvCxnSpPr/>
      </xdr:nvCxnSpPr>
      <xdr:spPr>
        <a:xfrm flipV="1">
          <a:off x="6972300" y="640370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146145</xdr:rowOff>
    </xdr:from>
    <xdr:to>
      <xdr:col>55</xdr:col>
      <xdr:colOff>50800</xdr:colOff>
      <xdr:row>36</xdr:row>
      <xdr:rowOff>76295</xdr:rowOff>
    </xdr:to>
    <xdr:sp macro="" textlink="">
      <xdr:nvSpPr>
        <xdr:cNvPr id="306" name="楕円 305"/>
        <xdr:cNvSpPr/>
      </xdr:nvSpPr>
      <xdr:spPr>
        <a:xfrm>
          <a:off x="10426700" y="61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124572</xdr:rowOff>
    </xdr:from>
    <xdr:ext cx="534377" cy="259045"/>
    <xdr:sp macro="" textlink="">
      <xdr:nvSpPr>
        <xdr:cNvPr id="307" name="補助費等該当値テキスト"/>
        <xdr:cNvSpPr txBox="1"/>
      </xdr:nvSpPr>
      <xdr:spPr>
        <a:xfrm>
          <a:off x="10528300" y="61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162623</xdr:rowOff>
    </xdr:from>
    <xdr:to>
      <xdr:col>50</xdr:col>
      <xdr:colOff>165100</xdr:colOff>
      <xdr:row>36</xdr:row>
      <xdr:rowOff>92773</xdr:rowOff>
    </xdr:to>
    <xdr:sp macro="" textlink="">
      <xdr:nvSpPr>
        <xdr:cNvPr id="308" name="楕円 307"/>
        <xdr:cNvSpPr/>
      </xdr:nvSpPr>
      <xdr:spPr>
        <a:xfrm>
          <a:off x="9588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83900</xdr:rowOff>
    </xdr:from>
    <xdr:ext cx="534377" cy="259045"/>
    <xdr:sp macro="" textlink="">
      <xdr:nvSpPr>
        <xdr:cNvPr id="309" name="テキスト ボックス 308"/>
        <xdr:cNvSpPr txBox="1"/>
      </xdr:nvSpPr>
      <xdr:spPr>
        <a:xfrm>
          <a:off x="9372111" y="62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19425</xdr:rowOff>
    </xdr:from>
    <xdr:to>
      <xdr:col>46</xdr:col>
      <xdr:colOff>38100</xdr:colOff>
      <xdr:row>37</xdr:row>
      <xdr:rowOff>121025</xdr:rowOff>
    </xdr:to>
    <xdr:sp macro="" textlink="">
      <xdr:nvSpPr>
        <xdr:cNvPr id="310" name="楕円 309"/>
        <xdr:cNvSpPr/>
      </xdr:nvSpPr>
      <xdr:spPr>
        <a:xfrm>
          <a:off x="8699500" y="6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112152</xdr:rowOff>
    </xdr:from>
    <xdr:ext cx="534377" cy="259045"/>
    <xdr:sp macro="" textlink="">
      <xdr:nvSpPr>
        <xdr:cNvPr id="311" name="テキスト ボックス 310"/>
        <xdr:cNvSpPr txBox="1"/>
      </xdr:nvSpPr>
      <xdr:spPr>
        <a:xfrm>
          <a:off x="8483111" y="64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9252</xdr:rowOff>
    </xdr:from>
    <xdr:to>
      <xdr:col>41</xdr:col>
      <xdr:colOff>101600</xdr:colOff>
      <xdr:row>37</xdr:row>
      <xdr:rowOff>110852</xdr:rowOff>
    </xdr:to>
    <xdr:sp macro="" textlink="">
      <xdr:nvSpPr>
        <xdr:cNvPr id="312" name="楕円 311"/>
        <xdr:cNvSpPr/>
      </xdr:nvSpPr>
      <xdr:spPr>
        <a:xfrm>
          <a:off x="7810500" y="63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101979</xdr:rowOff>
    </xdr:from>
    <xdr:ext cx="534377" cy="259045"/>
    <xdr:sp macro="" textlink="">
      <xdr:nvSpPr>
        <xdr:cNvPr id="313" name="テキスト ボックス 312"/>
        <xdr:cNvSpPr txBox="1"/>
      </xdr:nvSpPr>
      <xdr:spPr>
        <a:xfrm>
          <a:off x="7594111" y="64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11690</xdr:rowOff>
    </xdr:from>
    <xdr:to>
      <xdr:col>36</xdr:col>
      <xdr:colOff>165100</xdr:colOff>
      <xdr:row>37</xdr:row>
      <xdr:rowOff>113290</xdr:rowOff>
    </xdr:to>
    <xdr:sp macro="" textlink="">
      <xdr:nvSpPr>
        <xdr:cNvPr id="314" name="楕円 313"/>
        <xdr:cNvSpPr/>
      </xdr:nvSpPr>
      <xdr:spPr>
        <a:xfrm>
          <a:off x="6921500" y="63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104417</xdr:rowOff>
    </xdr:from>
    <xdr:ext cx="534377" cy="259045"/>
    <xdr:sp macro="" textlink="">
      <xdr:nvSpPr>
        <xdr:cNvPr id="315" name="テキスト ボックス 314"/>
        <xdr:cNvSpPr txBox="1"/>
      </xdr:nvSpPr>
      <xdr:spPr>
        <a:xfrm>
          <a:off x="6705111" y="64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xdr:rowOff>
    </xdr:from>
    <xdr:to>
      <xdr:col>55</xdr:col>
      <xdr:colOff>0</xdr:colOff>
      <xdr:row>57</xdr:row>
      <xdr:rowOff>56871</xdr:rowOff>
    </xdr:to>
    <xdr:cxnSp macro="">
      <xdr:nvCxnSpPr>
        <xdr:cNvPr id="344" name="直線コネクタ 343"/>
        <xdr:cNvCxnSpPr/>
      </xdr:nvCxnSpPr>
      <xdr:spPr>
        <a:xfrm>
          <a:off x="9639300" y="9772764"/>
          <a:ext cx="8382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xdr:rowOff>
    </xdr:from>
    <xdr:to>
      <xdr:col>50</xdr:col>
      <xdr:colOff>114300</xdr:colOff>
      <xdr:row>57</xdr:row>
      <xdr:rowOff>58915</xdr:rowOff>
    </xdr:to>
    <xdr:cxnSp macro="">
      <xdr:nvCxnSpPr>
        <xdr:cNvPr id="347" name="直線コネクタ 346"/>
        <xdr:cNvCxnSpPr/>
      </xdr:nvCxnSpPr>
      <xdr:spPr>
        <a:xfrm flipV="1">
          <a:off x="8750300" y="9772764"/>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135763</xdr:rowOff>
    </xdr:from>
    <xdr:to>
      <xdr:col>45</xdr:col>
      <xdr:colOff>177800</xdr:colOff>
      <xdr:row>57</xdr:row>
      <xdr:rowOff>58915</xdr:rowOff>
    </xdr:to>
    <xdr:cxnSp macro="">
      <xdr:nvCxnSpPr>
        <xdr:cNvPr id="350" name="直線コネクタ 349"/>
        <xdr:cNvCxnSpPr/>
      </xdr:nvCxnSpPr>
      <xdr:spPr>
        <a:xfrm>
          <a:off x="7861300" y="9736963"/>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85979</xdr:rowOff>
    </xdr:from>
    <xdr:to>
      <xdr:col>41</xdr:col>
      <xdr:colOff>50800</xdr:colOff>
      <xdr:row>56</xdr:row>
      <xdr:rowOff>135763</xdr:rowOff>
    </xdr:to>
    <xdr:cxnSp macro="">
      <xdr:nvCxnSpPr>
        <xdr:cNvPr id="353" name="直線コネクタ 352"/>
        <xdr:cNvCxnSpPr/>
      </xdr:nvCxnSpPr>
      <xdr:spPr>
        <a:xfrm>
          <a:off x="6972300" y="968717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6071</xdr:rowOff>
    </xdr:from>
    <xdr:to>
      <xdr:col>55</xdr:col>
      <xdr:colOff>50800</xdr:colOff>
      <xdr:row>57</xdr:row>
      <xdr:rowOff>107671</xdr:rowOff>
    </xdr:to>
    <xdr:sp macro="" textlink="">
      <xdr:nvSpPr>
        <xdr:cNvPr id="363" name="楕円 362"/>
        <xdr:cNvSpPr/>
      </xdr:nvSpPr>
      <xdr:spPr>
        <a:xfrm>
          <a:off x="10426700" y="97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92448</xdr:rowOff>
    </xdr:from>
    <xdr:ext cx="534377" cy="259045"/>
    <xdr:sp macro="" textlink="">
      <xdr:nvSpPr>
        <xdr:cNvPr id="364" name="普通建設事業費該当値テキスト"/>
        <xdr:cNvSpPr txBox="1"/>
      </xdr:nvSpPr>
      <xdr:spPr>
        <a:xfrm>
          <a:off x="10528300" y="96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120764</xdr:rowOff>
    </xdr:from>
    <xdr:to>
      <xdr:col>50</xdr:col>
      <xdr:colOff>165100</xdr:colOff>
      <xdr:row>57</xdr:row>
      <xdr:rowOff>50914</xdr:rowOff>
    </xdr:to>
    <xdr:sp macro="" textlink="">
      <xdr:nvSpPr>
        <xdr:cNvPr id="365" name="楕円 364"/>
        <xdr:cNvSpPr/>
      </xdr:nvSpPr>
      <xdr:spPr>
        <a:xfrm>
          <a:off x="9588500" y="97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42041</xdr:rowOff>
    </xdr:from>
    <xdr:ext cx="534377" cy="259045"/>
    <xdr:sp macro="" textlink="">
      <xdr:nvSpPr>
        <xdr:cNvPr id="366" name="テキスト ボックス 365"/>
        <xdr:cNvSpPr txBox="1"/>
      </xdr:nvSpPr>
      <xdr:spPr>
        <a:xfrm>
          <a:off x="9372111" y="98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8115</xdr:rowOff>
    </xdr:from>
    <xdr:to>
      <xdr:col>46</xdr:col>
      <xdr:colOff>38100</xdr:colOff>
      <xdr:row>57</xdr:row>
      <xdr:rowOff>109715</xdr:rowOff>
    </xdr:to>
    <xdr:sp macro="" textlink="">
      <xdr:nvSpPr>
        <xdr:cNvPr id="367" name="楕円 366"/>
        <xdr:cNvSpPr/>
      </xdr:nvSpPr>
      <xdr:spPr>
        <a:xfrm>
          <a:off x="8699500" y="97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100842</xdr:rowOff>
    </xdr:from>
    <xdr:ext cx="534377" cy="259045"/>
    <xdr:sp macro="" textlink="">
      <xdr:nvSpPr>
        <xdr:cNvPr id="368" name="テキスト ボックス 367"/>
        <xdr:cNvSpPr txBox="1"/>
      </xdr:nvSpPr>
      <xdr:spPr>
        <a:xfrm>
          <a:off x="8483111" y="98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84963</xdr:rowOff>
    </xdr:from>
    <xdr:to>
      <xdr:col>41</xdr:col>
      <xdr:colOff>101600</xdr:colOff>
      <xdr:row>57</xdr:row>
      <xdr:rowOff>15113</xdr:rowOff>
    </xdr:to>
    <xdr:sp macro="" textlink="">
      <xdr:nvSpPr>
        <xdr:cNvPr id="369" name="楕円 368"/>
        <xdr:cNvSpPr/>
      </xdr:nvSpPr>
      <xdr:spPr>
        <a:xfrm>
          <a:off x="7810500" y="96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6240</xdr:rowOff>
    </xdr:from>
    <xdr:ext cx="534377" cy="259045"/>
    <xdr:sp macro="" textlink="">
      <xdr:nvSpPr>
        <xdr:cNvPr id="370" name="テキスト ボックス 369"/>
        <xdr:cNvSpPr txBox="1"/>
      </xdr:nvSpPr>
      <xdr:spPr>
        <a:xfrm>
          <a:off x="7594111" y="97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35179</xdr:rowOff>
    </xdr:from>
    <xdr:to>
      <xdr:col>36</xdr:col>
      <xdr:colOff>165100</xdr:colOff>
      <xdr:row>56</xdr:row>
      <xdr:rowOff>136779</xdr:rowOff>
    </xdr:to>
    <xdr:sp macro="" textlink="">
      <xdr:nvSpPr>
        <xdr:cNvPr id="371" name="楕円 370"/>
        <xdr:cNvSpPr/>
      </xdr:nvSpPr>
      <xdr:spPr>
        <a:xfrm>
          <a:off x="6921500" y="96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127906</xdr:rowOff>
    </xdr:from>
    <xdr:ext cx="534377" cy="259045"/>
    <xdr:sp macro="" textlink="">
      <xdr:nvSpPr>
        <xdr:cNvPr id="372" name="テキスト ボックス 371"/>
        <xdr:cNvSpPr txBox="1"/>
      </xdr:nvSpPr>
      <xdr:spPr>
        <a:xfrm>
          <a:off x="6705111" y="97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30406</xdr:rowOff>
    </xdr:from>
    <xdr:to>
      <xdr:col>55</xdr:col>
      <xdr:colOff>0</xdr:colOff>
      <xdr:row>78</xdr:row>
      <xdr:rowOff>131356</xdr:rowOff>
    </xdr:to>
    <xdr:cxnSp macro="">
      <xdr:nvCxnSpPr>
        <xdr:cNvPr id="399" name="直線コネクタ 398"/>
        <xdr:cNvCxnSpPr/>
      </xdr:nvCxnSpPr>
      <xdr:spPr>
        <a:xfrm>
          <a:off x="9639300" y="13403506"/>
          <a:ext cx="8382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30406</xdr:rowOff>
    </xdr:from>
    <xdr:to>
      <xdr:col>50</xdr:col>
      <xdr:colOff>114300</xdr:colOff>
      <xdr:row>78</xdr:row>
      <xdr:rowOff>129436</xdr:rowOff>
    </xdr:to>
    <xdr:cxnSp macro="">
      <xdr:nvCxnSpPr>
        <xdr:cNvPr id="402" name="直線コネクタ 401"/>
        <xdr:cNvCxnSpPr/>
      </xdr:nvCxnSpPr>
      <xdr:spPr>
        <a:xfrm flipV="1">
          <a:off x="8750300" y="13403506"/>
          <a:ext cx="8890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129436</xdr:rowOff>
    </xdr:from>
    <xdr:to>
      <xdr:col>45</xdr:col>
      <xdr:colOff>177800</xdr:colOff>
      <xdr:row>78</xdr:row>
      <xdr:rowOff>138077</xdr:rowOff>
    </xdr:to>
    <xdr:cxnSp macro="">
      <xdr:nvCxnSpPr>
        <xdr:cNvPr id="405" name="直線コネクタ 404"/>
        <xdr:cNvCxnSpPr/>
      </xdr:nvCxnSpPr>
      <xdr:spPr>
        <a:xfrm flipV="1">
          <a:off x="7861300" y="13502536"/>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80556</xdr:rowOff>
    </xdr:from>
    <xdr:to>
      <xdr:col>55</xdr:col>
      <xdr:colOff>50800</xdr:colOff>
      <xdr:row>79</xdr:row>
      <xdr:rowOff>10706</xdr:rowOff>
    </xdr:to>
    <xdr:sp macro="" textlink="">
      <xdr:nvSpPr>
        <xdr:cNvPr id="415" name="楕円 414"/>
        <xdr:cNvSpPr/>
      </xdr:nvSpPr>
      <xdr:spPr>
        <a:xfrm>
          <a:off x="104267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166933</xdr:rowOff>
    </xdr:from>
    <xdr:ext cx="378565" cy="259045"/>
    <xdr:sp macro="" textlink="">
      <xdr:nvSpPr>
        <xdr:cNvPr id="416" name="普通建設事業費 （ うち新規整備　）該当値テキスト"/>
        <xdr:cNvSpPr txBox="1"/>
      </xdr:nvSpPr>
      <xdr:spPr>
        <a:xfrm>
          <a:off x="10528300" y="1336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151056</xdr:rowOff>
    </xdr:from>
    <xdr:to>
      <xdr:col>50</xdr:col>
      <xdr:colOff>165100</xdr:colOff>
      <xdr:row>78</xdr:row>
      <xdr:rowOff>81206</xdr:rowOff>
    </xdr:to>
    <xdr:sp macro="" textlink="">
      <xdr:nvSpPr>
        <xdr:cNvPr id="417" name="楕円 416"/>
        <xdr:cNvSpPr/>
      </xdr:nvSpPr>
      <xdr:spPr>
        <a:xfrm>
          <a:off x="9588500" y="133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72333</xdr:rowOff>
    </xdr:from>
    <xdr:ext cx="469744" cy="259045"/>
    <xdr:sp macro="" textlink="">
      <xdr:nvSpPr>
        <xdr:cNvPr id="418" name="テキスト ボックス 417"/>
        <xdr:cNvSpPr txBox="1"/>
      </xdr:nvSpPr>
      <xdr:spPr>
        <a:xfrm>
          <a:off x="9404428" y="134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78636</xdr:rowOff>
    </xdr:from>
    <xdr:to>
      <xdr:col>46</xdr:col>
      <xdr:colOff>38100</xdr:colOff>
      <xdr:row>79</xdr:row>
      <xdr:rowOff>8786</xdr:rowOff>
    </xdr:to>
    <xdr:sp macro="" textlink="">
      <xdr:nvSpPr>
        <xdr:cNvPr id="419" name="楕円 418"/>
        <xdr:cNvSpPr/>
      </xdr:nvSpPr>
      <xdr:spPr>
        <a:xfrm>
          <a:off x="8699500" y="134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171363</xdr:rowOff>
    </xdr:from>
    <xdr:ext cx="378565" cy="259045"/>
    <xdr:sp macro="" textlink="">
      <xdr:nvSpPr>
        <xdr:cNvPr id="420" name="テキスト ボックス 419"/>
        <xdr:cNvSpPr txBox="1"/>
      </xdr:nvSpPr>
      <xdr:spPr>
        <a:xfrm>
          <a:off x="8561017" y="1354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87277</xdr:rowOff>
    </xdr:from>
    <xdr:to>
      <xdr:col>41</xdr:col>
      <xdr:colOff>101600</xdr:colOff>
      <xdr:row>79</xdr:row>
      <xdr:rowOff>17427</xdr:rowOff>
    </xdr:to>
    <xdr:sp macro="" textlink="">
      <xdr:nvSpPr>
        <xdr:cNvPr id="421" name="楕円 420"/>
        <xdr:cNvSpPr/>
      </xdr:nvSpPr>
      <xdr:spPr>
        <a:xfrm>
          <a:off x="7810500" y="134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8554</xdr:rowOff>
    </xdr:from>
    <xdr:ext cx="313932" cy="259045"/>
    <xdr:sp macro="" textlink="">
      <xdr:nvSpPr>
        <xdr:cNvPr id="422" name="テキスト ボックス 421"/>
        <xdr:cNvSpPr txBox="1"/>
      </xdr:nvSpPr>
      <xdr:spPr>
        <a:xfrm>
          <a:off x="7704333" y="1355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26017</xdr:rowOff>
    </xdr:from>
    <xdr:to>
      <xdr:col>55</xdr:col>
      <xdr:colOff>0</xdr:colOff>
      <xdr:row>96</xdr:row>
      <xdr:rowOff>29766</xdr:rowOff>
    </xdr:to>
    <xdr:cxnSp macro="">
      <xdr:nvCxnSpPr>
        <xdr:cNvPr id="449" name="直線コネクタ 448"/>
        <xdr:cNvCxnSpPr/>
      </xdr:nvCxnSpPr>
      <xdr:spPr>
        <a:xfrm>
          <a:off x="9639300" y="16485217"/>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19022</xdr:rowOff>
    </xdr:from>
    <xdr:to>
      <xdr:col>50</xdr:col>
      <xdr:colOff>114300</xdr:colOff>
      <xdr:row>96</xdr:row>
      <xdr:rowOff>26017</xdr:rowOff>
    </xdr:to>
    <xdr:cxnSp macro="">
      <xdr:nvCxnSpPr>
        <xdr:cNvPr id="452" name="直線コネクタ 451"/>
        <xdr:cNvCxnSpPr/>
      </xdr:nvCxnSpPr>
      <xdr:spPr>
        <a:xfrm>
          <a:off x="8750300" y="1647822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12233</xdr:rowOff>
    </xdr:from>
    <xdr:to>
      <xdr:col>45</xdr:col>
      <xdr:colOff>177800</xdr:colOff>
      <xdr:row>96</xdr:row>
      <xdr:rowOff>19022</xdr:rowOff>
    </xdr:to>
    <xdr:cxnSp macro="">
      <xdr:nvCxnSpPr>
        <xdr:cNvPr id="455" name="直線コネクタ 454"/>
        <xdr:cNvCxnSpPr/>
      </xdr:nvCxnSpPr>
      <xdr:spPr>
        <a:xfrm>
          <a:off x="7861300" y="16299983"/>
          <a:ext cx="889000" cy="1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150416</xdr:rowOff>
    </xdr:from>
    <xdr:to>
      <xdr:col>55</xdr:col>
      <xdr:colOff>50800</xdr:colOff>
      <xdr:row>96</xdr:row>
      <xdr:rowOff>80566</xdr:rowOff>
    </xdr:to>
    <xdr:sp macro="" textlink="">
      <xdr:nvSpPr>
        <xdr:cNvPr id="465" name="楕円 464"/>
        <xdr:cNvSpPr/>
      </xdr:nvSpPr>
      <xdr:spPr>
        <a:xfrm>
          <a:off x="10426700" y="164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128843</xdr:rowOff>
    </xdr:from>
    <xdr:ext cx="534377" cy="259045"/>
    <xdr:sp macro="" textlink="">
      <xdr:nvSpPr>
        <xdr:cNvPr id="466" name="普通建設事業費 （ うち更新整備　）該当値テキスト"/>
        <xdr:cNvSpPr txBox="1"/>
      </xdr:nvSpPr>
      <xdr:spPr>
        <a:xfrm>
          <a:off x="10528300" y="164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146667</xdr:rowOff>
    </xdr:from>
    <xdr:to>
      <xdr:col>50</xdr:col>
      <xdr:colOff>165100</xdr:colOff>
      <xdr:row>96</xdr:row>
      <xdr:rowOff>76817</xdr:rowOff>
    </xdr:to>
    <xdr:sp macro="" textlink="">
      <xdr:nvSpPr>
        <xdr:cNvPr id="467" name="楕円 466"/>
        <xdr:cNvSpPr/>
      </xdr:nvSpPr>
      <xdr:spPr>
        <a:xfrm>
          <a:off x="9588500" y="1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67944</xdr:rowOff>
    </xdr:from>
    <xdr:ext cx="534377" cy="259045"/>
    <xdr:sp macro="" textlink="">
      <xdr:nvSpPr>
        <xdr:cNvPr id="468" name="テキスト ボックス 467"/>
        <xdr:cNvSpPr txBox="1"/>
      </xdr:nvSpPr>
      <xdr:spPr>
        <a:xfrm>
          <a:off x="9372111" y="165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139672</xdr:rowOff>
    </xdr:from>
    <xdr:to>
      <xdr:col>46</xdr:col>
      <xdr:colOff>38100</xdr:colOff>
      <xdr:row>96</xdr:row>
      <xdr:rowOff>69822</xdr:rowOff>
    </xdr:to>
    <xdr:sp macro="" textlink="">
      <xdr:nvSpPr>
        <xdr:cNvPr id="469" name="楕円 468"/>
        <xdr:cNvSpPr/>
      </xdr:nvSpPr>
      <xdr:spPr>
        <a:xfrm>
          <a:off x="8699500" y="164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86349</xdr:rowOff>
    </xdr:from>
    <xdr:ext cx="534377" cy="259045"/>
    <xdr:sp macro="" textlink="">
      <xdr:nvSpPr>
        <xdr:cNvPr id="470" name="テキスト ボックス 469"/>
        <xdr:cNvSpPr txBox="1"/>
      </xdr:nvSpPr>
      <xdr:spPr>
        <a:xfrm>
          <a:off x="8483111" y="162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132883</xdr:rowOff>
    </xdr:from>
    <xdr:to>
      <xdr:col>41</xdr:col>
      <xdr:colOff>101600</xdr:colOff>
      <xdr:row>95</xdr:row>
      <xdr:rowOff>63033</xdr:rowOff>
    </xdr:to>
    <xdr:sp macro="" textlink="">
      <xdr:nvSpPr>
        <xdr:cNvPr id="471" name="楕円 470"/>
        <xdr:cNvSpPr/>
      </xdr:nvSpPr>
      <xdr:spPr>
        <a:xfrm>
          <a:off x="7810500" y="162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79560</xdr:rowOff>
    </xdr:from>
    <xdr:ext cx="534377" cy="259045"/>
    <xdr:sp macro="" textlink="">
      <xdr:nvSpPr>
        <xdr:cNvPr id="472" name="テキスト ボックス 471"/>
        <xdr:cNvSpPr txBox="1"/>
      </xdr:nvSpPr>
      <xdr:spPr>
        <a:xfrm>
          <a:off x="7594111" y="160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35001</xdr:rowOff>
    </xdr:from>
    <xdr:to>
      <xdr:col>85</xdr:col>
      <xdr:colOff>127000</xdr:colOff>
      <xdr:row>38</xdr:row>
      <xdr:rowOff>139700</xdr:rowOff>
    </xdr:to>
    <xdr:cxnSp macro="">
      <xdr:nvCxnSpPr>
        <xdr:cNvPr id="499" name="直線コネクタ 498"/>
        <xdr:cNvCxnSpPr/>
      </xdr:nvCxnSpPr>
      <xdr:spPr>
        <a:xfrm flipV="1">
          <a:off x="15481300" y="6550101"/>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67463</xdr:rowOff>
    </xdr:from>
    <xdr:to>
      <xdr:col>81</xdr:col>
      <xdr:colOff>50800</xdr:colOff>
      <xdr:row>38</xdr:row>
      <xdr:rowOff>139700</xdr:rowOff>
    </xdr:to>
    <xdr:cxnSp macro="">
      <xdr:nvCxnSpPr>
        <xdr:cNvPr id="502" name="直線コネクタ 501"/>
        <xdr:cNvCxnSpPr/>
      </xdr:nvCxnSpPr>
      <xdr:spPr>
        <a:xfrm>
          <a:off x="14592300" y="6411113"/>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67463</xdr:rowOff>
    </xdr:from>
    <xdr:to>
      <xdr:col>76</xdr:col>
      <xdr:colOff>114300</xdr:colOff>
      <xdr:row>38</xdr:row>
      <xdr:rowOff>60147</xdr:rowOff>
    </xdr:to>
    <xdr:cxnSp macro="">
      <xdr:nvCxnSpPr>
        <xdr:cNvPr id="505" name="直線コネクタ 504"/>
        <xdr:cNvCxnSpPr/>
      </xdr:nvCxnSpPr>
      <xdr:spPr>
        <a:xfrm flipV="1">
          <a:off x="13703300" y="6411113"/>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60147</xdr:rowOff>
    </xdr:from>
    <xdr:to>
      <xdr:col>71</xdr:col>
      <xdr:colOff>177800</xdr:colOff>
      <xdr:row>38</xdr:row>
      <xdr:rowOff>139700</xdr:rowOff>
    </xdr:to>
    <xdr:cxnSp macro="">
      <xdr:nvCxnSpPr>
        <xdr:cNvPr id="508" name="直線コネクタ 507"/>
        <xdr:cNvCxnSpPr/>
      </xdr:nvCxnSpPr>
      <xdr:spPr>
        <a:xfrm flipV="1">
          <a:off x="12814300" y="657524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155651</xdr:rowOff>
    </xdr:from>
    <xdr:to>
      <xdr:col>85</xdr:col>
      <xdr:colOff>177800</xdr:colOff>
      <xdr:row>38</xdr:row>
      <xdr:rowOff>85801</xdr:rowOff>
    </xdr:to>
    <xdr:sp macro="" textlink="">
      <xdr:nvSpPr>
        <xdr:cNvPr id="518" name="楕円 517"/>
        <xdr:cNvSpPr/>
      </xdr:nvSpPr>
      <xdr:spPr>
        <a:xfrm>
          <a:off x="16268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118076</xdr:rowOff>
    </xdr:from>
    <xdr:ext cx="378565" cy="259045"/>
    <xdr:sp macro="" textlink="">
      <xdr:nvSpPr>
        <xdr:cNvPr id="519" name="災害復旧事業費該当値テキスト"/>
        <xdr:cNvSpPr txBox="1"/>
      </xdr:nvSpPr>
      <xdr:spPr>
        <a:xfrm>
          <a:off x="16370300" y="64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16663</xdr:rowOff>
    </xdr:from>
    <xdr:to>
      <xdr:col>76</xdr:col>
      <xdr:colOff>165100</xdr:colOff>
      <xdr:row>37</xdr:row>
      <xdr:rowOff>118263</xdr:rowOff>
    </xdr:to>
    <xdr:sp macro="" textlink="">
      <xdr:nvSpPr>
        <xdr:cNvPr id="522" name="楕円 521"/>
        <xdr:cNvSpPr/>
      </xdr:nvSpPr>
      <xdr:spPr>
        <a:xfrm>
          <a:off x="145415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134790</xdr:rowOff>
    </xdr:from>
    <xdr:ext cx="378565" cy="259045"/>
    <xdr:sp macro="" textlink="">
      <xdr:nvSpPr>
        <xdr:cNvPr id="523" name="テキスト ボックス 522"/>
        <xdr:cNvSpPr txBox="1"/>
      </xdr:nvSpPr>
      <xdr:spPr>
        <a:xfrm>
          <a:off x="14403017" y="613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9347</xdr:rowOff>
    </xdr:from>
    <xdr:to>
      <xdr:col>72</xdr:col>
      <xdr:colOff>38100</xdr:colOff>
      <xdr:row>38</xdr:row>
      <xdr:rowOff>110947</xdr:rowOff>
    </xdr:to>
    <xdr:sp macro="" textlink="">
      <xdr:nvSpPr>
        <xdr:cNvPr id="524" name="楕円 523"/>
        <xdr:cNvSpPr/>
      </xdr:nvSpPr>
      <xdr:spPr>
        <a:xfrm>
          <a:off x="13652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102074</xdr:rowOff>
    </xdr:from>
    <xdr:ext cx="378565" cy="259045"/>
    <xdr:sp macro="" textlink="">
      <xdr:nvSpPr>
        <xdr:cNvPr id="525" name="テキスト ボックス 524"/>
        <xdr:cNvSpPr txBox="1"/>
      </xdr:nvSpPr>
      <xdr:spPr>
        <a:xfrm>
          <a:off x="13514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155893</xdr:rowOff>
    </xdr:from>
    <xdr:to>
      <xdr:col>85</xdr:col>
      <xdr:colOff>127000</xdr:colOff>
      <xdr:row>77</xdr:row>
      <xdr:rowOff>10407</xdr:rowOff>
    </xdr:to>
    <xdr:cxnSp macro="">
      <xdr:nvCxnSpPr>
        <xdr:cNvPr id="605" name="直線コネクタ 604"/>
        <xdr:cNvCxnSpPr/>
      </xdr:nvCxnSpPr>
      <xdr:spPr>
        <a:xfrm flipV="1">
          <a:off x="15481300" y="13186093"/>
          <a:ext cx="8382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10407</xdr:rowOff>
    </xdr:from>
    <xdr:to>
      <xdr:col>81</xdr:col>
      <xdr:colOff>50800</xdr:colOff>
      <xdr:row>77</xdr:row>
      <xdr:rowOff>36068</xdr:rowOff>
    </xdr:to>
    <xdr:cxnSp macro="">
      <xdr:nvCxnSpPr>
        <xdr:cNvPr id="608" name="直線コネクタ 607"/>
        <xdr:cNvCxnSpPr/>
      </xdr:nvCxnSpPr>
      <xdr:spPr>
        <a:xfrm flipV="1">
          <a:off x="14592300" y="1321205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13512</xdr:rowOff>
    </xdr:from>
    <xdr:to>
      <xdr:col>76</xdr:col>
      <xdr:colOff>114300</xdr:colOff>
      <xdr:row>77</xdr:row>
      <xdr:rowOff>36068</xdr:rowOff>
    </xdr:to>
    <xdr:cxnSp macro="">
      <xdr:nvCxnSpPr>
        <xdr:cNvPr id="611" name="直線コネクタ 610"/>
        <xdr:cNvCxnSpPr/>
      </xdr:nvCxnSpPr>
      <xdr:spPr>
        <a:xfrm>
          <a:off x="13703300" y="13215162"/>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13512</xdr:rowOff>
    </xdr:from>
    <xdr:to>
      <xdr:col>71</xdr:col>
      <xdr:colOff>177800</xdr:colOff>
      <xdr:row>77</xdr:row>
      <xdr:rowOff>19590</xdr:rowOff>
    </xdr:to>
    <xdr:cxnSp macro="">
      <xdr:nvCxnSpPr>
        <xdr:cNvPr id="614" name="直線コネクタ 613"/>
        <xdr:cNvCxnSpPr/>
      </xdr:nvCxnSpPr>
      <xdr:spPr>
        <a:xfrm flipV="1">
          <a:off x="12814300" y="132151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105093</xdr:rowOff>
    </xdr:from>
    <xdr:to>
      <xdr:col>85</xdr:col>
      <xdr:colOff>177800</xdr:colOff>
      <xdr:row>77</xdr:row>
      <xdr:rowOff>35243</xdr:rowOff>
    </xdr:to>
    <xdr:sp macro="" textlink="">
      <xdr:nvSpPr>
        <xdr:cNvPr id="624" name="楕円 623"/>
        <xdr:cNvSpPr/>
      </xdr:nvSpPr>
      <xdr:spPr>
        <a:xfrm>
          <a:off x="16268700" y="131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83520</xdr:rowOff>
    </xdr:from>
    <xdr:ext cx="534377" cy="259045"/>
    <xdr:sp macro="" textlink="">
      <xdr:nvSpPr>
        <xdr:cNvPr id="625" name="公債費該当値テキスト"/>
        <xdr:cNvSpPr txBox="1"/>
      </xdr:nvSpPr>
      <xdr:spPr>
        <a:xfrm>
          <a:off x="16370300" y="131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131057</xdr:rowOff>
    </xdr:from>
    <xdr:to>
      <xdr:col>81</xdr:col>
      <xdr:colOff>101600</xdr:colOff>
      <xdr:row>77</xdr:row>
      <xdr:rowOff>61207</xdr:rowOff>
    </xdr:to>
    <xdr:sp macro="" textlink="">
      <xdr:nvSpPr>
        <xdr:cNvPr id="626" name="楕円 625"/>
        <xdr:cNvSpPr/>
      </xdr:nvSpPr>
      <xdr:spPr>
        <a:xfrm>
          <a:off x="15430500" y="131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52334</xdr:rowOff>
    </xdr:from>
    <xdr:ext cx="534377" cy="259045"/>
    <xdr:sp macro="" textlink="">
      <xdr:nvSpPr>
        <xdr:cNvPr id="627" name="テキスト ボックス 626"/>
        <xdr:cNvSpPr txBox="1"/>
      </xdr:nvSpPr>
      <xdr:spPr>
        <a:xfrm>
          <a:off x="15214111" y="132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156718</xdr:rowOff>
    </xdr:from>
    <xdr:to>
      <xdr:col>76</xdr:col>
      <xdr:colOff>165100</xdr:colOff>
      <xdr:row>77</xdr:row>
      <xdr:rowOff>86868</xdr:rowOff>
    </xdr:to>
    <xdr:sp macro="" textlink="">
      <xdr:nvSpPr>
        <xdr:cNvPr id="628" name="楕円 627"/>
        <xdr:cNvSpPr/>
      </xdr:nvSpPr>
      <xdr:spPr>
        <a:xfrm>
          <a:off x="14541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77995</xdr:rowOff>
    </xdr:from>
    <xdr:ext cx="534377" cy="259045"/>
    <xdr:sp macro="" textlink="">
      <xdr:nvSpPr>
        <xdr:cNvPr id="629" name="テキスト ボックス 628"/>
        <xdr:cNvSpPr txBox="1"/>
      </xdr:nvSpPr>
      <xdr:spPr>
        <a:xfrm>
          <a:off x="14325111" y="132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134162</xdr:rowOff>
    </xdr:from>
    <xdr:to>
      <xdr:col>72</xdr:col>
      <xdr:colOff>38100</xdr:colOff>
      <xdr:row>77</xdr:row>
      <xdr:rowOff>64312</xdr:rowOff>
    </xdr:to>
    <xdr:sp macro="" textlink="">
      <xdr:nvSpPr>
        <xdr:cNvPr id="630" name="楕円 629"/>
        <xdr:cNvSpPr/>
      </xdr:nvSpPr>
      <xdr:spPr>
        <a:xfrm>
          <a:off x="13652500" y="131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55439</xdr:rowOff>
    </xdr:from>
    <xdr:ext cx="534377" cy="259045"/>
    <xdr:sp macro="" textlink="">
      <xdr:nvSpPr>
        <xdr:cNvPr id="631" name="テキスト ボックス 630"/>
        <xdr:cNvSpPr txBox="1"/>
      </xdr:nvSpPr>
      <xdr:spPr>
        <a:xfrm>
          <a:off x="13436111" y="132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140240</xdr:rowOff>
    </xdr:from>
    <xdr:to>
      <xdr:col>67</xdr:col>
      <xdr:colOff>101600</xdr:colOff>
      <xdr:row>77</xdr:row>
      <xdr:rowOff>70390</xdr:rowOff>
    </xdr:to>
    <xdr:sp macro="" textlink="">
      <xdr:nvSpPr>
        <xdr:cNvPr id="632" name="楕円 631"/>
        <xdr:cNvSpPr/>
      </xdr:nvSpPr>
      <xdr:spPr>
        <a:xfrm>
          <a:off x="12763500" y="131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61517</xdr:rowOff>
    </xdr:from>
    <xdr:ext cx="534377" cy="259045"/>
    <xdr:sp macro="" textlink="">
      <xdr:nvSpPr>
        <xdr:cNvPr id="633" name="テキスト ボックス 632"/>
        <xdr:cNvSpPr txBox="1"/>
      </xdr:nvSpPr>
      <xdr:spPr>
        <a:xfrm>
          <a:off x="12547111" y="132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113137</xdr:rowOff>
    </xdr:from>
    <xdr:to>
      <xdr:col>85</xdr:col>
      <xdr:colOff>127000</xdr:colOff>
      <xdr:row>97</xdr:row>
      <xdr:rowOff>170973</xdr:rowOff>
    </xdr:to>
    <xdr:cxnSp macro="">
      <xdr:nvCxnSpPr>
        <xdr:cNvPr id="660" name="直線コネクタ 659"/>
        <xdr:cNvCxnSpPr/>
      </xdr:nvCxnSpPr>
      <xdr:spPr>
        <a:xfrm flipV="1">
          <a:off x="15481300" y="16743787"/>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114646</xdr:rowOff>
    </xdr:from>
    <xdr:to>
      <xdr:col>81</xdr:col>
      <xdr:colOff>50800</xdr:colOff>
      <xdr:row>97</xdr:row>
      <xdr:rowOff>170973</xdr:rowOff>
    </xdr:to>
    <xdr:cxnSp macro="">
      <xdr:nvCxnSpPr>
        <xdr:cNvPr id="663" name="直線コネクタ 662"/>
        <xdr:cNvCxnSpPr/>
      </xdr:nvCxnSpPr>
      <xdr:spPr>
        <a:xfrm>
          <a:off x="14592300" y="16573846"/>
          <a:ext cx="889000" cy="2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114646</xdr:rowOff>
    </xdr:from>
    <xdr:to>
      <xdr:col>76</xdr:col>
      <xdr:colOff>114300</xdr:colOff>
      <xdr:row>97</xdr:row>
      <xdr:rowOff>144455</xdr:rowOff>
    </xdr:to>
    <xdr:cxnSp macro="">
      <xdr:nvCxnSpPr>
        <xdr:cNvPr id="666" name="直線コネクタ 665"/>
        <xdr:cNvCxnSpPr/>
      </xdr:nvCxnSpPr>
      <xdr:spPr>
        <a:xfrm flipV="1">
          <a:off x="13703300" y="16573846"/>
          <a:ext cx="889000" cy="20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106828</xdr:rowOff>
    </xdr:from>
    <xdr:to>
      <xdr:col>71</xdr:col>
      <xdr:colOff>177800</xdr:colOff>
      <xdr:row>97</xdr:row>
      <xdr:rowOff>144455</xdr:rowOff>
    </xdr:to>
    <xdr:cxnSp macro="">
      <xdr:nvCxnSpPr>
        <xdr:cNvPr id="669" name="直線コネクタ 668"/>
        <xdr:cNvCxnSpPr/>
      </xdr:nvCxnSpPr>
      <xdr:spPr>
        <a:xfrm>
          <a:off x="12814300" y="16737478"/>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62337</xdr:rowOff>
    </xdr:from>
    <xdr:to>
      <xdr:col>85</xdr:col>
      <xdr:colOff>177800</xdr:colOff>
      <xdr:row>97</xdr:row>
      <xdr:rowOff>163937</xdr:rowOff>
    </xdr:to>
    <xdr:sp macro="" textlink="">
      <xdr:nvSpPr>
        <xdr:cNvPr id="679" name="楕円 678"/>
        <xdr:cNvSpPr/>
      </xdr:nvSpPr>
      <xdr:spPr>
        <a:xfrm>
          <a:off x="16268700" y="166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40764</xdr:rowOff>
    </xdr:from>
    <xdr:ext cx="469744" cy="259045"/>
    <xdr:sp macro="" textlink="">
      <xdr:nvSpPr>
        <xdr:cNvPr id="680" name="積立金該当値テキスト"/>
        <xdr:cNvSpPr txBox="1"/>
      </xdr:nvSpPr>
      <xdr:spPr>
        <a:xfrm>
          <a:off x="16370300" y="166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120173</xdr:rowOff>
    </xdr:from>
    <xdr:to>
      <xdr:col>81</xdr:col>
      <xdr:colOff>101600</xdr:colOff>
      <xdr:row>98</xdr:row>
      <xdr:rowOff>50323</xdr:rowOff>
    </xdr:to>
    <xdr:sp macro="" textlink="">
      <xdr:nvSpPr>
        <xdr:cNvPr id="681" name="楕円 680"/>
        <xdr:cNvSpPr/>
      </xdr:nvSpPr>
      <xdr:spPr>
        <a:xfrm>
          <a:off x="15430500" y="16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41450</xdr:rowOff>
    </xdr:from>
    <xdr:ext cx="469744" cy="259045"/>
    <xdr:sp macro="" textlink="">
      <xdr:nvSpPr>
        <xdr:cNvPr id="682" name="テキスト ボックス 681"/>
        <xdr:cNvSpPr txBox="1"/>
      </xdr:nvSpPr>
      <xdr:spPr>
        <a:xfrm>
          <a:off x="15246428" y="168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63846</xdr:rowOff>
    </xdr:from>
    <xdr:to>
      <xdr:col>76</xdr:col>
      <xdr:colOff>165100</xdr:colOff>
      <xdr:row>96</xdr:row>
      <xdr:rowOff>165446</xdr:rowOff>
    </xdr:to>
    <xdr:sp macro="" textlink="">
      <xdr:nvSpPr>
        <xdr:cNvPr id="683" name="楕円 682"/>
        <xdr:cNvSpPr/>
      </xdr:nvSpPr>
      <xdr:spPr>
        <a:xfrm>
          <a:off x="14541500" y="165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10523</xdr:rowOff>
    </xdr:from>
    <xdr:ext cx="469744" cy="259045"/>
    <xdr:sp macro="" textlink="">
      <xdr:nvSpPr>
        <xdr:cNvPr id="684" name="テキスト ボックス 683"/>
        <xdr:cNvSpPr txBox="1"/>
      </xdr:nvSpPr>
      <xdr:spPr>
        <a:xfrm>
          <a:off x="14357428" y="162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93655</xdr:rowOff>
    </xdr:from>
    <xdr:to>
      <xdr:col>72</xdr:col>
      <xdr:colOff>38100</xdr:colOff>
      <xdr:row>98</xdr:row>
      <xdr:rowOff>23805</xdr:rowOff>
    </xdr:to>
    <xdr:sp macro="" textlink="">
      <xdr:nvSpPr>
        <xdr:cNvPr id="685" name="楕円 684"/>
        <xdr:cNvSpPr/>
      </xdr:nvSpPr>
      <xdr:spPr>
        <a:xfrm>
          <a:off x="13652500" y="167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14932</xdr:rowOff>
    </xdr:from>
    <xdr:ext cx="469744" cy="259045"/>
    <xdr:sp macro="" textlink="">
      <xdr:nvSpPr>
        <xdr:cNvPr id="686" name="テキスト ボックス 685"/>
        <xdr:cNvSpPr txBox="1"/>
      </xdr:nvSpPr>
      <xdr:spPr>
        <a:xfrm>
          <a:off x="13468428" y="168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56028</xdr:rowOff>
    </xdr:from>
    <xdr:to>
      <xdr:col>67</xdr:col>
      <xdr:colOff>101600</xdr:colOff>
      <xdr:row>97</xdr:row>
      <xdr:rowOff>157628</xdr:rowOff>
    </xdr:to>
    <xdr:sp macro="" textlink="">
      <xdr:nvSpPr>
        <xdr:cNvPr id="687" name="楕円 686"/>
        <xdr:cNvSpPr/>
      </xdr:nvSpPr>
      <xdr:spPr>
        <a:xfrm>
          <a:off x="12763500" y="166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148755</xdr:rowOff>
    </xdr:from>
    <xdr:ext cx="469744" cy="259045"/>
    <xdr:sp macro="" textlink="">
      <xdr:nvSpPr>
        <xdr:cNvPr id="688" name="テキスト ボックス 687"/>
        <xdr:cNvSpPr txBox="1"/>
      </xdr:nvSpPr>
      <xdr:spPr>
        <a:xfrm>
          <a:off x="12579428" y="167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116024</xdr:rowOff>
    </xdr:from>
    <xdr:to>
      <xdr:col>116</xdr:col>
      <xdr:colOff>63500</xdr:colOff>
      <xdr:row>35</xdr:row>
      <xdr:rowOff>159294</xdr:rowOff>
    </xdr:to>
    <xdr:cxnSp macro="">
      <xdr:nvCxnSpPr>
        <xdr:cNvPr id="719" name="直線コネクタ 718"/>
        <xdr:cNvCxnSpPr/>
      </xdr:nvCxnSpPr>
      <xdr:spPr>
        <a:xfrm flipV="1">
          <a:off x="21323300" y="6116774"/>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159294</xdr:rowOff>
    </xdr:from>
    <xdr:to>
      <xdr:col>111</xdr:col>
      <xdr:colOff>177800</xdr:colOff>
      <xdr:row>39</xdr:row>
      <xdr:rowOff>98226</xdr:rowOff>
    </xdr:to>
    <xdr:cxnSp macro="">
      <xdr:nvCxnSpPr>
        <xdr:cNvPr id="722" name="直線コネクタ 721"/>
        <xdr:cNvCxnSpPr/>
      </xdr:nvCxnSpPr>
      <xdr:spPr>
        <a:xfrm flipV="1">
          <a:off x="20434300" y="6160044"/>
          <a:ext cx="889000" cy="6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98226</xdr:rowOff>
    </xdr:from>
    <xdr:to>
      <xdr:col>107</xdr:col>
      <xdr:colOff>50800</xdr:colOff>
      <xdr:row>39</xdr:row>
      <xdr:rowOff>98552</xdr:rowOff>
    </xdr:to>
    <xdr:cxnSp macro="">
      <xdr:nvCxnSpPr>
        <xdr:cNvPr id="725" name="直線コネクタ 724"/>
        <xdr:cNvCxnSpPr/>
      </xdr:nvCxnSpPr>
      <xdr:spPr>
        <a:xfrm flipV="1">
          <a:off x="19545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98552</xdr:rowOff>
    </xdr:from>
    <xdr:to>
      <xdr:col>102</xdr:col>
      <xdr:colOff>114300</xdr:colOff>
      <xdr:row>39</xdr:row>
      <xdr:rowOff>98715</xdr:rowOff>
    </xdr:to>
    <xdr:cxnSp macro="">
      <xdr:nvCxnSpPr>
        <xdr:cNvPr id="728" name="直線コネクタ 727"/>
        <xdr:cNvCxnSpPr/>
      </xdr:nvCxnSpPr>
      <xdr:spPr>
        <a:xfrm flipV="1">
          <a:off x="18656300" y="67851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65224</xdr:rowOff>
    </xdr:from>
    <xdr:to>
      <xdr:col>116</xdr:col>
      <xdr:colOff>114300</xdr:colOff>
      <xdr:row>35</xdr:row>
      <xdr:rowOff>166824</xdr:rowOff>
    </xdr:to>
    <xdr:sp macro="" textlink="">
      <xdr:nvSpPr>
        <xdr:cNvPr id="738" name="楕円 737"/>
        <xdr:cNvSpPr/>
      </xdr:nvSpPr>
      <xdr:spPr>
        <a:xfrm>
          <a:off x="221107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88101</xdr:rowOff>
    </xdr:from>
    <xdr:ext cx="469744" cy="259045"/>
    <xdr:sp macro="" textlink="">
      <xdr:nvSpPr>
        <xdr:cNvPr id="739" name="投資及び出資金該当値テキスト"/>
        <xdr:cNvSpPr txBox="1"/>
      </xdr:nvSpPr>
      <xdr:spPr>
        <a:xfrm>
          <a:off x="22212300" y="591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108494</xdr:rowOff>
    </xdr:from>
    <xdr:to>
      <xdr:col>112</xdr:col>
      <xdr:colOff>38100</xdr:colOff>
      <xdr:row>36</xdr:row>
      <xdr:rowOff>38644</xdr:rowOff>
    </xdr:to>
    <xdr:sp macro="" textlink="">
      <xdr:nvSpPr>
        <xdr:cNvPr id="740" name="楕円 739"/>
        <xdr:cNvSpPr/>
      </xdr:nvSpPr>
      <xdr:spPr>
        <a:xfrm>
          <a:off x="21272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55171</xdr:rowOff>
    </xdr:from>
    <xdr:ext cx="469744" cy="259045"/>
    <xdr:sp macro="" textlink="">
      <xdr:nvSpPr>
        <xdr:cNvPr id="741" name="テキスト ボックス 740"/>
        <xdr:cNvSpPr txBox="1"/>
      </xdr:nvSpPr>
      <xdr:spPr>
        <a:xfrm>
          <a:off x="21088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47426</xdr:rowOff>
    </xdr:from>
    <xdr:to>
      <xdr:col>107</xdr:col>
      <xdr:colOff>101600</xdr:colOff>
      <xdr:row>39</xdr:row>
      <xdr:rowOff>149026</xdr:rowOff>
    </xdr:to>
    <xdr:sp macro="" textlink="">
      <xdr:nvSpPr>
        <xdr:cNvPr id="742" name="楕円 741"/>
        <xdr:cNvSpPr/>
      </xdr:nvSpPr>
      <xdr:spPr>
        <a:xfrm>
          <a:off x="2038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140153</xdr:rowOff>
    </xdr:from>
    <xdr:ext cx="249299" cy="259045"/>
    <xdr:sp macro="" textlink="">
      <xdr:nvSpPr>
        <xdr:cNvPr id="743" name="テキスト ボックス 742"/>
        <xdr:cNvSpPr txBox="1"/>
      </xdr:nvSpPr>
      <xdr:spPr>
        <a:xfrm>
          <a:off x="20309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44" name="楕円 743"/>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45" name="テキスト ボックス 744"/>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46" name="楕円 745"/>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140642</xdr:rowOff>
    </xdr:from>
    <xdr:ext cx="249299" cy="259045"/>
    <xdr:sp macro="" textlink="">
      <xdr:nvSpPr>
        <xdr:cNvPr id="747" name="テキスト ボックス 746"/>
        <xdr:cNvSpPr txBox="1"/>
      </xdr:nvSpPr>
      <xdr:spPr>
        <a:xfrm>
          <a:off x="18531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16004</xdr:rowOff>
    </xdr:from>
    <xdr:to>
      <xdr:col>116</xdr:col>
      <xdr:colOff>63500</xdr:colOff>
      <xdr:row>57</xdr:row>
      <xdr:rowOff>60399</xdr:rowOff>
    </xdr:to>
    <xdr:cxnSp macro="">
      <xdr:nvCxnSpPr>
        <xdr:cNvPr id="774" name="直線コネクタ 773"/>
        <xdr:cNvCxnSpPr/>
      </xdr:nvCxnSpPr>
      <xdr:spPr>
        <a:xfrm flipV="1">
          <a:off x="21323300" y="9788654"/>
          <a:ext cx="8382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157874</xdr:rowOff>
    </xdr:from>
    <xdr:to>
      <xdr:col>111</xdr:col>
      <xdr:colOff>177800</xdr:colOff>
      <xdr:row>57</xdr:row>
      <xdr:rowOff>60399</xdr:rowOff>
    </xdr:to>
    <xdr:cxnSp macro="">
      <xdr:nvCxnSpPr>
        <xdr:cNvPr id="777" name="直線コネクタ 776"/>
        <xdr:cNvCxnSpPr/>
      </xdr:nvCxnSpPr>
      <xdr:spPr>
        <a:xfrm>
          <a:off x="20434300" y="9759074"/>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157874</xdr:rowOff>
    </xdr:from>
    <xdr:to>
      <xdr:col>107</xdr:col>
      <xdr:colOff>50800</xdr:colOff>
      <xdr:row>57</xdr:row>
      <xdr:rowOff>1374</xdr:rowOff>
    </xdr:to>
    <xdr:cxnSp macro="">
      <xdr:nvCxnSpPr>
        <xdr:cNvPr id="780" name="直線コネクタ 779"/>
        <xdr:cNvCxnSpPr/>
      </xdr:nvCxnSpPr>
      <xdr:spPr>
        <a:xfrm flipV="1">
          <a:off x="19545300" y="9759074"/>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1374</xdr:rowOff>
    </xdr:from>
    <xdr:to>
      <xdr:col>102</xdr:col>
      <xdr:colOff>114300</xdr:colOff>
      <xdr:row>57</xdr:row>
      <xdr:rowOff>31275</xdr:rowOff>
    </xdr:to>
    <xdr:cxnSp macro="">
      <xdr:nvCxnSpPr>
        <xdr:cNvPr id="783" name="直線コネクタ 782"/>
        <xdr:cNvCxnSpPr/>
      </xdr:nvCxnSpPr>
      <xdr:spPr>
        <a:xfrm flipV="1">
          <a:off x="18656300" y="9774024"/>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136654</xdr:rowOff>
    </xdr:from>
    <xdr:to>
      <xdr:col>116</xdr:col>
      <xdr:colOff>114300</xdr:colOff>
      <xdr:row>57</xdr:row>
      <xdr:rowOff>66804</xdr:rowOff>
    </xdr:to>
    <xdr:sp macro="" textlink="">
      <xdr:nvSpPr>
        <xdr:cNvPr id="793" name="楕円 792"/>
        <xdr:cNvSpPr/>
      </xdr:nvSpPr>
      <xdr:spPr>
        <a:xfrm>
          <a:off x="22110700" y="97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159531</xdr:rowOff>
    </xdr:from>
    <xdr:ext cx="534377" cy="259045"/>
    <xdr:sp macro="" textlink="">
      <xdr:nvSpPr>
        <xdr:cNvPr id="794" name="貸付金該当値テキスト"/>
        <xdr:cNvSpPr txBox="1"/>
      </xdr:nvSpPr>
      <xdr:spPr>
        <a:xfrm>
          <a:off x="22212300"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9599</xdr:rowOff>
    </xdr:from>
    <xdr:to>
      <xdr:col>112</xdr:col>
      <xdr:colOff>38100</xdr:colOff>
      <xdr:row>57</xdr:row>
      <xdr:rowOff>111199</xdr:rowOff>
    </xdr:to>
    <xdr:sp macro="" textlink="">
      <xdr:nvSpPr>
        <xdr:cNvPr id="795" name="楕円 794"/>
        <xdr:cNvSpPr/>
      </xdr:nvSpPr>
      <xdr:spPr>
        <a:xfrm>
          <a:off x="21272500" y="9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127726</xdr:rowOff>
    </xdr:from>
    <xdr:ext cx="534377" cy="259045"/>
    <xdr:sp macro="" textlink="">
      <xdr:nvSpPr>
        <xdr:cNvPr id="796" name="テキスト ボックス 795"/>
        <xdr:cNvSpPr txBox="1"/>
      </xdr:nvSpPr>
      <xdr:spPr>
        <a:xfrm>
          <a:off x="21056111" y="955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107074</xdr:rowOff>
    </xdr:from>
    <xdr:to>
      <xdr:col>107</xdr:col>
      <xdr:colOff>101600</xdr:colOff>
      <xdr:row>57</xdr:row>
      <xdr:rowOff>37224</xdr:rowOff>
    </xdr:to>
    <xdr:sp macro="" textlink="">
      <xdr:nvSpPr>
        <xdr:cNvPr id="797" name="楕円 796"/>
        <xdr:cNvSpPr/>
      </xdr:nvSpPr>
      <xdr:spPr>
        <a:xfrm>
          <a:off x="203835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53751</xdr:rowOff>
    </xdr:from>
    <xdr:ext cx="534377" cy="259045"/>
    <xdr:sp macro="" textlink="">
      <xdr:nvSpPr>
        <xdr:cNvPr id="798" name="テキスト ボックス 797"/>
        <xdr:cNvSpPr txBox="1"/>
      </xdr:nvSpPr>
      <xdr:spPr>
        <a:xfrm>
          <a:off x="20167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122024</xdr:rowOff>
    </xdr:from>
    <xdr:to>
      <xdr:col>102</xdr:col>
      <xdr:colOff>165100</xdr:colOff>
      <xdr:row>57</xdr:row>
      <xdr:rowOff>52174</xdr:rowOff>
    </xdr:to>
    <xdr:sp macro="" textlink="">
      <xdr:nvSpPr>
        <xdr:cNvPr id="799" name="楕円 798"/>
        <xdr:cNvSpPr/>
      </xdr:nvSpPr>
      <xdr:spPr>
        <a:xfrm>
          <a:off x="19494500" y="9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68701</xdr:rowOff>
    </xdr:from>
    <xdr:ext cx="534377" cy="259045"/>
    <xdr:sp macro="" textlink="">
      <xdr:nvSpPr>
        <xdr:cNvPr id="800" name="テキスト ボックス 799"/>
        <xdr:cNvSpPr txBox="1"/>
      </xdr:nvSpPr>
      <xdr:spPr>
        <a:xfrm>
          <a:off x="19278111" y="94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151925</xdr:rowOff>
    </xdr:from>
    <xdr:to>
      <xdr:col>98</xdr:col>
      <xdr:colOff>38100</xdr:colOff>
      <xdr:row>57</xdr:row>
      <xdr:rowOff>82075</xdr:rowOff>
    </xdr:to>
    <xdr:sp macro="" textlink="">
      <xdr:nvSpPr>
        <xdr:cNvPr id="801" name="楕円 800"/>
        <xdr:cNvSpPr/>
      </xdr:nvSpPr>
      <xdr:spPr>
        <a:xfrm>
          <a:off x="18605500" y="97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98602</xdr:rowOff>
    </xdr:from>
    <xdr:ext cx="534377" cy="259045"/>
    <xdr:sp macro="" textlink="">
      <xdr:nvSpPr>
        <xdr:cNvPr id="802" name="テキスト ボックス 801"/>
        <xdr:cNvSpPr txBox="1"/>
      </xdr:nvSpPr>
      <xdr:spPr>
        <a:xfrm>
          <a:off x="18389111" y="95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143548</xdr:rowOff>
    </xdr:from>
    <xdr:to>
      <xdr:col>116</xdr:col>
      <xdr:colOff>63500</xdr:colOff>
      <xdr:row>76</xdr:row>
      <xdr:rowOff>156578</xdr:rowOff>
    </xdr:to>
    <xdr:cxnSp macro="">
      <xdr:nvCxnSpPr>
        <xdr:cNvPr id="832" name="直線コネクタ 831"/>
        <xdr:cNvCxnSpPr/>
      </xdr:nvCxnSpPr>
      <xdr:spPr>
        <a:xfrm flipV="1">
          <a:off x="21323300" y="1317374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13627</xdr:rowOff>
    </xdr:from>
    <xdr:to>
      <xdr:col>111</xdr:col>
      <xdr:colOff>177800</xdr:colOff>
      <xdr:row>76</xdr:row>
      <xdr:rowOff>156578</xdr:rowOff>
    </xdr:to>
    <xdr:cxnSp macro="">
      <xdr:nvCxnSpPr>
        <xdr:cNvPr id="835" name="直線コネクタ 834"/>
        <xdr:cNvCxnSpPr/>
      </xdr:nvCxnSpPr>
      <xdr:spPr>
        <a:xfrm>
          <a:off x="20434300" y="12529477"/>
          <a:ext cx="889000" cy="6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13627</xdr:rowOff>
    </xdr:from>
    <xdr:to>
      <xdr:col>107</xdr:col>
      <xdr:colOff>50800</xdr:colOff>
      <xdr:row>73</xdr:row>
      <xdr:rowOff>149911</xdr:rowOff>
    </xdr:to>
    <xdr:cxnSp macro="">
      <xdr:nvCxnSpPr>
        <xdr:cNvPr id="838" name="直線コネクタ 837"/>
        <xdr:cNvCxnSpPr/>
      </xdr:nvCxnSpPr>
      <xdr:spPr>
        <a:xfrm flipV="1">
          <a:off x="19545300" y="12529477"/>
          <a:ext cx="889000" cy="1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149911</xdr:rowOff>
    </xdr:from>
    <xdr:to>
      <xdr:col>102</xdr:col>
      <xdr:colOff>114300</xdr:colOff>
      <xdr:row>74</xdr:row>
      <xdr:rowOff>9589</xdr:rowOff>
    </xdr:to>
    <xdr:cxnSp macro="">
      <xdr:nvCxnSpPr>
        <xdr:cNvPr id="841" name="直線コネクタ 840"/>
        <xdr:cNvCxnSpPr/>
      </xdr:nvCxnSpPr>
      <xdr:spPr>
        <a:xfrm flipV="1">
          <a:off x="18656300" y="12665761"/>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92748</xdr:rowOff>
    </xdr:from>
    <xdr:to>
      <xdr:col>116</xdr:col>
      <xdr:colOff>114300</xdr:colOff>
      <xdr:row>77</xdr:row>
      <xdr:rowOff>22898</xdr:rowOff>
    </xdr:to>
    <xdr:sp macro="" textlink="">
      <xdr:nvSpPr>
        <xdr:cNvPr id="851" name="楕円 850"/>
        <xdr:cNvSpPr/>
      </xdr:nvSpPr>
      <xdr:spPr>
        <a:xfrm>
          <a:off x="221107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71175</xdr:rowOff>
    </xdr:from>
    <xdr:ext cx="534377" cy="259045"/>
    <xdr:sp macro="" textlink="">
      <xdr:nvSpPr>
        <xdr:cNvPr id="852" name="繰出金該当値テキスト"/>
        <xdr:cNvSpPr txBox="1"/>
      </xdr:nvSpPr>
      <xdr:spPr>
        <a:xfrm>
          <a:off x="22212300" y="131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105778</xdr:rowOff>
    </xdr:from>
    <xdr:to>
      <xdr:col>112</xdr:col>
      <xdr:colOff>38100</xdr:colOff>
      <xdr:row>77</xdr:row>
      <xdr:rowOff>35928</xdr:rowOff>
    </xdr:to>
    <xdr:sp macro="" textlink="">
      <xdr:nvSpPr>
        <xdr:cNvPr id="853" name="楕円 852"/>
        <xdr:cNvSpPr/>
      </xdr:nvSpPr>
      <xdr:spPr>
        <a:xfrm>
          <a:off x="21272500" y="131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27055</xdr:rowOff>
    </xdr:from>
    <xdr:ext cx="534377" cy="259045"/>
    <xdr:sp macro="" textlink="">
      <xdr:nvSpPr>
        <xdr:cNvPr id="854" name="テキスト ボックス 853"/>
        <xdr:cNvSpPr txBox="1"/>
      </xdr:nvSpPr>
      <xdr:spPr>
        <a:xfrm>
          <a:off x="21056111" y="132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134277</xdr:rowOff>
    </xdr:from>
    <xdr:to>
      <xdr:col>107</xdr:col>
      <xdr:colOff>101600</xdr:colOff>
      <xdr:row>73</xdr:row>
      <xdr:rowOff>64427</xdr:rowOff>
    </xdr:to>
    <xdr:sp macro="" textlink="">
      <xdr:nvSpPr>
        <xdr:cNvPr id="855" name="楕円 854"/>
        <xdr:cNvSpPr/>
      </xdr:nvSpPr>
      <xdr:spPr>
        <a:xfrm>
          <a:off x="20383500" y="124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80954</xdr:rowOff>
    </xdr:from>
    <xdr:ext cx="534377" cy="259045"/>
    <xdr:sp macro="" textlink="">
      <xdr:nvSpPr>
        <xdr:cNvPr id="856" name="テキスト ボックス 855"/>
        <xdr:cNvSpPr txBox="1"/>
      </xdr:nvSpPr>
      <xdr:spPr>
        <a:xfrm>
          <a:off x="20167111" y="122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99111</xdr:rowOff>
    </xdr:from>
    <xdr:to>
      <xdr:col>102</xdr:col>
      <xdr:colOff>165100</xdr:colOff>
      <xdr:row>74</xdr:row>
      <xdr:rowOff>29261</xdr:rowOff>
    </xdr:to>
    <xdr:sp macro="" textlink="">
      <xdr:nvSpPr>
        <xdr:cNvPr id="857" name="楕円 856"/>
        <xdr:cNvSpPr/>
      </xdr:nvSpPr>
      <xdr:spPr>
        <a:xfrm>
          <a:off x="19494500" y="12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45788</xdr:rowOff>
    </xdr:from>
    <xdr:ext cx="534377" cy="259045"/>
    <xdr:sp macro="" textlink="">
      <xdr:nvSpPr>
        <xdr:cNvPr id="858" name="テキスト ボックス 857"/>
        <xdr:cNvSpPr txBox="1"/>
      </xdr:nvSpPr>
      <xdr:spPr>
        <a:xfrm>
          <a:off x="19278111" y="12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130239</xdr:rowOff>
    </xdr:from>
    <xdr:to>
      <xdr:col>98</xdr:col>
      <xdr:colOff>38100</xdr:colOff>
      <xdr:row>74</xdr:row>
      <xdr:rowOff>60389</xdr:rowOff>
    </xdr:to>
    <xdr:sp macro="" textlink="">
      <xdr:nvSpPr>
        <xdr:cNvPr id="859" name="楕円 858"/>
        <xdr:cNvSpPr/>
      </xdr:nvSpPr>
      <xdr:spPr>
        <a:xfrm>
          <a:off x="18605500" y="126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76916</xdr:rowOff>
    </xdr:from>
    <xdr:ext cx="534377" cy="259045"/>
    <xdr:sp macro="" textlink="">
      <xdr:nvSpPr>
        <xdr:cNvPr id="860" name="テキスト ボックス 859"/>
        <xdr:cNvSpPr txBox="1"/>
      </xdr:nvSpPr>
      <xdr:spPr>
        <a:xfrm>
          <a:off x="18389111" y="124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物件費、扶助費、補助費等、普通建設事業費、公債費、積立金、繰出金については、全国、神奈川県、類似団体のいずれの平均も下回っている。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人件費については、全国、神奈川県の平均を下回っている。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及び災害復旧事業費</a:t>
          </a:r>
          <a:r>
            <a:rPr kumimoji="1" lang="ja-JP" altLang="ja-JP" sz="1100">
              <a:solidFill>
                <a:sysClr val="windowText" lastClr="000000"/>
              </a:solidFill>
              <a:effectLst/>
              <a:latin typeface="+mn-lt"/>
              <a:ea typeface="+mn-ea"/>
              <a:cs typeface="+mn-cs"/>
            </a:rPr>
            <a:t>については、全国、類似団体平均を下回っている。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投資及び出資金、貸付金については、全国、神奈川県、類似団体の平均のいずれをも上回っている。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貸付金については、病院事業会計への運転資金の長期貸付が大きく影響している。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また、投資及び出資金については、下水道事業会計の財務適用による繰出金からの性質変更の影響が出ている。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1451</xdr:rowOff>
    </xdr:from>
    <xdr:to>
      <xdr:col>24</xdr:col>
      <xdr:colOff>63500</xdr:colOff>
      <xdr:row>38</xdr:row>
      <xdr:rowOff>17780</xdr:rowOff>
    </xdr:to>
    <xdr:cxnSp macro="">
      <xdr:nvCxnSpPr>
        <xdr:cNvPr id="63" name="直線コネクタ 62"/>
        <xdr:cNvCxnSpPr/>
      </xdr:nvCxnSpPr>
      <xdr:spPr>
        <a:xfrm>
          <a:off x="3797300" y="65165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145143</xdr:rowOff>
    </xdr:from>
    <xdr:to>
      <xdr:col>19</xdr:col>
      <xdr:colOff>177800</xdr:colOff>
      <xdr:row>38</xdr:row>
      <xdr:rowOff>1451</xdr:rowOff>
    </xdr:to>
    <xdr:cxnSp macro="">
      <xdr:nvCxnSpPr>
        <xdr:cNvPr id="66" name="直線コネクタ 65"/>
        <xdr:cNvCxnSpPr/>
      </xdr:nvCxnSpPr>
      <xdr:spPr>
        <a:xfrm>
          <a:off x="2908300" y="6317343"/>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66766</xdr:rowOff>
    </xdr:from>
    <xdr:to>
      <xdr:col>15</xdr:col>
      <xdr:colOff>50800</xdr:colOff>
      <xdr:row>36</xdr:row>
      <xdr:rowOff>145143</xdr:rowOff>
    </xdr:to>
    <xdr:cxnSp macro="">
      <xdr:nvCxnSpPr>
        <xdr:cNvPr id="69" name="直線コネクタ 68"/>
        <xdr:cNvCxnSpPr/>
      </xdr:nvCxnSpPr>
      <xdr:spPr>
        <a:xfrm>
          <a:off x="2019300" y="5896066"/>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66766</xdr:rowOff>
    </xdr:from>
    <xdr:to>
      <xdr:col>10</xdr:col>
      <xdr:colOff>114300</xdr:colOff>
      <xdr:row>36</xdr:row>
      <xdr:rowOff>125549</xdr:rowOff>
    </xdr:to>
    <xdr:cxnSp macro="">
      <xdr:nvCxnSpPr>
        <xdr:cNvPr id="72" name="直線コネクタ 71"/>
        <xdr:cNvCxnSpPr/>
      </xdr:nvCxnSpPr>
      <xdr:spPr>
        <a:xfrm flipV="1">
          <a:off x="1130300" y="5896066"/>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138430</xdr:rowOff>
    </xdr:from>
    <xdr:to>
      <xdr:col>24</xdr:col>
      <xdr:colOff>114300</xdr:colOff>
      <xdr:row>38</xdr:row>
      <xdr:rowOff>68580</xdr:rowOff>
    </xdr:to>
    <xdr:sp macro="" textlink="">
      <xdr:nvSpPr>
        <xdr:cNvPr id="82" name="楕円 81"/>
        <xdr:cNvSpPr/>
      </xdr:nvSpPr>
      <xdr:spPr>
        <a:xfrm>
          <a:off x="4584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116857</xdr:rowOff>
    </xdr:from>
    <xdr:ext cx="469744" cy="259045"/>
    <xdr:sp macro="" textlink="">
      <xdr:nvSpPr>
        <xdr:cNvPr id="83" name="議会費該当値テキスト"/>
        <xdr:cNvSpPr txBox="1"/>
      </xdr:nvSpPr>
      <xdr:spPr>
        <a:xfrm>
          <a:off x="46863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122101</xdr:rowOff>
    </xdr:from>
    <xdr:to>
      <xdr:col>20</xdr:col>
      <xdr:colOff>38100</xdr:colOff>
      <xdr:row>38</xdr:row>
      <xdr:rowOff>52251</xdr:rowOff>
    </xdr:to>
    <xdr:sp macro="" textlink="">
      <xdr:nvSpPr>
        <xdr:cNvPr id="84" name="楕円 83"/>
        <xdr:cNvSpPr/>
      </xdr:nvSpPr>
      <xdr:spPr>
        <a:xfrm>
          <a:off x="37465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43378</xdr:rowOff>
    </xdr:from>
    <xdr:ext cx="469744" cy="259045"/>
    <xdr:sp macro="" textlink="">
      <xdr:nvSpPr>
        <xdr:cNvPr id="85" name="テキスト ボックス 84"/>
        <xdr:cNvSpPr txBox="1"/>
      </xdr:nvSpPr>
      <xdr:spPr>
        <a:xfrm>
          <a:off x="3562428"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94343</xdr:rowOff>
    </xdr:from>
    <xdr:to>
      <xdr:col>15</xdr:col>
      <xdr:colOff>101600</xdr:colOff>
      <xdr:row>37</xdr:row>
      <xdr:rowOff>24493</xdr:rowOff>
    </xdr:to>
    <xdr:sp macro="" textlink="">
      <xdr:nvSpPr>
        <xdr:cNvPr id="86" name="楕円 85"/>
        <xdr:cNvSpPr/>
      </xdr:nvSpPr>
      <xdr:spPr>
        <a:xfrm>
          <a:off x="2857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15620</xdr:rowOff>
    </xdr:from>
    <xdr:ext cx="469744" cy="259045"/>
    <xdr:sp macro="" textlink="">
      <xdr:nvSpPr>
        <xdr:cNvPr id="87" name="テキスト ボックス 86"/>
        <xdr:cNvSpPr txBox="1"/>
      </xdr:nvSpPr>
      <xdr:spPr>
        <a:xfrm>
          <a:off x="2673428" y="63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15966</xdr:rowOff>
    </xdr:from>
    <xdr:to>
      <xdr:col>10</xdr:col>
      <xdr:colOff>165100</xdr:colOff>
      <xdr:row>34</xdr:row>
      <xdr:rowOff>117566</xdr:rowOff>
    </xdr:to>
    <xdr:sp macro="" textlink="">
      <xdr:nvSpPr>
        <xdr:cNvPr id="88" name="楕円 87"/>
        <xdr:cNvSpPr/>
      </xdr:nvSpPr>
      <xdr:spPr>
        <a:xfrm>
          <a:off x="1968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134093</xdr:rowOff>
    </xdr:from>
    <xdr:ext cx="469744" cy="259045"/>
    <xdr:sp macro="" textlink="">
      <xdr:nvSpPr>
        <xdr:cNvPr id="89" name="テキスト ボックス 88"/>
        <xdr:cNvSpPr txBox="1"/>
      </xdr:nvSpPr>
      <xdr:spPr>
        <a:xfrm>
          <a:off x="1784428" y="56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74749</xdr:rowOff>
    </xdr:from>
    <xdr:to>
      <xdr:col>6</xdr:col>
      <xdr:colOff>38100</xdr:colOff>
      <xdr:row>37</xdr:row>
      <xdr:rowOff>4899</xdr:rowOff>
    </xdr:to>
    <xdr:sp macro="" textlink="">
      <xdr:nvSpPr>
        <xdr:cNvPr id="90" name="楕円 89"/>
        <xdr:cNvSpPr/>
      </xdr:nvSpPr>
      <xdr:spPr>
        <a:xfrm>
          <a:off x="1079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167476</xdr:rowOff>
    </xdr:from>
    <xdr:ext cx="469744" cy="259045"/>
    <xdr:sp macro="" textlink="">
      <xdr:nvSpPr>
        <xdr:cNvPr id="91" name="テキスト ボックス 90"/>
        <xdr:cNvSpPr txBox="1"/>
      </xdr:nvSpPr>
      <xdr:spPr>
        <a:xfrm>
          <a:off x="895428" y="633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130728</xdr:rowOff>
    </xdr:from>
    <xdr:to>
      <xdr:col>24</xdr:col>
      <xdr:colOff>63500</xdr:colOff>
      <xdr:row>58</xdr:row>
      <xdr:rowOff>72168</xdr:rowOff>
    </xdr:to>
    <xdr:cxnSp macro="">
      <xdr:nvCxnSpPr>
        <xdr:cNvPr id="121" name="直線コネクタ 120"/>
        <xdr:cNvCxnSpPr/>
      </xdr:nvCxnSpPr>
      <xdr:spPr>
        <a:xfrm flipV="1">
          <a:off x="3797300" y="9903378"/>
          <a:ext cx="8382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100152</xdr:rowOff>
    </xdr:from>
    <xdr:to>
      <xdr:col>19</xdr:col>
      <xdr:colOff>177800</xdr:colOff>
      <xdr:row>58</xdr:row>
      <xdr:rowOff>72168</xdr:rowOff>
    </xdr:to>
    <xdr:cxnSp macro="">
      <xdr:nvCxnSpPr>
        <xdr:cNvPr id="124" name="直線コネクタ 123"/>
        <xdr:cNvCxnSpPr/>
      </xdr:nvCxnSpPr>
      <xdr:spPr>
        <a:xfrm>
          <a:off x="2908300" y="9872802"/>
          <a:ext cx="889000" cy="1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154330</xdr:rowOff>
    </xdr:from>
    <xdr:to>
      <xdr:col>15</xdr:col>
      <xdr:colOff>50800</xdr:colOff>
      <xdr:row>57</xdr:row>
      <xdr:rowOff>100152</xdr:rowOff>
    </xdr:to>
    <xdr:cxnSp macro="">
      <xdr:nvCxnSpPr>
        <xdr:cNvPr id="127" name="直線コネクタ 126"/>
        <xdr:cNvCxnSpPr/>
      </xdr:nvCxnSpPr>
      <xdr:spPr>
        <a:xfrm>
          <a:off x="2019300" y="9755530"/>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154330</xdr:rowOff>
    </xdr:from>
    <xdr:to>
      <xdr:col>10</xdr:col>
      <xdr:colOff>114300</xdr:colOff>
      <xdr:row>57</xdr:row>
      <xdr:rowOff>8045</xdr:rowOff>
    </xdr:to>
    <xdr:cxnSp macro="">
      <xdr:nvCxnSpPr>
        <xdr:cNvPr id="130" name="直線コネクタ 129"/>
        <xdr:cNvCxnSpPr/>
      </xdr:nvCxnSpPr>
      <xdr:spPr>
        <a:xfrm flipV="1">
          <a:off x="1130300" y="97555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79928</xdr:rowOff>
    </xdr:from>
    <xdr:to>
      <xdr:col>24</xdr:col>
      <xdr:colOff>114300</xdr:colOff>
      <xdr:row>58</xdr:row>
      <xdr:rowOff>10078</xdr:rowOff>
    </xdr:to>
    <xdr:sp macro="" textlink="">
      <xdr:nvSpPr>
        <xdr:cNvPr id="140" name="楕円 139"/>
        <xdr:cNvSpPr/>
      </xdr:nvSpPr>
      <xdr:spPr>
        <a:xfrm>
          <a:off x="4584700" y="98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58355</xdr:rowOff>
    </xdr:from>
    <xdr:ext cx="534377" cy="259045"/>
    <xdr:sp macro="" textlink="">
      <xdr:nvSpPr>
        <xdr:cNvPr id="141" name="総務費該当値テキスト"/>
        <xdr:cNvSpPr txBox="1"/>
      </xdr:nvSpPr>
      <xdr:spPr>
        <a:xfrm>
          <a:off x="4686300" y="9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21368</xdr:rowOff>
    </xdr:from>
    <xdr:to>
      <xdr:col>20</xdr:col>
      <xdr:colOff>38100</xdr:colOff>
      <xdr:row>58</xdr:row>
      <xdr:rowOff>122968</xdr:rowOff>
    </xdr:to>
    <xdr:sp macro="" textlink="">
      <xdr:nvSpPr>
        <xdr:cNvPr id="142" name="楕円 141"/>
        <xdr:cNvSpPr/>
      </xdr:nvSpPr>
      <xdr:spPr>
        <a:xfrm>
          <a:off x="3746500" y="99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114095</xdr:rowOff>
    </xdr:from>
    <xdr:ext cx="534377" cy="259045"/>
    <xdr:sp macro="" textlink="">
      <xdr:nvSpPr>
        <xdr:cNvPr id="143" name="テキスト ボックス 142"/>
        <xdr:cNvSpPr txBox="1"/>
      </xdr:nvSpPr>
      <xdr:spPr>
        <a:xfrm>
          <a:off x="3530111" y="100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49352</xdr:rowOff>
    </xdr:from>
    <xdr:to>
      <xdr:col>15</xdr:col>
      <xdr:colOff>101600</xdr:colOff>
      <xdr:row>57</xdr:row>
      <xdr:rowOff>150952</xdr:rowOff>
    </xdr:to>
    <xdr:sp macro="" textlink="">
      <xdr:nvSpPr>
        <xdr:cNvPr id="144" name="楕円 143"/>
        <xdr:cNvSpPr/>
      </xdr:nvSpPr>
      <xdr:spPr>
        <a:xfrm>
          <a:off x="28575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142079</xdr:rowOff>
    </xdr:from>
    <xdr:ext cx="534377" cy="259045"/>
    <xdr:sp macro="" textlink="">
      <xdr:nvSpPr>
        <xdr:cNvPr id="145" name="テキスト ボックス 144"/>
        <xdr:cNvSpPr txBox="1"/>
      </xdr:nvSpPr>
      <xdr:spPr>
        <a:xfrm>
          <a:off x="2641111" y="99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103530</xdr:rowOff>
    </xdr:from>
    <xdr:to>
      <xdr:col>10</xdr:col>
      <xdr:colOff>165100</xdr:colOff>
      <xdr:row>57</xdr:row>
      <xdr:rowOff>33680</xdr:rowOff>
    </xdr:to>
    <xdr:sp macro="" textlink="">
      <xdr:nvSpPr>
        <xdr:cNvPr id="146" name="楕円 145"/>
        <xdr:cNvSpPr/>
      </xdr:nvSpPr>
      <xdr:spPr>
        <a:xfrm>
          <a:off x="19685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50207</xdr:rowOff>
    </xdr:from>
    <xdr:ext cx="534377" cy="259045"/>
    <xdr:sp macro="" textlink="">
      <xdr:nvSpPr>
        <xdr:cNvPr id="147" name="テキスト ボックス 146"/>
        <xdr:cNvSpPr txBox="1"/>
      </xdr:nvSpPr>
      <xdr:spPr>
        <a:xfrm>
          <a:off x="1752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128695</xdr:rowOff>
    </xdr:from>
    <xdr:to>
      <xdr:col>6</xdr:col>
      <xdr:colOff>38100</xdr:colOff>
      <xdr:row>57</xdr:row>
      <xdr:rowOff>58845</xdr:rowOff>
    </xdr:to>
    <xdr:sp macro="" textlink="">
      <xdr:nvSpPr>
        <xdr:cNvPr id="148" name="楕円 147"/>
        <xdr:cNvSpPr/>
      </xdr:nvSpPr>
      <xdr:spPr>
        <a:xfrm>
          <a:off x="1079500" y="97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75372</xdr:rowOff>
    </xdr:from>
    <xdr:ext cx="534377" cy="259045"/>
    <xdr:sp macro="" textlink="">
      <xdr:nvSpPr>
        <xdr:cNvPr id="149" name="テキスト ボックス 148"/>
        <xdr:cNvSpPr txBox="1"/>
      </xdr:nvSpPr>
      <xdr:spPr>
        <a:xfrm>
          <a:off x="863111" y="95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130403</xdr:rowOff>
    </xdr:from>
    <xdr:to>
      <xdr:col>24</xdr:col>
      <xdr:colOff>63500</xdr:colOff>
      <xdr:row>76</xdr:row>
      <xdr:rowOff>134443</xdr:rowOff>
    </xdr:to>
    <xdr:cxnSp macro="">
      <xdr:nvCxnSpPr>
        <xdr:cNvPr id="179" name="直線コネクタ 178"/>
        <xdr:cNvCxnSpPr/>
      </xdr:nvCxnSpPr>
      <xdr:spPr>
        <a:xfrm flipV="1">
          <a:off x="3797300" y="13160603"/>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134443</xdr:rowOff>
    </xdr:from>
    <xdr:to>
      <xdr:col>19</xdr:col>
      <xdr:colOff>177800</xdr:colOff>
      <xdr:row>77</xdr:row>
      <xdr:rowOff>18751</xdr:rowOff>
    </xdr:to>
    <xdr:cxnSp macro="">
      <xdr:nvCxnSpPr>
        <xdr:cNvPr id="182" name="直線コネクタ 181"/>
        <xdr:cNvCxnSpPr/>
      </xdr:nvCxnSpPr>
      <xdr:spPr>
        <a:xfrm flipV="1">
          <a:off x="2908300" y="13164643"/>
          <a:ext cx="8890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18751</xdr:rowOff>
    </xdr:from>
    <xdr:to>
      <xdr:col>15</xdr:col>
      <xdr:colOff>50800</xdr:colOff>
      <xdr:row>77</xdr:row>
      <xdr:rowOff>146081</xdr:rowOff>
    </xdr:to>
    <xdr:cxnSp macro="">
      <xdr:nvCxnSpPr>
        <xdr:cNvPr id="185" name="直線コネクタ 184"/>
        <xdr:cNvCxnSpPr/>
      </xdr:nvCxnSpPr>
      <xdr:spPr>
        <a:xfrm flipV="1">
          <a:off x="2019300" y="13220401"/>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146081</xdr:rowOff>
    </xdr:from>
    <xdr:to>
      <xdr:col>10</xdr:col>
      <xdr:colOff>114300</xdr:colOff>
      <xdr:row>78</xdr:row>
      <xdr:rowOff>132175</xdr:rowOff>
    </xdr:to>
    <xdr:cxnSp macro="">
      <xdr:nvCxnSpPr>
        <xdr:cNvPr id="188" name="直線コネクタ 187"/>
        <xdr:cNvCxnSpPr/>
      </xdr:nvCxnSpPr>
      <xdr:spPr>
        <a:xfrm flipV="1">
          <a:off x="1130300" y="13347731"/>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79603</xdr:rowOff>
    </xdr:from>
    <xdr:to>
      <xdr:col>24</xdr:col>
      <xdr:colOff>114300</xdr:colOff>
      <xdr:row>77</xdr:row>
      <xdr:rowOff>9753</xdr:rowOff>
    </xdr:to>
    <xdr:sp macro="" textlink="">
      <xdr:nvSpPr>
        <xdr:cNvPr id="198" name="楕円 197"/>
        <xdr:cNvSpPr/>
      </xdr:nvSpPr>
      <xdr:spPr>
        <a:xfrm>
          <a:off x="45847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58030</xdr:rowOff>
    </xdr:from>
    <xdr:ext cx="599010" cy="259045"/>
    <xdr:sp macro="" textlink="">
      <xdr:nvSpPr>
        <xdr:cNvPr id="199" name="民生費該当値テキスト"/>
        <xdr:cNvSpPr txBox="1"/>
      </xdr:nvSpPr>
      <xdr:spPr>
        <a:xfrm>
          <a:off x="4686300" y="130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83643</xdr:rowOff>
    </xdr:from>
    <xdr:to>
      <xdr:col>20</xdr:col>
      <xdr:colOff>38100</xdr:colOff>
      <xdr:row>77</xdr:row>
      <xdr:rowOff>13793</xdr:rowOff>
    </xdr:to>
    <xdr:sp macro="" textlink="">
      <xdr:nvSpPr>
        <xdr:cNvPr id="200" name="楕円 199"/>
        <xdr:cNvSpPr/>
      </xdr:nvSpPr>
      <xdr:spPr>
        <a:xfrm>
          <a:off x="3746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4920</xdr:rowOff>
    </xdr:from>
    <xdr:ext cx="599010" cy="259045"/>
    <xdr:sp macro="" textlink="">
      <xdr:nvSpPr>
        <xdr:cNvPr id="201" name="テキスト ボックス 200"/>
        <xdr:cNvSpPr txBox="1"/>
      </xdr:nvSpPr>
      <xdr:spPr>
        <a:xfrm>
          <a:off x="3497795" y="132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139401</xdr:rowOff>
    </xdr:from>
    <xdr:to>
      <xdr:col>15</xdr:col>
      <xdr:colOff>101600</xdr:colOff>
      <xdr:row>77</xdr:row>
      <xdr:rowOff>69551</xdr:rowOff>
    </xdr:to>
    <xdr:sp macro="" textlink="">
      <xdr:nvSpPr>
        <xdr:cNvPr id="202" name="楕円 201"/>
        <xdr:cNvSpPr/>
      </xdr:nvSpPr>
      <xdr:spPr>
        <a:xfrm>
          <a:off x="2857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60678</xdr:rowOff>
    </xdr:from>
    <xdr:ext cx="599010" cy="259045"/>
    <xdr:sp macro="" textlink="">
      <xdr:nvSpPr>
        <xdr:cNvPr id="203" name="テキスト ボックス 202"/>
        <xdr:cNvSpPr txBox="1"/>
      </xdr:nvSpPr>
      <xdr:spPr>
        <a:xfrm>
          <a:off x="2608795" y="132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95281</xdr:rowOff>
    </xdr:from>
    <xdr:to>
      <xdr:col>10</xdr:col>
      <xdr:colOff>165100</xdr:colOff>
      <xdr:row>78</xdr:row>
      <xdr:rowOff>25431</xdr:rowOff>
    </xdr:to>
    <xdr:sp macro="" textlink="">
      <xdr:nvSpPr>
        <xdr:cNvPr id="204" name="楕円 203"/>
        <xdr:cNvSpPr/>
      </xdr:nvSpPr>
      <xdr:spPr>
        <a:xfrm>
          <a:off x="1968500" y="132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16558</xdr:rowOff>
    </xdr:from>
    <xdr:ext cx="599010" cy="259045"/>
    <xdr:sp macro="" textlink="">
      <xdr:nvSpPr>
        <xdr:cNvPr id="205" name="テキスト ボックス 204"/>
        <xdr:cNvSpPr txBox="1"/>
      </xdr:nvSpPr>
      <xdr:spPr>
        <a:xfrm>
          <a:off x="1719795" y="133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81375</xdr:rowOff>
    </xdr:from>
    <xdr:to>
      <xdr:col>6</xdr:col>
      <xdr:colOff>38100</xdr:colOff>
      <xdr:row>79</xdr:row>
      <xdr:rowOff>11525</xdr:rowOff>
    </xdr:to>
    <xdr:sp macro="" textlink="">
      <xdr:nvSpPr>
        <xdr:cNvPr id="206" name="楕円 205"/>
        <xdr:cNvSpPr/>
      </xdr:nvSpPr>
      <xdr:spPr>
        <a:xfrm>
          <a:off x="1079500" y="134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2652</xdr:rowOff>
    </xdr:from>
    <xdr:ext cx="599010" cy="259045"/>
    <xdr:sp macro="" textlink="">
      <xdr:nvSpPr>
        <xdr:cNvPr id="207" name="テキスト ボックス 206"/>
        <xdr:cNvSpPr txBox="1"/>
      </xdr:nvSpPr>
      <xdr:spPr>
        <a:xfrm>
          <a:off x="830795" y="1354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17810</xdr:rowOff>
    </xdr:from>
    <xdr:to>
      <xdr:col>24</xdr:col>
      <xdr:colOff>63500</xdr:colOff>
      <xdr:row>96</xdr:row>
      <xdr:rowOff>80218</xdr:rowOff>
    </xdr:to>
    <xdr:cxnSp macro="">
      <xdr:nvCxnSpPr>
        <xdr:cNvPr id="235" name="直線コネクタ 234"/>
        <xdr:cNvCxnSpPr/>
      </xdr:nvCxnSpPr>
      <xdr:spPr>
        <a:xfrm>
          <a:off x="3797300" y="16477010"/>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17810</xdr:rowOff>
    </xdr:from>
    <xdr:to>
      <xdr:col>19</xdr:col>
      <xdr:colOff>177800</xdr:colOff>
      <xdr:row>96</xdr:row>
      <xdr:rowOff>62068</xdr:rowOff>
    </xdr:to>
    <xdr:cxnSp macro="">
      <xdr:nvCxnSpPr>
        <xdr:cNvPr id="238" name="直線コネクタ 237"/>
        <xdr:cNvCxnSpPr/>
      </xdr:nvCxnSpPr>
      <xdr:spPr>
        <a:xfrm flipV="1">
          <a:off x="2908300" y="16477010"/>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62068</xdr:rowOff>
    </xdr:from>
    <xdr:to>
      <xdr:col>15</xdr:col>
      <xdr:colOff>50800</xdr:colOff>
      <xdr:row>97</xdr:row>
      <xdr:rowOff>28738</xdr:rowOff>
    </xdr:to>
    <xdr:cxnSp macro="">
      <xdr:nvCxnSpPr>
        <xdr:cNvPr id="241" name="直線コネクタ 240"/>
        <xdr:cNvCxnSpPr/>
      </xdr:nvCxnSpPr>
      <xdr:spPr>
        <a:xfrm flipV="1">
          <a:off x="2019300" y="16521268"/>
          <a:ext cx="889000" cy="1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139564</xdr:rowOff>
    </xdr:from>
    <xdr:to>
      <xdr:col>10</xdr:col>
      <xdr:colOff>114300</xdr:colOff>
      <xdr:row>97</xdr:row>
      <xdr:rowOff>28738</xdr:rowOff>
    </xdr:to>
    <xdr:cxnSp macro="">
      <xdr:nvCxnSpPr>
        <xdr:cNvPr id="244" name="直線コネクタ 243"/>
        <xdr:cNvCxnSpPr/>
      </xdr:nvCxnSpPr>
      <xdr:spPr>
        <a:xfrm>
          <a:off x="1130300" y="16427314"/>
          <a:ext cx="889000" cy="2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29418</xdr:rowOff>
    </xdr:from>
    <xdr:to>
      <xdr:col>24</xdr:col>
      <xdr:colOff>114300</xdr:colOff>
      <xdr:row>96</xdr:row>
      <xdr:rowOff>131018</xdr:rowOff>
    </xdr:to>
    <xdr:sp macro="" textlink="">
      <xdr:nvSpPr>
        <xdr:cNvPr id="254" name="楕円 253"/>
        <xdr:cNvSpPr/>
      </xdr:nvSpPr>
      <xdr:spPr>
        <a:xfrm>
          <a:off x="4584700" y="164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7845</xdr:rowOff>
    </xdr:from>
    <xdr:ext cx="534377" cy="259045"/>
    <xdr:sp macro="" textlink="">
      <xdr:nvSpPr>
        <xdr:cNvPr id="255" name="衛生費該当値テキスト"/>
        <xdr:cNvSpPr txBox="1"/>
      </xdr:nvSpPr>
      <xdr:spPr>
        <a:xfrm>
          <a:off x="4686300" y="1646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138460</xdr:rowOff>
    </xdr:from>
    <xdr:to>
      <xdr:col>20</xdr:col>
      <xdr:colOff>38100</xdr:colOff>
      <xdr:row>96</xdr:row>
      <xdr:rowOff>68610</xdr:rowOff>
    </xdr:to>
    <xdr:sp macro="" textlink="">
      <xdr:nvSpPr>
        <xdr:cNvPr id="256" name="楕円 255"/>
        <xdr:cNvSpPr/>
      </xdr:nvSpPr>
      <xdr:spPr>
        <a:xfrm>
          <a:off x="3746500" y="16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59737</xdr:rowOff>
    </xdr:from>
    <xdr:ext cx="534377" cy="259045"/>
    <xdr:sp macro="" textlink="">
      <xdr:nvSpPr>
        <xdr:cNvPr id="257" name="テキスト ボックス 256"/>
        <xdr:cNvSpPr txBox="1"/>
      </xdr:nvSpPr>
      <xdr:spPr>
        <a:xfrm>
          <a:off x="3530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11268</xdr:rowOff>
    </xdr:from>
    <xdr:to>
      <xdr:col>15</xdr:col>
      <xdr:colOff>101600</xdr:colOff>
      <xdr:row>96</xdr:row>
      <xdr:rowOff>112868</xdr:rowOff>
    </xdr:to>
    <xdr:sp macro="" textlink="">
      <xdr:nvSpPr>
        <xdr:cNvPr id="258" name="楕円 257"/>
        <xdr:cNvSpPr/>
      </xdr:nvSpPr>
      <xdr:spPr>
        <a:xfrm>
          <a:off x="2857500" y="164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103995</xdr:rowOff>
    </xdr:from>
    <xdr:ext cx="534377" cy="259045"/>
    <xdr:sp macro="" textlink="">
      <xdr:nvSpPr>
        <xdr:cNvPr id="259" name="テキスト ボックス 258"/>
        <xdr:cNvSpPr txBox="1"/>
      </xdr:nvSpPr>
      <xdr:spPr>
        <a:xfrm>
          <a:off x="2641111" y="165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149388</xdr:rowOff>
    </xdr:from>
    <xdr:to>
      <xdr:col>10</xdr:col>
      <xdr:colOff>165100</xdr:colOff>
      <xdr:row>97</xdr:row>
      <xdr:rowOff>79538</xdr:rowOff>
    </xdr:to>
    <xdr:sp macro="" textlink="">
      <xdr:nvSpPr>
        <xdr:cNvPr id="260" name="楕円 259"/>
        <xdr:cNvSpPr/>
      </xdr:nvSpPr>
      <xdr:spPr>
        <a:xfrm>
          <a:off x="1968500" y="166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70665</xdr:rowOff>
    </xdr:from>
    <xdr:ext cx="534377" cy="259045"/>
    <xdr:sp macro="" textlink="">
      <xdr:nvSpPr>
        <xdr:cNvPr id="261" name="テキスト ボックス 260"/>
        <xdr:cNvSpPr txBox="1"/>
      </xdr:nvSpPr>
      <xdr:spPr>
        <a:xfrm>
          <a:off x="1752111" y="167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88764</xdr:rowOff>
    </xdr:from>
    <xdr:to>
      <xdr:col>6</xdr:col>
      <xdr:colOff>38100</xdr:colOff>
      <xdr:row>96</xdr:row>
      <xdr:rowOff>18914</xdr:rowOff>
    </xdr:to>
    <xdr:sp macro="" textlink="">
      <xdr:nvSpPr>
        <xdr:cNvPr id="262" name="楕円 261"/>
        <xdr:cNvSpPr/>
      </xdr:nvSpPr>
      <xdr:spPr>
        <a:xfrm>
          <a:off x="1079500" y="163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35441</xdr:rowOff>
    </xdr:from>
    <xdr:ext cx="534377" cy="259045"/>
    <xdr:sp macro="" textlink="">
      <xdr:nvSpPr>
        <xdr:cNvPr id="263" name="テキスト ボックス 262"/>
        <xdr:cNvSpPr txBox="1"/>
      </xdr:nvSpPr>
      <xdr:spPr>
        <a:xfrm>
          <a:off x="863111" y="161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105410</xdr:rowOff>
    </xdr:from>
    <xdr:to>
      <xdr:col>55</xdr:col>
      <xdr:colOff>0</xdr:colOff>
      <xdr:row>37</xdr:row>
      <xdr:rowOff>106325</xdr:rowOff>
    </xdr:to>
    <xdr:cxnSp macro="">
      <xdr:nvCxnSpPr>
        <xdr:cNvPr id="290" name="直線コネクタ 289"/>
        <xdr:cNvCxnSpPr/>
      </xdr:nvCxnSpPr>
      <xdr:spPr>
        <a:xfrm>
          <a:off x="9639300" y="644906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101752</xdr:rowOff>
    </xdr:from>
    <xdr:to>
      <xdr:col>50</xdr:col>
      <xdr:colOff>114300</xdr:colOff>
      <xdr:row>37</xdr:row>
      <xdr:rowOff>105410</xdr:rowOff>
    </xdr:to>
    <xdr:cxnSp macro="">
      <xdr:nvCxnSpPr>
        <xdr:cNvPr id="293" name="直線コネクタ 292"/>
        <xdr:cNvCxnSpPr/>
      </xdr:nvCxnSpPr>
      <xdr:spPr>
        <a:xfrm>
          <a:off x="8750300" y="644540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71577</xdr:rowOff>
    </xdr:from>
    <xdr:to>
      <xdr:col>45</xdr:col>
      <xdr:colOff>177800</xdr:colOff>
      <xdr:row>37</xdr:row>
      <xdr:rowOff>101752</xdr:rowOff>
    </xdr:to>
    <xdr:cxnSp macro="">
      <xdr:nvCxnSpPr>
        <xdr:cNvPr id="296" name="直線コネクタ 295"/>
        <xdr:cNvCxnSpPr/>
      </xdr:nvCxnSpPr>
      <xdr:spPr>
        <a:xfrm>
          <a:off x="7861300" y="641522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71577</xdr:rowOff>
    </xdr:from>
    <xdr:to>
      <xdr:col>41</xdr:col>
      <xdr:colOff>50800</xdr:colOff>
      <xdr:row>37</xdr:row>
      <xdr:rowOff>88722</xdr:rowOff>
    </xdr:to>
    <xdr:cxnSp macro="">
      <xdr:nvCxnSpPr>
        <xdr:cNvPr id="299" name="直線コネクタ 298"/>
        <xdr:cNvCxnSpPr/>
      </xdr:nvCxnSpPr>
      <xdr:spPr>
        <a:xfrm flipV="1">
          <a:off x="6972300" y="641522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55525</xdr:rowOff>
    </xdr:from>
    <xdr:to>
      <xdr:col>55</xdr:col>
      <xdr:colOff>50800</xdr:colOff>
      <xdr:row>37</xdr:row>
      <xdr:rowOff>157125</xdr:rowOff>
    </xdr:to>
    <xdr:sp macro="" textlink="">
      <xdr:nvSpPr>
        <xdr:cNvPr id="309" name="楕円 308"/>
        <xdr:cNvSpPr/>
      </xdr:nvSpPr>
      <xdr:spPr>
        <a:xfrm>
          <a:off x="104267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33952</xdr:rowOff>
    </xdr:from>
    <xdr:ext cx="378565" cy="259045"/>
    <xdr:sp macro="" textlink="">
      <xdr:nvSpPr>
        <xdr:cNvPr id="310" name="労働費該当値テキスト"/>
        <xdr:cNvSpPr txBox="1"/>
      </xdr:nvSpPr>
      <xdr:spPr>
        <a:xfrm>
          <a:off x="10528300" y="63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54610</xdr:rowOff>
    </xdr:from>
    <xdr:to>
      <xdr:col>50</xdr:col>
      <xdr:colOff>165100</xdr:colOff>
      <xdr:row>37</xdr:row>
      <xdr:rowOff>156210</xdr:rowOff>
    </xdr:to>
    <xdr:sp macro="" textlink="">
      <xdr:nvSpPr>
        <xdr:cNvPr id="311" name="楕円 310"/>
        <xdr:cNvSpPr/>
      </xdr:nvSpPr>
      <xdr:spPr>
        <a:xfrm>
          <a:off x="958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147337</xdr:rowOff>
    </xdr:from>
    <xdr:ext cx="378565" cy="259045"/>
    <xdr:sp macro="" textlink="">
      <xdr:nvSpPr>
        <xdr:cNvPr id="312" name="テキスト ボックス 311"/>
        <xdr:cNvSpPr txBox="1"/>
      </xdr:nvSpPr>
      <xdr:spPr>
        <a:xfrm>
          <a:off x="9450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50952</xdr:rowOff>
    </xdr:from>
    <xdr:to>
      <xdr:col>46</xdr:col>
      <xdr:colOff>38100</xdr:colOff>
      <xdr:row>37</xdr:row>
      <xdr:rowOff>152552</xdr:rowOff>
    </xdr:to>
    <xdr:sp macro="" textlink="">
      <xdr:nvSpPr>
        <xdr:cNvPr id="313" name="楕円 312"/>
        <xdr:cNvSpPr/>
      </xdr:nvSpPr>
      <xdr:spPr>
        <a:xfrm>
          <a:off x="8699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143680</xdr:rowOff>
    </xdr:from>
    <xdr:ext cx="378565" cy="259045"/>
    <xdr:sp macro="" textlink="">
      <xdr:nvSpPr>
        <xdr:cNvPr id="314" name="テキスト ボックス 313"/>
        <xdr:cNvSpPr txBox="1"/>
      </xdr:nvSpPr>
      <xdr:spPr>
        <a:xfrm>
          <a:off x="8561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20777</xdr:rowOff>
    </xdr:from>
    <xdr:to>
      <xdr:col>41</xdr:col>
      <xdr:colOff>101600</xdr:colOff>
      <xdr:row>37</xdr:row>
      <xdr:rowOff>122377</xdr:rowOff>
    </xdr:to>
    <xdr:sp macro="" textlink="">
      <xdr:nvSpPr>
        <xdr:cNvPr id="315" name="楕円 314"/>
        <xdr:cNvSpPr/>
      </xdr:nvSpPr>
      <xdr:spPr>
        <a:xfrm>
          <a:off x="7810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113504</xdr:rowOff>
    </xdr:from>
    <xdr:ext cx="469744" cy="259045"/>
    <xdr:sp macro="" textlink="">
      <xdr:nvSpPr>
        <xdr:cNvPr id="316" name="テキスト ボックス 315"/>
        <xdr:cNvSpPr txBox="1"/>
      </xdr:nvSpPr>
      <xdr:spPr>
        <a:xfrm>
          <a:off x="7626428" y="64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37922</xdr:rowOff>
    </xdr:from>
    <xdr:to>
      <xdr:col>36</xdr:col>
      <xdr:colOff>165100</xdr:colOff>
      <xdr:row>37</xdr:row>
      <xdr:rowOff>139522</xdr:rowOff>
    </xdr:to>
    <xdr:sp macro="" textlink="">
      <xdr:nvSpPr>
        <xdr:cNvPr id="317" name="楕円 316"/>
        <xdr:cNvSpPr/>
      </xdr:nvSpPr>
      <xdr:spPr>
        <a:xfrm>
          <a:off x="6921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130649</xdr:rowOff>
    </xdr:from>
    <xdr:ext cx="378565" cy="259045"/>
    <xdr:sp macro="" textlink="">
      <xdr:nvSpPr>
        <xdr:cNvPr id="318" name="テキスト ボックス 317"/>
        <xdr:cNvSpPr txBox="1"/>
      </xdr:nvSpPr>
      <xdr:spPr>
        <a:xfrm>
          <a:off x="6783017" y="647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23068</xdr:rowOff>
    </xdr:from>
    <xdr:to>
      <xdr:col>55</xdr:col>
      <xdr:colOff>0</xdr:colOff>
      <xdr:row>58</xdr:row>
      <xdr:rowOff>29423</xdr:rowOff>
    </xdr:to>
    <xdr:cxnSp macro="">
      <xdr:nvCxnSpPr>
        <xdr:cNvPr id="345" name="直線コネクタ 344"/>
        <xdr:cNvCxnSpPr/>
      </xdr:nvCxnSpPr>
      <xdr:spPr>
        <a:xfrm flipV="1">
          <a:off x="9639300" y="9967168"/>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29423</xdr:rowOff>
    </xdr:from>
    <xdr:to>
      <xdr:col>50</xdr:col>
      <xdr:colOff>114300</xdr:colOff>
      <xdr:row>58</xdr:row>
      <xdr:rowOff>30749</xdr:rowOff>
    </xdr:to>
    <xdr:cxnSp macro="">
      <xdr:nvCxnSpPr>
        <xdr:cNvPr id="348" name="直線コネクタ 347"/>
        <xdr:cNvCxnSpPr/>
      </xdr:nvCxnSpPr>
      <xdr:spPr>
        <a:xfrm flipV="1">
          <a:off x="8750300" y="997352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24211</xdr:rowOff>
    </xdr:from>
    <xdr:to>
      <xdr:col>45</xdr:col>
      <xdr:colOff>177800</xdr:colOff>
      <xdr:row>58</xdr:row>
      <xdr:rowOff>30749</xdr:rowOff>
    </xdr:to>
    <xdr:cxnSp macro="">
      <xdr:nvCxnSpPr>
        <xdr:cNvPr id="351" name="直線コネクタ 350"/>
        <xdr:cNvCxnSpPr/>
      </xdr:nvCxnSpPr>
      <xdr:spPr>
        <a:xfrm>
          <a:off x="7861300" y="996831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24211</xdr:rowOff>
    </xdr:from>
    <xdr:to>
      <xdr:col>41</xdr:col>
      <xdr:colOff>50800</xdr:colOff>
      <xdr:row>58</xdr:row>
      <xdr:rowOff>42773</xdr:rowOff>
    </xdr:to>
    <xdr:cxnSp macro="">
      <xdr:nvCxnSpPr>
        <xdr:cNvPr id="354" name="直線コネクタ 353"/>
        <xdr:cNvCxnSpPr/>
      </xdr:nvCxnSpPr>
      <xdr:spPr>
        <a:xfrm flipV="1">
          <a:off x="6972300" y="996831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143718</xdr:rowOff>
    </xdr:from>
    <xdr:to>
      <xdr:col>55</xdr:col>
      <xdr:colOff>50800</xdr:colOff>
      <xdr:row>58</xdr:row>
      <xdr:rowOff>73868</xdr:rowOff>
    </xdr:to>
    <xdr:sp macro="" textlink="">
      <xdr:nvSpPr>
        <xdr:cNvPr id="364" name="楕円 363"/>
        <xdr:cNvSpPr/>
      </xdr:nvSpPr>
      <xdr:spPr>
        <a:xfrm>
          <a:off x="10426700" y="9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58645</xdr:rowOff>
    </xdr:from>
    <xdr:ext cx="469744" cy="259045"/>
    <xdr:sp macro="" textlink="">
      <xdr:nvSpPr>
        <xdr:cNvPr id="365" name="農林水産業費該当値テキスト"/>
        <xdr:cNvSpPr txBox="1"/>
      </xdr:nvSpPr>
      <xdr:spPr>
        <a:xfrm>
          <a:off x="10528300" y="983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150073</xdr:rowOff>
    </xdr:from>
    <xdr:to>
      <xdr:col>50</xdr:col>
      <xdr:colOff>165100</xdr:colOff>
      <xdr:row>58</xdr:row>
      <xdr:rowOff>80223</xdr:rowOff>
    </xdr:to>
    <xdr:sp macro="" textlink="">
      <xdr:nvSpPr>
        <xdr:cNvPr id="366" name="楕円 365"/>
        <xdr:cNvSpPr/>
      </xdr:nvSpPr>
      <xdr:spPr>
        <a:xfrm>
          <a:off x="9588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71350</xdr:rowOff>
    </xdr:from>
    <xdr:ext cx="469744" cy="259045"/>
    <xdr:sp macro="" textlink="">
      <xdr:nvSpPr>
        <xdr:cNvPr id="367" name="テキスト ボックス 366"/>
        <xdr:cNvSpPr txBox="1"/>
      </xdr:nvSpPr>
      <xdr:spPr>
        <a:xfrm>
          <a:off x="9404428"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151399</xdr:rowOff>
    </xdr:from>
    <xdr:to>
      <xdr:col>46</xdr:col>
      <xdr:colOff>38100</xdr:colOff>
      <xdr:row>58</xdr:row>
      <xdr:rowOff>81549</xdr:rowOff>
    </xdr:to>
    <xdr:sp macro="" textlink="">
      <xdr:nvSpPr>
        <xdr:cNvPr id="368" name="楕円 367"/>
        <xdr:cNvSpPr/>
      </xdr:nvSpPr>
      <xdr:spPr>
        <a:xfrm>
          <a:off x="8699500" y="9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72676</xdr:rowOff>
    </xdr:from>
    <xdr:ext cx="469744" cy="259045"/>
    <xdr:sp macro="" textlink="">
      <xdr:nvSpPr>
        <xdr:cNvPr id="369" name="テキスト ボックス 368"/>
        <xdr:cNvSpPr txBox="1"/>
      </xdr:nvSpPr>
      <xdr:spPr>
        <a:xfrm>
          <a:off x="8515428" y="100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144861</xdr:rowOff>
    </xdr:from>
    <xdr:to>
      <xdr:col>41</xdr:col>
      <xdr:colOff>101600</xdr:colOff>
      <xdr:row>58</xdr:row>
      <xdr:rowOff>75011</xdr:rowOff>
    </xdr:to>
    <xdr:sp macro="" textlink="">
      <xdr:nvSpPr>
        <xdr:cNvPr id="370" name="楕円 369"/>
        <xdr:cNvSpPr/>
      </xdr:nvSpPr>
      <xdr:spPr>
        <a:xfrm>
          <a:off x="7810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66138</xdr:rowOff>
    </xdr:from>
    <xdr:ext cx="469744" cy="259045"/>
    <xdr:sp macro="" textlink="">
      <xdr:nvSpPr>
        <xdr:cNvPr id="371" name="テキスト ボックス 370"/>
        <xdr:cNvSpPr txBox="1"/>
      </xdr:nvSpPr>
      <xdr:spPr>
        <a:xfrm>
          <a:off x="7626428" y="100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163423</xdr:rowOff>
    </xdr:from>
    <xdr:to>
      <xdr:col>36</xdr:col>
      <xdr:colOff>165100</xdr:colOff>
      <xdr:row>58</xdr:row>
      <xdr:rowOff>93573</xdr:rowOff>
    </xdr:to>
    <xdr:sp macro="" textlink="">
      <xdr:nvSpPr>
        <xdr:cNvPr id="372" name="楕円 371"/>
        <xdr:cNvSpPr/>
      </xdr:nvSpPr>
      <xdr:spPr>
        <a:xfrm>
          <a:off x="6921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84700</xdr:rowOff>
    </xdr:from>
    <xdr:ext cx="469744" cy="259045"/>
    <xdr:sp macro="" textlink="">
      <xdr:nvSpPr>
        <xdr:cNvPr id="373" name="テキスト ボックス 372"/>
        <xdr:cNvSpPr txBox="1"/>
      </xdr:nvSpPr>
      <xdr:spPr>
        <a:xfrm>
          <a:off x="6737428" y="100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64663</xdr:rowOff>
    </xdr:from>
    <xdr:to>
      <xdr:col>55</xdr:col>
      <xdr:colOff>0</xdr:colOff>
      <xdr:row>78</xdr:row>
      <xdr:rowOff>65596</xdr:rowOff>
    </xdr:to>
    <xdr:cxnSp macro="">
      <xdr:nvCxnSpPr>
        <xdr:cNvPr id="402" name="直線コネクタ 401"/>
        <xdr:cNvCxnSpPr/>
      </xdr:nvCxnSpPr>
      <xdr:spPr>
        <a:xfrm flipV="1">
          <a:off x="9639300" y="13437763"/>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52375</xdr:rowOff>
    </xdr:from>
    <xdr:to>
      <xdr:col>50</xdr:col>
      <xdr:colOff>114300</xdr:colOff>
      <xdr:row>78</xdr:row>
      <xdr:rowOff>65596</xdr:rowOff>
    </xdr:to>
    <xdr:cxnSp macro="">
      <xdr:nvCxnSpPr>
        <xdr:cNvPr id="405" name="直線コネクタ 404"/>
        <xdr:cNvCxnSpPr/>
      </xdr:nvCxnSpPr>
      <xdr:spPr>
        <a:xfrm>
          <a:off x="8750300" y="1342547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52375</xdr:rowOff>
    </xdr:from>
    <xdr:to>
      <xdr:col>45</xdr:col>
      <xdr:colOff>177800</xdr:colOff>
      <xdr:row>78</xdr:row>
      <xdr:rowOff>63595</xdr:rowOff>
    </xdr:to>
    <xdr:cxnSp macro="">
      <xdr:nvCxnSpPr>
        <xdr:cNvPr id="408" name="直線コネクタ 407"/>
        <xdr:cNvCxnSpPr/>
      </xdr:nvCxnSpPr>
      <xdr:spPr>
        <a:xfrm flipV="1">
          <a:off x="7861300" y="13425475"/>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63595</xdr:rowOff>
    </xdr:from>
    <xdr:to>
      <xdr:col>41</xdr:col>
      <xdr:colOff>50800</xdr:colOff>
      <xdr:row>78</xdr:row>
      <xdr:rowOff>66853</xdr:rowOff>
    </xdr:to>
    <xdr:cxnSp macro="">
      <xdr:nvCxnSpPr>
        <xdr:cNvPr id="411" name="直線コネクタ 410"/>
        <xdr:cNvCxnSpPr/>
      </xdr:nvCxnSpPr>
      <xdr:spPr>
        <a:xfrm flipV="1">
          <a:off x="6972300" y="13436695"/>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13863</xdr:rowOff>
    </xdr:from>
    <xdr:to>
      <xdr:col>55</xdr:col>
      <xdr:colOff>50800</xdr:colOff>
      <xdr:row>78</xdr:row>
      <xdr:rowOff>115463</xdr:rowOff>
    </xdr:to>
    <xdr:sp macro="" textlink="">
      <xdr:nvSpPr>
        <xdr:cNvPr id="421" name="楕円 420"/>
        <xdr:cNvSpPr/>
      </xdr:nvSpPr>
      <xdr:spPr>
        <a:xfrm>
          <a:off x="10426700" y="13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163740</xdr:rowOff>
    </xdr:from>
    <xdr:ext cx="469744" cy="259045"/>
    <xdr:sp macro="" textlink="">
      <xdr:nvSpPr>
        <xdr:cNvPr id="422" name="商工費該当値テキスト"/>
        <xdr:cNvSpPr txBox="1"/>
      </xdr:nvSpPr>
      <xdr:spPr>
        <a:xfrm>
          <a:off x="10528300" y="133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14796</xdr:rowOff>
    </xdr:from>
    <xdr:to>
      <xdr:col>50</xdr:col>
      <xdr:colOff>165100</xdr:colOff>
      <xdr:row>78</xdr:row>
      <xdr:rowOff>116396</xdr:rowOff>
    </xdr:to>
    <xdr:sp macro="" textlink="">
      <xdr:nvSpPr>
        <xdr:cNvPr id="423" name="楕円 422"/>
        <xdr:cNvSpPr/>
      </xdr:nvSpPr>
      <xdr:spPr>
        <a:xfrm>
          <a:off x="9588500" y="13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107523</xdr:rowOff>
    </xdr:from>
    <xdr:ext cx="469744" cy="259045"/>
    <xdr:sp macro="" textlink="">
      <xdr:nvSpPr>
        <xdr:cNvPr id="424" name="テキスト ボックス 423"/>
        <xdr:cNvSpPr txBox="1"/>
      </xdr:nvSpPr>
      <xdr:spPr>
        <a:xfrm>
          <a:off x="9404428" y="134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1575</xdr:rowOff>
    </xdr:from>
    <xdr:to>
      <xdr:col>46</xdr:col>
      <xdr:colOff>38100</xdr:colOff>
      <xdr:row>78</xdr:row>
      <xdr:rowOff>103175</xdr:rowOff>
    </xdr:to>
    <xdr:sp macro="" textlink="">
      <xdr:nvSpPr>
        <xdr:cNvPr id="425" name="楕円 424"/>
        <xdr:cNvSpPr/>
      </xdr:nvSpPr>
      <xdr:spPr>
        <a:xfrm>
          <a:off x="8699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94302</xdr:rowOff>
    </xdr:from>
    <xdr:ext cx="469744" cy="259045"/>
    <xdr:sp macro="" textlink="">
      <xdr:nvSpPr>
        <xdr:cNvPr id="426" name="テキスト ボックス 425"/>
        <xdr:cNvSpPr txBox="1"/>
      </xdr:nvSpPr>
      <xdr:spPr>
        <a:xfrm>
          <a:off x="8515428"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12795</xdr:rowOff>
    </xdr:from>
    <xdr:to>
      <xdr:col>41</xdr:col>
      <xdr:colOff>101600</xdr:colOff>
      <xdr:row>78</xdr:row>
      <xdr:rowOff>114395</xdr:rowOff>
    </xdr:to>
    <xdr:sp macro="" textlink="">
      <xdr:nvSpPr>
        <xdr:cNvPr id="427" name="楕円 426"/>
        <xdr:cNvSpPr/>
      </xdr:nvSpPr>
      <xdr:spPr>
        <a:xfrm>
          <a:off x="7810500" y="133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105522</xdr:rowOff>
    </xdr:from>
    <xdr:ext cx="469744" cy="259045"/>
    <xdr:sp macro="" textlink="">
      <xdr:nvSpPr>
        <xdr:cNvPr id="428" name="テキスト ボックス 427"/>
        <xdr:cNvSpPr txBox="1"/>
      </xdr:nvSpPr>
      <xdr:spPr>
        <a:xfrm>
          <a:off x="7626428" y="1347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16053</xdr:rowOff>
    </xdr:from>
    <xdr:to>
      <xdr:col>36</xdr:col>
      <xdr:colOff>165100</xdr:colOff>
      <xdr:row>78</xdr:row>
      <xdr:rowOff>117653</xdr:rowOff>
    </xdr:to>
    <xdr:sp macro="" textlink="">
      <xdr:nvSpPr>
        <xdr:cNvPr id="429" name="楕円 428"/>
        <xdr:cNvSpPr/>
      </xdr:nvSpPr>
      <xdr:spPr>
        <a:xfrm>
          <a:off x="69215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108780</xdr:rowOff>
    </xdr:from>
    <xdr:ext cx="469744" cy="259045"/>
    <xdr:sp macro="" textlink="">
      <xdr:nvSpPr>
        <xdr:cNvPr id="430" name="テキスト ボックス 429"/>
        <xdr:cNvSpPr txBox="1"/>
      </xdr:nvSpPr>
      <xdr:spPr>
        <a:xfrm>
          <a:off x="6737428" y="1348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65387</xdr:rowOff>
    </xdr:from>
    <xdr:to>
      <xdr:col>55</xdr:col>
      <xdr:colOff>0</xdr:colOff>
      <xdr:row>97</xdr:row>
      <xdr:rowOff>78073</xdr:rowOff>
    </xdr:to>
    <xdr:cxnSp macro="">
      <xdr:nvCxnSpPr>
        <xdr:cNvPr id="460" name="直線コネクタ 459"/>
        <xdr:cNvCxnSpPr/>
      </xdr:nvCxnSpPr>
      <xdr:spPr>
        <a:xfrm flipV="1">
          <a:off x="9639300" y="16696037"/>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42278</xdr:rowOff>
    </xdr:from>
    <xdr:to>
      <xdr:col>50</xdr:col>
      <xdr:colOff>114300</xdr:colOff>
      <xdr:row>97</xdr:row>
      <xdr:rowOff>78073</xdr:rowOff>
    </xdr:to>
    <xdr:cxnSp macro="">
      <xdr:nvCxnSpPr>
        <xdr:cNvPr id="463" name="直線コネクタ 462"/>
        <xdr:cNvCxnSpPr/>
      </xdr:nvCxnSpPr>
      <xdr:spPr>
        <a:xfrm>
          <a:off x="8750300" y="16672928"/>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19228</xdr:rowOff>
    </xdr:from>
    <xdr:to>
      <xdr:col>45</xdr:col>
      <xdr:colOff>177800</xdr:colOff>
      <xdr:row>97</xdr:row>
      <xdr:rowOff>42278</xdr:rowOff>
    </xdr:to>
    <xdr:cxnSp macro="">
      <xdr:nvCxnSpPr>
        <xdr:cNvPr id="466" name="直線コネクタ 465"/>
        <xdr:cNvCxnSpPr/>
      </xdr:nvCxnSpPr>
      <xdr:spPr>
        <a:xfrm>
          <a:off x="7861300" y="1664987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164179</xdr:rowOff>
    </xdr:from>
    <xdr:to>
      <xdr:col>41</xdr:col>
      <xdr:colOff>50800</xdr:colOff>
      <xdr:row>97</xdr:row>
      <xdr:rowOff>19228</xdr:rowOff>
    </xdr:to>
    <xdr:cxnSp macro="">
      <xdr:nvCxnSpPr>
        <xdr:cNvPr id="469" name="直線コネクタ 468"/>
        <xdr:cNvCxnSpPr/>
      </xdr:nvCxnSpPr>
      <xdr:spPr>
        <a:xfrm>
          <a:off x="6972300" y="16623379"/>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14587</xdr:rowOff>
    </xdr:from>
    <xdr:to>
      <xdr:col>55</xdr:col>
      <xdr:colOff>50800</xdr:colOff>
      <xdr:row>97</xdr:row>
      <xdr:rowOff>116187</xdr:rowOff>
    </xdr:to>
    <xdr:sp macro="" textlink="">
      <xdr:nvSpPr>
        <xdr:cNvPr id="479" name="楕円 478"/>
        <xdr:cNvSpPr/>
      </xdr:nvSpPr>
      <xdr:spPr>
        <a:xfrm>
          <a:off x="104267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164464</xdr:rowOff>
    </xdr:from>
    <xdr:ext cx="534377" cy="259045"/>
    <xdr:sp macro="" textlink="">
      <xdr:nvSpPr>
        <xdr:cNvPr id="480" name="土木費該当値テキスト"/>
        <xdr:cNvSpPr txBox="1"/>
      </xdr:nvSpPr>
      <xdr:spPr>
        <a:xfrm>
          <a:off x="10528300" y="166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27273</xdr:rowOff>
    </xdr:from>
    <xdr:to>
      <xdr:col>50</xdr:col>
      <xdr:colOff>165100</xdr:colOff>
      <xdr:row>97</xdr:row>
      <xdr:rowOff>128873</xdr:rowOff>
    </xdr:to>
    <xdr:sp macro="" textlink="">
      <xdr:nvSpPr>
        <xdr:cNvPr id="481" name="楕円 480"/>
        <xdr:cNvSpPr/>
      </xdr:nvSpPr>
      <xdr:spPr>
        <a:xfrm>
          <a:off x="9588500" y="166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120000</xdr:rowOff>
    </xdr:from>
    <xdr:ext cx="534377" cy="259045"/>
    <xdr:sp macro="" textlink="">
      <xdr:nvSpPr>
        <xdr:cNvPr id="482" name="テキスト ボックス 481"/>
        <xdr:cNvSpPr txBox="1"/>
      </xdr:nvSpPr>
      <xdr:spPr>
        <a:xfrm>
          <a:off x="9372111" y="167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162928</xdr:rowOff>
    </xdr:from>
    <xdr:to>
      <xdr:col>46</xdr:col>
      <xdr:colOff>38100</xdr:colOff>
      <xdr:row>97</xdr:row>
      <xdr:rowOff>93078</xdr:rowOff>
    </xdr:to>
    <xdr:sp macro="" textlink="">
      <xdr:nvSpPr>
        <xdr:cNvPr id="483" name="楕円 482"/>
        <xdr:cNvSpPr/>
      </xdr:nvSpPr>
      <xdr:spPr>
        <a:xfrm>
          <a:off x="86995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84205</xdr:rowOff>
    </xdr:from>
    <xdr:ext cx="534377" cy="259045"/>
    <xdr:sp macro="" textlink="">
      <xdr:nvSpPr>
        <xdr:cNvPr id="484" name="テキスト ボックス 483"/>
        <xdr:cNvSpPr txBox="1"/>
      </xdr:nvSpPr>
      <xdr:spPr>
        <a:xfrm>
          <a:off x="8483111" y="167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139878</xdr:rowOff>
    </xdr:from>
    <xdr:to>
      <xdr:col>41</xdr:col>
      <xdr:colOff>101600</xdr:colOff>
      <xdr:row>97</xdr:row>
      <xdr:rowOff>70028</xdr:rowOff>
    </xdr:to>
    <xdr:sp macro="" textlink="">
      <xdr:nvSpPr>
        <xdr:cNvPr id="485" name="楕円 484"/>
        <xdr:cNvSpPr/>
      </xdr:nvSpPr>
      <xdr:spPr>
        <a:xfrm>
          <a:off x="78105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61155</xdr:rowOff>
    </xdr:from>
    <xdr:ext cx="534377" cy="259045"/>
    <xdr:sp macro="" textlink="">
      <xdr:nvSpPr>
        <xdr:cNvPr id="486" name="テキスト ボックス 485"/>
        <xdr:cNvSpPr txBox="1"/>
      </xdr:nvSpPr>
      <xdr:spPr>
        <a:xfrm>
          <a:off x="7594111"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113379</xdr:rowOff>
    </xdr:from>
    <xdr:to>
      <xdr:col>36</xdr:col>
      <xdr:colOff>165100</xdr:colOff>
      <xdr:row>97</xdr:row>
      <xdr:rowOff>43529</xdr:rowOff>
    </xdr:to>
    <xdr:sp macro="" textlink="">
      <xdr:nvSpPr>
        <xdr:cNvPr id="487" name="楕円 486"/>
        <xdr:cNvSpPr/>
      </xdr:nvSpPr>
      <xdr:spPr>
        <a:xfrm>
          <a:off x="6921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34656</xdr:rowOff>
    </xdr:from>
    <xdr:ext cx="534377" cy="259045"/>
    <xdr:sp macro="" textlink="">
      <xdr:nvSpPr>
        <xdr:cNvPr id="488" name="テキスト ボックス 487"/>
        <xdr:cNvSpPr txBox="1"/>
      </xdr:nvSpPr>
      <xdr:spPr>
        <a:xfrm>
          <a:off x="6705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129921</xdr:rowOff>
    </xdr:from>
    <xdr:to>
      <xdr:col>85</xdr:col>
      <xdr:colOff>127000</xdr:colOff>
      <xdr:row>37</xdr:row>
      <xdr:rowOff>140208</xdr:rowOff>
    </xdr:to>
    <xdr:cxnSp macro="">
      <xdr:nvCxnSpPr>
        <xdr:cNvPr id="518" name="直線コネクタ 517"/>
        <xdr:cNvCxnSpPr/>
      </xdr:nvCxnSpPr>
      <xdr:spPr>
        <a:xfrm>
          <a:off x="15481300" y="5959221"/>
          <a:ext cx="838200" cy="5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129921</xdr:rowOff>
    </xdr:from>
    <xdr:to>
      <xdr:col>81</xdr:col>
      <xdr:colOff>50800</xdr:colOff>
      <xdr:row>36</xdr:row>
      <xdr:rowOff>96901</xdr:rowOff>
    </xdr:to>
    <xdr:cxnSp macro="">
      <xdr:nvCxnSpPr>
        <xdr:cNvPr id="521" name="直線コネクタ 520"/>
        <xdr:cNvCxnSpPr/>
      </xdr:nvCxnSpPr>
      <xdr:spPr>
        <a:xfrm flipV="1">
          <a:off x="14592300" y="5959221"/>
          <a:ext cx="889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96901</xdr:rowOff>
    </xdr:from>
    <xdr:to>
      <xdr:col>76</xdr:col>
      <xdr:colOff>114300</xdr:colOff>
      <xdr:row>36</xdr:row>
      <xdr:rowOff>119380</xdr:rowOff>
    </xdr:to>
    <xdr:cxnSp macro="">
      <xdr:nvCxnSpPr>
        <xdr:cNvPr id="524" name="直線コネクタ 523"/>
        <xdr:cNvCxnSpPr/>
      </xdr:nvCxnSpPr>
      <xdr:spPr>
        <a:xfrm flipV="1">
          <a:off x="13703300" y="626910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119380</xdr:rowOff>
    </xdr:from>
    <xdr:to>
      <xdr:col>71</xdr:col>
      <xdr:colOff>177800</xdr:colOff>
      <xdr:row>36</xdr:row>
      <xdr:rowOff>151892</xdr:rowOff>
    </xdr:to>
    <xdr:cxnSp macro="">
      <xdr:nvCxnSpPr>
        <xdr:cNvPr id="527" name="直線コネクタ 526"/>
        <xdr:cNvCxnSpPr/>
      </xdr:nvCxnSpPr>
      <xdr:spPr>
        <a:xfrm flipV="1">
          <a:off x="12814300" y="6291580"/>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89408</xdr:rowOff>
    </xdr:from>
    <xdr:to>
      <xdr:col>85</xdr:col>
      <xdr:colOff>177800</xdr:colOff>
      <xdr:row>38</xdr:row>
      <xdr:rowOff>19558</xdr:rowOff>
    </xdr:to>
    <xdr:sp macro="" textlink="">
      <xdr:nvSpPr>
        <xdr:cNvPr id="537" name="楕円 536"/>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67835</xdr:rowOff>
    </xdr:from>
    <xdr:ext cx="534377" cy="259045"/>
    <xdr:sp macro="" textlink="">
      <xdr:nvSpPr>
        <xdr:cNvPr id="538" name="消防費該当値テキスト"/>
        <xdr:cNvSpPr txBox="1"/>
      </xdr:nvSpPr>
      <xdr:spPr>
        <a:xfrm>
          <a:off x="16370300" y="64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79121</xdr:rowOff>
    </xdr:from>
    <xdr:to>
      <xdr:col>81</xdr:col>
      <xdr:colOff>101600</xdr:colOff>
      <xdr:row>35</xdr:row>
      <xdr:rowOff>9271</xdr:rowOff>
    </xdr:to>
    <xdr:sp macro="" textlink="">
      <xdr:nvSpPr>
        <xdr:cNvPr id="539" name="楕円 538"/>
        <xdr:cNvSpPr/>
      </xdr:nvSpPr>
      <xdr:spPr>
        <a:xfrm>
          <a:off x="15430500" y="59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25798</xdr:rowOff>
    </xdr:from>
    <xdr:ext cx="534377" cy="259045"/>
    <xdr:sp macro="" textlink="">
      <xdr:nvSpPr>
        <xdr:cNvPr id="540" name="テキスト ボックス 539"/>
        <xdr:cNvSpPr txBox="1"/>
      </xdr:nvSpPr>
      <xdr:spPr>
        <a:xfrm>
          <a:off x="15214111" y="56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46101</xdr:rowOff>
    </xdr:from>
    <xdr:to>
      <xdr:col>76</xdr:col>
      <xdr:colOff>165100</xdr:colOff>
      <xdr:row>36</xdr:row>
      <xdr:rowOff>147701</xdr:rowOff>
    </xdr:to>
    <xdr:sp macro="" textlink="">
      <xdr:nvSpPr>
        <xdr:cNvPr id="541" name="楕円 540"/>
        <xdr:cNvSpPr/>
      </xdr:nvSpPr>
      <xdr:spPr>
        <a:xfrm>
          <a:off x="14541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138828</xdr:rowOff>
    </xdr:from>
    <xdr:ext cx="534377" cy="259045"/>
    <xdr:sp macro="" textlink="">
      <xdr:nvSpPr>
        <xdr:cNvPr id="542" name="テキスト ボックス 541"/>
        <xdr:cNvSpPr txBox="1"/>
      </xdr:nvSpPr>
      <xdr:spPr>
        <a:xfrm>
          <a:off x="14325111" y="6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68580</xdr:rowOff>
    </xdr:from>
    <xdr:to>
      <xdr:col>72</xdr:col>
      <xdr:colOff>38100</xdr:colOff>
      <xdr:row>36</xdr:row>
      <xdr:rowOff>170180</xdr:rowOff>
    </xdr:to>
    <xdr:sp macro="" textlink="">
      <xdr:nvSpPr>
        <xdr:cNvPr id="543" name="楕円 542"/>
        <xdr:cNvSpPr/>
      </xdr:nvSpPr>
      <xdr:spPr>
        <a:xfrm>
          <a:off x="13652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161307</xdr:rowOff>
    </xdr:from>
    <xdr:ext cx="534377" cy="259045"/>
    <xdr:sp macro="" textlink="">
      <xdr:nvSpPr>
        <xdr:cNvPr id="544" name="テキスト ボックス 543"/>
        <xdr:cNvSpPr txBox="1"/>
      </xdr:nvSpPr>
      <xdr:spPr>
        <a:xfrm>
          <a:off x="13436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101092</xdr:rowOff>
    </xdr:from>
    <xdr:to>
      <xdr:col>67</xdr:col>
      <xdr:colOff>101600</xdr:colOff>
      <xdr:row>37</xdr:row>
      <xdr:rowOff>31242</xdr:rowOff>
    </xdr:to>
    <xdr:sp macro="" textlink="">
      <xdr:nvSpPr>
        <xdr:cNvPr id="545" name="楕円 544"/>
        <xdr:cNvSpPr/>
      </xdr:nvSpPr>
      <xdr:spPr>
        <a:xfrm>
          <a:off x="12763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22369</xdr:rowOff>
    </xdr:from>
    <xdr:ext cx="534377" cy="259045"/>
    <xdr:sp macro="" textlink="">
      <xdr:nvSpPr>
        <xdr:cNvPr id="546" name="テキスト ボックス 545"/>
        <xdr:cNvSpPr txBox="1"/>
      </xdr:nvSpPr>
      <xdr:spPr>
        <a:xfrm>
          <a:off x="12547111" y="63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27274</xdr:rowOff>
    </xdr:from>
    <xdr:to>
      <xdr:col>85</xdr:col>
      <xdr:colOff>127000</xdr:colOff>
      <xdr:row>57</xdr:row>
      <xdr:rowOff>65131</xdr:rowOff>
    </xdr:to>
    <xdr:cxnSp macro="">
      <xdr:nvCxnSpPr>
        <xdr:cNvPr id="574" name="直線コネクタ 573"/>
        <xdr:cNvCxnSpPr/>
      </xdr:nvCxnSpPr>
      <xdr:spPr>
        <a:xfrm flipV="1">
          <a:off x="15481300" y="9799924"/>
          <a:ext cx="8382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65131</xdr:rowOff>
    </xdr:from>
    <xdr:to>
      <xdr:col>81</xdr:col>
      <xdr:colOff>50800</xdr:colOff>
      <xdr:row>57</xdr:row>
      <xdr:rowOff>66068</xdr:rowOff>
    </xdr:to>
    <xdr:cxnSp macro="">
      <xdr:nvCxnSpPr>
        <xdr:cNvPr id="577" name="直線コネクタ 576"/>
        <xdr:cNvCxnSpPr/>
      </xdr:nvCxnSpPr>
      <xdr:spPr>
        <a:xfrm flipV="1">
          <a:off x="14592300" y="9837781"/>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46317</xdr:rowOff>
    </xdr:from>
    <xdr:to>
      <xdr:col>76</xdr:col>
      <xdr:colOff>114300</xdr:colOff>
      <xdr:row>57</xdr:row>
      <xdr:rowOff>66068</xdr:rowOff>
    </xdr:to>
    <xdr:cxnSp macro="">
      <xdr:nvCxnSpPr>
        <xdr:cNvPr id="580" name="直線コネクタ 579"/>
        <xdr:cNvCxnSpPr/>
      </xdr:nvCxnSpPr>
      <xdr:spPr>
        <a:xfrm>
          <a:off x="13703300" y="9818967"/>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46317</xdr:rowOff>
    </xdr:from>
    <xdr:to>
      <xdr:col>71</xdr:col>
      <xdr:colOff>177800</xdr:colOff>
      <xdr:row>57</xdr:row>
      <xdr:rowOff>136385</xdr:rowOff>
    </xdr:to>
    <xdr:cxnSp macro="">
      <xdr:nvCxnSpPr>
        <xdr:cNvPr id="583" name="直線コネクタ 582"/>
        <xdr:cNvCxnSpPr/>
      </xdr:nvCxnSpPr>
      <xdr:spPr>
        <a:xfrm flipV="1">
          <a:off x="12814300" y="9818967"/>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147924</xdr:rowOff>
    </xdr:from>
    <xdr:to>
      <xdr:col>85</xdr:col>
      <xdr:colOff>177800</xdr:colOff>
      <xdr:row>57</xdr:row>
      <xdr:rowOff>78074</xdr:rowOff>
    </xdr:to>
    <xdr:sp macro="" textlink="">
      <xdr:nvSpPr>
        <xdr:cNvPr id="593" name="楕円 592"/>
        <xdr:cNvSpPr/>
      </xdr:nvSpPr>
      <xdr:spPr>
        <a:xfrm>
          <a:off x="16268700" y="97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126351</xdr:rowOff>
    </xdr:from>
    <xdr:ext cx="534377" cy="259045"/>
    <xdr:sp macro="" textlink="">
      <xdr:nvSpPr>
        <xdr:cNvPr id="594" name="教育費該当値テキスト"/>
        <xdr:cNvSpPr txBox="1"/>
      </xdr:nvSpPr>
      <xdr:spPr>
        <a:xfrm>
          <a:off x="16370300" y="97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14331</xdr:rowOff>
    </xdr:from>
    <xdr:to>
      <xdr:col>81</xdr:col>
      <xdr:colOff>101600</xdr:colOff>
      <xdr:row>57</xdr:row>
      <xdr:rowOff>115931</xdr:rowOff>
    </xdr:to>
    <xdr:sp macro="" textlink="">
      <xdr:nvSpPr>
        <xdr:cNvPr id="595" name="楕円 594"/>
        <xdr:cNvSpPr/>
      </xdr:nvSpPr>
      <xdr:spPr>
        <a:xfrm>
          <a:off x="15430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107058</xdr:rowOff>
    </xdr:from>
    <xdr:ext cx="534377" cy="259045"/>
    <xdr:sp macro="" textlink="">
      <xdr:nvSpPr>
        <xdr:cNvPr id="596" name="テキスト ボックス 595"/>
        <xdr:cNvSpPr txBox="1"/>
      </xdr:nvSpPr>
      <xdr:spPr>
        <a:xfrm>
          <a:off x="15214111" y="98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15268</xdr:rowOff>
    </xdr:from>
    <xdr:to>
      <xdr:col>76</xdr:col>
      <xdr:colOff>165100</xdr:colOff>
      <xdr:row>57</xdr:row>
      <xdr:rowOff>116868</xdr:rowOff>
    </xdr:to>
    <xdr:sp macro="" textlink="">
      <xdr:nvSpPr>
        <xdr:cNvPr id="597" name="楕円 596"/>
        <xdr:cNvSpPr/>
      </xdr:nvSpPr>
      <xdr:spPr>
        <a:xfrm>
          <a:off x="14541500" y="97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107995</xdr:rowOff>
    </xdr:from>
    <xdr:ext cx="534377" cy="259045"/>
    <xdr:sp macro="" textlink="">
      <xdr:nvSpPr>
        <xdr:cNvPr id="598" name="テキスト ボックス 597"/>
        <xdr:cNvSpPr txBox="1"/>
      </xdr:nvSpPr>
      <xdr:spPr>
        <a:xfrm>
          <a:off x="1432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166967</xdr:rowOff>
    </xdr:from>
    <xdr:to>
      <xdr:col>72</xdr:col>
      <xdr:colOff>38100</xdr:colOff>
      <xdr:row>57</xdr:row>
      <xdr:rowOff>97117</xdr:rowOff>
    </xdr:to>
    <xdr:sp macro="" textlink="">
      <xdr:nvSpPr>
        <xdr:cNvPr id="599" name="楕円 598"/>
        <xdr:cNvSpPr/>
      </xdr:nvSpPr>
      <xdr:spPr>
        <a:xfrm>
          <a:off x="13652500" y="97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88244</xdr:rowOff>
    </xdr:from>
    <xdr:ext cx="534377" cy="259045"/>
    <xdr:sp macro="" textlink="">
      <xdr:nvSpPr>
        <xdr:cNvPr id="600" name="テキスト ボックス 599"/>
        <xdr:cNvSpPr txBox="1"/>
      </xdr:nvSpPr>
      <xdr:spPr>
        <a:xfrm>
          <a:off x="13436111" y="98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85585</xdr:rowOff>
    </xdr:from>
    <xdr:to>
      <xdr:col>67</xdr:col>
      <xdr:colOff>101600</xdr:colOff>
      <xdr:row>58</xdr:row>
      <xdr:rowOff>15735</xdr:rowOff>
    </xdr:to>
    <xdr:sp macro="" textlink="">
      <xdr:nvSpPr>
        <xdr:cNvPr id="601" name="楕円 600"/>
        <xdr:cNvSpPr/>
      </xdr:nvSpPr>
      <xdr:spPr>
        <a:xfrm>
          <a:off x="12763500" y="9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6862</xdr:rowOff>
    </xdr:from>
    <xdr:ext cx="534377" cy="259045"/>
    <xdr:sp macro="" textlink="">
      <xdr:nvSpPr>
        <xdr:cNvPr id="602" name="テキスト ボックス 601"/>
        <xdr:cNvSpPr txBox="1"/>
      </xdr:nvSpPr>
      <xdr:spPr>
        <a:xfrm>
          <a:off x="12547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35001</xdr:rowOff>
    </xdr:from>
    <xdr:to>
      <xdr:col>85</xdr:col>
      <xdr:colOff>127000</xdr:colOff>
      <xdr:row>78</xdr:row>
      <xdr:rowOff>139700</xdr:rowOff>
    </xdr:to>
    <xdr:cxnSp macro="">
      <xdr:nvCxnSpPr>
        <xdr:cNvPr id="629" name="直線コネクタ 628"/>
        <xdr:cNvCxnSpPr/>
      </xdr:nvCxnSpPr>
      <xdr:spPr>
        <a:xfrm flipV="1">
          <a:off x="15481300" y="13408101"/>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67463</xdr:rowOff>
    </xdr:from>
    <xdr:to>
      <xdr:col>81</xdr:col>
      <xdr:colOff>50800</xdr:colOff>
      <xdr:row>78</xdr:row>
      <xdr:rowOff>139700</xdr:rowOff>
    </xdr:to>
    <xdr:cxnSp macro="">
      <xdr:nvCxnSpPr>
        <xdr:cNvPr id="632" name="直線コネクタ 631"/>
        <xdr:cNvCxnSpPr/>
      </xdr:nvCxnSpPr>
      <xdr:spPr>
        <a:xfrm>
          <a:off x="14592300" y="13269113"/>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67463</xdr:rowOff>
    </xdr:from>
    <xdr:to>
      <xdr:col>76</xdr:col>
      <xdr:colOff>114300</xdr:colOff>
      <xdr:row>78</xdr:row>
      <xdr:rowOff>60147</xdr:rowOff>
    </xdr:to>
    <xdr:cxnSp macro="">
      <xdr:nvCxnSpPr>
        <xdr:cNvPr id="635" name="直線コネクタ 634"/>
        <xdr:cNvCxnSpPr/>
      </xdr:nvCxnSpPr>
      <xdr:spPr>
        <a:xfrm flipV="1">
          <a:off x="13703300" y="13269113"/>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60147</xdr:rowOff>
    </xdr:from>
    <xdr:to>
      <xdr:col>71</xdr:col>
      <xdr:colOff>177800</xdr:colOff>
      <xdr:row>78</xdr:row>
      <xdr:rowOff>139700</xdr:rowOff>
    </xdr:to>
    <xdr:cxnSp macro="">
      <xdr:nvCxnSpPr>
        <xdr:cNvPr id="638" name="直線コネクタ 637"/>
        <xdr:cNvCxnSpPr/>
      </xdr:nvCxnSpPr>
      <xdr:spPr>
        <a:xfrm flipV="1">
          <a:off x="12814300" y="1343324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155651</xdr:rowOff>
    </xdr:from>
    <xdr:to>
      <xdr:col>85</xdr:col>
      <xdr:colOff>177800</xdr:colOff>
      <xdr:row>78</xdr:row>
      <xdr:rowOff>85801</xdr:rowOff>
    </xdr:to>
    <xdr:sp macro="" textlink="">
      <xdr:nvSpPr>
        <xdr:cNvPr id="648" name="楕円 647"/>
        <xdr:cNvSpPr/>
      </xdr:nvSpPr>
      <xdr:spPr>
        <a:xfrm>
          <a:off x="16268700" y="133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118076</xdr:rowOff>
    </xdr:from>
    <xdr:ext cx="378565" cy="259045"/>
    <xdr:sp macro="" textlink="">
      <xdr:nvSpPr>
        <xdr:cNvPr id="649" name="災害復旧費該当値テキスト"/>
        <xdr:cNvSpPr txBox="1"/>
      </xdr:nvSpPr>
      <xdr:spPr>
        <a:xfrm>
          <a:off x="16370300" y="1331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16663</xdr:rowOff>
    </xdr:from>
    <xdr:to>
      <xdr:col>76</xdr:col>
      <xdr:colOff>165100</xdr:colOff>
      <xdr:row>77</xdr:row>
      <xdr:rowOff>118263</xdr:rowOff>
    </xdr:to>
    <xdr:sp macro="" textlink="">
      <xdr:nvSpPr>
        <xdr:cNvPr id="652" name="楕円 651"/>
        <xdr:cNvSpPr/>
      </xdr:nvSpPr>
      <xdr:spPr>
        <a:xfrm>
          <a:off x="14541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134790</xdr:rowOff>
    </xdr:from>
    <xdr:ext cx="378565" cy="259045"/>
    <xdr:sp macro="" textlink="">
      <xdr:nvSpPr>
        <xdr:cNvPr id="653" name="テキスト ボックス 652"/>
        <xdr:cNvSpPr txBox="1"/>
      </xdr:nvSpPr>
      <xdr:spPr>
        <a:xfrm>
          <a:off x="14403017" y="129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9347</xdr:rowOff>
    </xdr:from>
    <xdr:to>
      <xdr:col>72</xdr:col>
      <xdr:colOff>38100</xdr:colOff>
      <xdr:row>78</xdr:row>
      <xdr:rowOff>110947</xdr:rowOff>
    </xdr:to>
    <xdr:sp macro="" textlink="">
      <xdr:nvSpPr>
        <xdr:cNvPr id="654" name="楕円 653"/>
        <xdr:cNvSpPr/>
      </xdr:nvSpPr>
      <xdr:spPr>
        <a:xfrm>
          <a:off x="13652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102074</xdr:rowOff>
    </xdr:from>
    <xdr:ext cx="378565" cy="259045"/>
    <xdr:sp macro="" textlink="">
      <xdr:nvSpPr>
        <xdr:cNvPr id="655" name="テキスト ボックス 654"/>
        <xdr:cNvSpPr txBox="1"/>
      </xdr:nvSpPr>
      <xdr:spPr>
        <a:xfrm>
          <a:off x="13514017" y="1347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155893</xdr:rowOff>
    </xdr:from>
    <xdr:to>
      <xdr:col>85</xdr:col>
      <xdr:colOff>127000</xdr:colOff>
      <xdr:row>97</xdr:row>
      <xdr:rowOff>10407</xdr:rowOff>
    </xdr:to>
    <xdr:cxnSp macro="">
      <xdr:nvCxnSpPr>
        <xdr:cNvPr id="686" name="直線コネクタ 685"/>
        <xdr:cNvCxnSpPr/>
      </xdr:nvCxnSpPr>
      <xdr:spPr>
        <a:xfrm flipV="1">
          <a:off x="15481300" y="16615093"/>
          <a:ext cx="8382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10407</xdr:rowOff>
    </xdr:from>
    <xdr:to>
      <xdr:col>81</xdr:col>
      <xdr:colOff>50800</xdr:colOff>
      <xdr:row>97</xdr:row>
      <xdr:rowOff>36068</xdr:rowOff>
    </xdr:to>
    <xdr:cxnSp macro="">
      <xdr:nvCxnSpPr>
        <xdr:cNvPr id="689" name="直線コネクタ 688"/>
        <xdr:cNvCxnSpPr/>
      </xdr:nvCxnSpPr>
      <xdr:spPr>
        <a:xfrm flipV="1">
          <a:off x="14592300" y="1664105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13512</xdr:rowOff>
    </xdr:from>
    <xdr:to>
      <xdr:col>76</xdr:col>
      <xdr:colOff>114300</xdr:colOff>
      <xdr:row>97</xdr:row>
      <xdr:rowOff>36068</xdr:rowOff>
    </xdr:to>
    <xdr:cxnSp macro="">
      <xdr:nvCxnSpPr>
        <xdr:cNvPr id="692" name="直線コネクタ 691"/>
        <xdr:cNvCxnSpPr/>
      </xdr:nvCxnSpPr>
      <xdr:spPr>
        <a:xfrm>
          <a:off x="13703300" y="16644162"/>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13512</xdr:rowOff>
    </xdr:from>
    <xdr:to>
      <xdr:col>71</xdr:col>
      <xdr:colOff>177800</xdr:colOff>
      <xdr:row>97</xdr:row>
      <xdr:rowOff>19590</xdr:rowOff>
    </xdr:to>
    <xdr:cxnSp macro="">
      <xdr:nvCxnSpPr>
        <xdr:cNvPr id="695" name="直線コネクタ 694"/>
        <xdr:cNvCxnSpPr/>
      </xdr:nvCxnSpPr>
      <xdr:spPr>
        <a:xfrm flipV="1">
          <a:off x="12814300" y="166441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105093</xdr:rowOff>
    </xdr:from>
    <xdr:to>
      <xdr:col>85</xdr:col>
      <xdr:colOff>177800</xdr:colOff>
      <xdr:row>97</xdr:row>
      <xdr:rowOff>35243</xdr:rowOff>
    </xdr:to>
    <xdr:sp macro="" textlink="">
      <xdr:nvSpPr>
        <xdr:cNvPr id="705" name="楕円 704"/>
        <xdr:cNvSpPr/>
      </xdr:nvSpPr>
      <xdr:spPr>
        <a:xfrm>
          <a:off x="16268700" y="16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83520</xdr:rowOff>
    </xdr:from>
    <xdr:ext cx="534377" cy="259045"/>
    <xdr:sp macro="" textlink="">
      <xdr:nvSpPr>
        <xdr:cNvPr id="706" name="公債費該当値テキスト"/>
        <xdr:cNvSpPr txBox="1"/>
      </xdr:nvSpPr>
      <xdr:spPr>
        <a:xfrm>
          <a:off x="16370300"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131057</xdr:rowOff>
    </xdr:from>
    <xdr:to>
      <xdr:col>81</xdr:col>
      <xdr:colOff>101600</xdr:colOff>
      <xdr:row>97</xdr:row>
      <xdr:rowOff>61207</xdr:rowOff>
    </xdr:to>
    <xdr:sp macro="" textlink="">
      <xdr:nvSpPr>
        <xdr:cNvPr id="707" name="楕円 706"/>
        <xdr:cNvSpPr/>
      </xdr:nvSpPr>
      <xdr:spPr>
        <a:xfrm>
          <a:off x="15430500" y="165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52334</xdr:rowOff>
    </xdr:from>
    <xdr:ext cx="534377" cy="259045"/>
    <xdr:sp macro="" textlink="">
      <xdr:nvSpPr>
        <xdr:cNvPr id="708" name="テキスト ボックス 707"/>
        <xdr:cNvSpPr txBox="1"/>
      </xdr:nvSpPr>
      <xdr:spPr>
        <a:xfrm>
          <a:off x="15214111" y="166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156718</xdr:rowOff>
    </xdr:from>
    <xdr:to>
      <xdr:col>76</xdr:col>
      <xdr:colOff>165100</xdr:colOff>
      <xdr:row>97</xdr:row>
      <xdr:rowOff>86868</xdr:rowOff>
    </xdr:to>
    <xdr:sp macro="" textlink="">
      <xdr:nvSpPr>
        <xdr:cNvPr id="709" name="楕円 708"/>
        <xdr:cNvSpPr/>
      </xdr:nvSpPr>
      <xdr:spPr>
        <a:xfrm>
          <a:off x="145415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77995</xdr:rowOff>
    </xdr:from>
    <xdr:ext cx="534377" cy="259045"/>
    <xdr:sp macro="" textlink="">
      <xdr:nvSpPr>
        <xdr:cNvPr id="710" name="テキスト ボックス 709"/>
        <xdr:cNvSpPr txBox="1"/>
      </xdr:nvSpPr>
      <xdr:spPr>
        <a:xfrm>
          <a:off x="14325111" y="167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134162</xdr:rowOff>
    </xdr:from>
    <xdr:to>
      <xdr:col>72</xdr:col>
      <xdr:colOff>38100</xdr:colOff>
      <xdr:row>97</xdr:row>
      <xdr:rowOff>64312</xdr:rowOff>
    </xdr:to>
    <xdr:sp macro="" textlink="">
      <xdr:nvSpPr>
        <xdr:cNvPr id="711" name="楕円 710"/>
        <xdr:cNvSpPr/>
      </xdr:nvSpPr>
      <xdr:spPr>
        <a:xfrm>
          <a:off x="13652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55439</xdr:rowOff>
    </xdr:from>
    <xdr:ext cx="534377" cy="259045"/>
    <xdr:sp macro="" textlink="">
      <xdr:nvSpPr>
        <xdr:cNvPr id="712" name="テキスト ボックス 711"/>
        <xdr:cNvSpPr txBox="1"/>
      </xdr:nvSpPr>
      <xdr:spPr>
        <a:xfrm>
          <a:off x="13436111" y="166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140240</xdr:rowOff>
    </xdr:from>
    <xdr:to>
      <xdr:col>67</xdr:col>
      <xdr:colOff>101600</xdr:colOff>
      <xdr:row>97</xdr:row>
      <xdr:rowOff>70390</xdr:rowOff>
    </xdr:to>
    <xdr:sp macro="" textlink="">
      <xdr:nvSpPr>
        <xdr:cNvPr id="713" name="楕円 712"/>
        <xdr:cNvSpPr/>
      </xdr:nvSpPr>
      <xdr:spPr>
        <a:xfrm>
          <a:off x="12763500" y="165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61517</xdr:rowOff>
    </xdr:from>
    <xdr:ext cx="534377" cy="259045"/>
    <xdr:sp macro="" textlink="">
      <xdr:nvSpPr>
        <xdr:cNvPr id="714" name="テキスト ボックス 713"/>
        <xdr:cNvSpPr txBox="1"/>
      </xdr:nvSpPr>
      <xdr:spPr>
        <a:xfrm>
          <a:off x="12547111" y="166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39116</xdr:rowOff>
    </xdr:from>
    <xdr:to>
      <xdr:col>116</xdr:col>
      <xdr:colOff>63500</xdr:colOff>
      <xdr:row>39</xdr:row>
      <xdr:rowOff>40640</xdr:rowOff>
    </xdr:to>
    <xdr:cxnSp macro="">
      <xdr:nvCxnSpPr>
        <xdr:cNvPr id="743" name="直線コネクタ 742"/>
        <xdr:cNvCxnSpPr/>
      </xdr:nvCxnSpPr>
      <xdr:spPr>
        <a:xfrm flipV="1">
          <a:off x="21323300" y="67256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41402</xdr:rowOff>
    </xdr:to>
    <xdr:cxnSp macro="">
      <xdr:nvCxnSpPr>
        <xdr:cNvPr id="746" name="直線コネクタ 745"/>
        <xdr:cNvCxnSpPr/>
      </xdr:nvCxnSpPr>
      <xdr:spPr>
        <a:xfrm flipV="1">
          <a:off x="20434300" y="67271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41402</xdr:rowOff>
    </xdr:from>
    <xdr:to>
      <xdr:col>107</xdr:col>
      <xdr:colOff>50800</xdr:colOff>
      <xdr:row>39</xdr:row>
      <xdr:rowOff>42926</xdr:rowOff>
    </xdr:to>
    <xdr:cxnSp macro="">
      <xdr:nvCxnSpPr>
        <xdr:cNvPr id="749" name="直線コネクタ 748"/>
        <xdr:cNvCxnSpPr/>
      </xdr:nvCxnSpPr>
      <xdr:spPr>
        <a:xfrm flipV="1">
          <a:off x="19545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42926</xdr:rowOff>
    </xdr:to>
    <xdr:cxnSp macro="">
      <xdr:nvCxnSpPr>
        <xdr:cNvPr id="752" name="直線コネクタ 751"/>
        <xdr:cNvCxnSpPr/>
      </xdr:nvCxnSpPr>
      <xdr:spPr>
        <a:xfrm>
          <a:off x="18656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159766</xdr:rowOff>
    </xdr:from>
    <xdr:to>
      <xdr:col>116</xdr:col>
      <xdr:colOff>114300</xdr:colOff>
      <xdr:row>39</xdr:row>
      <xdr:rowOff>89916</xdr:rowOff>
    </xdr:to>
    <xdr:sp macro="" textlink="">
      <xdr:nvSpPr>
        <xdr:cNvPr id="762" name="楕円 761"/>
        <xdr:cNvSpPr/>
      </xdr:nvSpPr>
      <xdr:spPr>
        <a:xfrm>
          <a:off x="22110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74693</xdr:rowOff>
    </xdr:from>
    <xdr:ext cx="249299" cy="259045"/>
    <xdr:sp macro="" textlink="">
      <xdr:nvSpPr>
        <xdr:cNvPr id="763" name="諸支出金該当値テキスト"/>
        <xdr:cNvSpPr txBox="1"/>
      </xdr:nvSpPr>
      <xdr:spPr>
        <a:xfrm>
          <a:off x="22212300" y="6589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4" name="楕円 763"/>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82567</xdr:rowOff>
    </xdr:from>
    <xdr:ext cx="249299" cy="259045"/>
    <xdr:sp macro="" textlink="">
      <xdr:nvSpPr>
        <xdr:cNvPr id="765" name="テキスト ボックス 764"/>
        <xdr:cNvSpPr txBox="1"/>
      </xdr:nvSpPr>
      <xdr:spPr>
        <a:xfrm>
          <a:off x="21198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66" name="楕円 765"/>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83329</xdr:rowOff>
    </xdr:from>
    <xdr:ext cx="249299" cy="259045"/>
    <xdr:sp macro="" textlink="">
      <xdr:nvSpPr>
        <xdr:cNvPr id="767" name="テキスト ボックス 766"/>
        <xdr:cNvSpPr txBox="1"/>
      </xdr:nvSpPr>
      <xdr:spPr>
        <a:xfrm>
          <a:off x="20309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68" name="楕円 767"/>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84853</xdr:rowOff>
    </xdr:from>
    <xdr:ext cx="249299" cy="259045"/>
    <xdr:sp macro="" textlink="">
      <xdr:nvSpPr>
        <xdr:cNvPr id="769" name="テキスト ボックス 768"/>
        <xdr:cNvSpPr txBox="1"/>
      </xdr:nvSpPr>
      <xdr:spPr>
        <a:xfrm>
          <a:off x="19420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70" name="楕円 769"/>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84853</xdr:rowOff>
    </xdr:from>
    <xdr:ext cx="249299" cy="259045"/>
    <xdr:sp macro="" textlink="">
      <xdr:nvSpPr>
        <xdr:cNvPr id="771" name="テキスト ボックス 770"/>
        <xdr:cNvSpPr txBox="1"/>
      </xdr:nvSpPr>
      <xdr:spPr>
        <a:xfrm>
          <a:off x="18531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総務費、民生費、衛生費、商工費、土木費、</a:t>
          </a:r>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消防費、</a:t>
          </a:r>
          <a:r>
            <a:rPr kumimoji="1" lang="ja-JP" altLang="ja-JP" sz="1100">
              <a:solidFill>
                <a:schemeClr val="dk1"/>
              </a:solidFill>
              <a:effectLst/>
              <a:latin typeface="+mn-lt"/>
              <a:ea typeface="+mn-ea"/>
              <a:cs typeface="+mn-cs"/>
            </a:rPr>
            <a:t>公債費、諸支出金が全国、神奈川県、類似団体のいずれの平均も下回っており、貴重な税財源等を無駄なく効率的に財政運営できている。</a:t>
          </a:r>
          <a:endParaRPr lang="ja-JP" altLang="ja-JP" sz="1400">
            <a:effectLst/>
          </a:endParaRPr>
        </a:p>
        <a:p>
          <a:r>
            <a:rPr kumimoji="1" lang="ja-JP" altLang="ja-JP" sz="1100">
              <a:solidFill>
                <a:schemeClr val="dk1"/>
              </a:solidFill>
              <a:effectLst/>
              <a:latin typeface="+mn-lt"/>
              <a:ea typeface="+mn-ea"/>
              <a:cs typeface="+mn-cs"/>
            </a:rPr>
            <a:t>議会費、農林水産業費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災害復旧費は、全国、類似団体の平均を下回っている。神奈川県平均と比較して農林水産業費が２倍以上高くなっているのは、本市が県内で有数の農業地域であるためである。</a:t>
          </a:r>
          <a:endParaRPr lang="ja-JP" altLang="ja-JP" sz="1400">
            <a:effectLst/>
          </a:endParaRPr>
        </a:p>
        <a:p>
          <a:r>
            <a:rPr kumimoji="1" lang="ja-JP" altLang="ja-JP" sz="1100">
              <a:solidFill>
                <a:schemeClr val="dk1"/>
              </a:solidFill>
              <a:effectLst/>
              <a:latin typeface="+mn-lt"/>
              <a:ea typeface="+mn-ea"/>
              <a:cs typeface="+mn-cs"/>
            </a:rPr>
            <a:t>全体的には大半の項目で住民一人当たりのコストを低く実施し、効率的な財政運営ができているところであるが、今後、増加が見込まれる分野も多数あるため、費用対効果などを慎重に検証しつつ、健全な財政運営を維持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分母である標準財政規模は約</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億円増加したものの、分子となる実質収支額が前年度より約</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したことから、実質収支比率は前年度よりも</a:t>
          </a:r>
          <a:r>
            <a:rPr kumimoji="1" lang="en-US" altLang="ja-JP" sz="1100">
              <a:solidFill>
                <a:sysClr val="windowText" lastClr="000000"/>
              </a:solidFill>
              <a:effectLst/>
              <a:latin typeface="+mn-lt"/>
              <a:ea typeface="+mn-ea"/>
              <a:cs typeface="+mn-cs"/>
            </a:rPr>
            <a:t>0.38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財政調整基金残高は引き続き標準財政規模に占める割合が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％を超えているものの、増加する社会保障関係費に対応するための財源等として</a:t>
          </a:r>
          <a:r>
            <a:rPr kumimoji="1" lang="ja-JP" altLang="en-US" sz="1100">
              <a:solidFill>
                <a:schemeClr val="dk1"/>
              </a:solidFill>
              <a:effectLst/>
              <a:latin typeface="+mn-lt"/>
              <a:ea typeface="+mn-ea"/>
              <a:cs typeface="+mn-cs"/>
            </a:rPr>
            <a:t>一定額の基金残高は必要なため、今後も適正な規模の基金残高に努める。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一般会計については実質収支</a:t>
          </a:r>
          <a:r>
            <a:rPr kumimoji="1" lang="ja-JP" altLang="ja-JP" sz="1100">
              <a:solidFill>
                <a:sysClr val="windowText" lastClr="000000"/>
              </a:solidFill>
              <a:effectLst/>
              <a:latin typeface="+mn-lt"/>
              <a:ea typeface="+mn-ea"/>
              <a:cs typeface="+mn-cs"/>
            </a:rPr>
            <a:t>黒字額が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0.39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他の会計においても、実質黒字の増減はあるものの、引き続き赤字額が算出されることのないよう、健全な経営に努める。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6063\Desktop\&#12304;&#36001;&#25919;&#29366;&#27841;&#36039;&#26009;&#38598;&#12305;_142034_&#24179;&#22618;&#24066;_2017\&#12304;&#36001;&#25919;&#29366;&#27841;&#36039;&#26009;&#38598;&#12305;_142034_&#24179;&#2261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16.7</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61.4</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31</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57.4</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row>
        <row r="72">
          <cell r="BP72" t="str">
            <v>H25</v>
          </cell>
          <cell r="BX72" t="str">
            <v>H26</v>
          </cell>
          <cell r="CF72" t="str">
            <v>H27</v>
          </cell>
          <cell r="CN72" t="str">
            <v>H28</v>
          </cell>
          <cell r="CV72" t="str">
            <v>H29</v>
          </cell>
        </row>
        <row r="73">
          <cell r="AN73" t="str">
            <v>当該団体値</v>
          </cell>
          <cell r="BP73">
            <v>0</v>
          </cell>
          <cell r="BQ73">
            <v>0</v>
          </cell>
          <cell r="BR73">
            <v>0</v>
          </cell>
          <cell r="BS73">
            <v>0</v>
          </cell>
          <cell r="BT73">
            <v>0</v>
          </cell>
          <cell r="BU73">
            <v>0</v>
          </cell>
          <cell r="BV73">
            <v>0</v>
          </cell>
          <cell r="BW73">
            <v>0</v>
          </cell>
          <cell r="BX73">
            <v>0.5</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16.7</v>
          </cell>
          <cell r="CO73">
            <v>0</v>
          </cell>
          <cell r="CP73">
            <v>0</v>
          </cell>
          <cell r="CQ73">
            <v>0</v>
          </cell>
          <cell r="CR73">
            <v>0</v>
          </cell>
          <cell r="CS73">
            <v>0</v>
          </cell>
          <cell r="CT73">
            <v>0</v>
          </cell>
          <cell r="CU73">
            <v>0</v>
          </cell>
          <cell r="CV73">
            <v>27.4</v>
          </cell>
          <cell r="CW73">
            <v>0</v>
          </cell>
          <cell r="CX73">
            <v>0</v>
          </cell>
          <cell r="CY73">
            <v>0</v>
          </cell>
          <cell r="CZ73">
            <v>0</v>
          </cell>
          <cell r="DA73">
            <v>0</v>
          </cell>
          <cell r="DB73">
            <v>0</v>
          </cell>
          <cell r="DC73">
            <v>0</v>
          </cell>
        </row>
        <row r="75">
          <cell r="BP75">
            <v>2.2999999999999998</v>
          </cell>
          <cell r="BQ75">
            <v>0</v>
          </cell>
          <cell r="BR75">
            <v>0</v>
          </cell>
          <cell r="BS75">
            <v>0</v>
          </cell>
          <cell r="BT75">
            <v>0</v>
          </cell>
          <cell r="BU75">
            <v>0</v>
          </cell>
          <cell r="BV75">
            <v>0</v>
          </cell>
          <cell r="BW75">
            <v>0</v>
          </cell>
          <cell r="BX75">
            <v>2.2999999999999998</v>
          </cell>
          <cell r="BY75">
            <v>0</v>
          </cell>
          <cell r="BZ75">
            <v>0</v>
          </cell>
          <cell r="CA75">
            <v>0</v>
          </cell>
          <cell r="CB75">
            <v>0</v>
          </cell>
          <cell r="CC75">
            <v>0</v>
          </cell>
          <cell r="CD75">
            <v>0</v>
          </cell>
          <cell r="CE75">
            <v>0</v>
          </cell>
          <cell r="CF75">
            <v>2.6</v>
          </cell>
          <cell r="CG75">
            <v>0</v>
          </cell>
          <cell r="CH75">
            <v>0</v>
          </cell>
          <cell r="CI75">
            <v>0</v>
          </cell>
          <cell r="CJ75">
            <v>0</v>
          </cell>
          <cell r="CK75">
            <v>0</v>
          </cell>
          <cell r="CL75">
            <v>0</v>
          </cell>
          <cell r="CM75">
            <v>0</v>
          </cell>
          <cell r="CN75">
            <v>2.2000000000000002</v>
          </cell>
          <cell r="CO75">
            <v>0</v>
          </cell>
          <cell r="CP75">
            <v>0</v>
          </cell>
          <cell r="CQ75">
            <v>0</v>
          </cell>
          <cell r="CR75">
            <v>0</v>
          </cell>
          <cell r="CS75">
            <v>0</v>
          </cell>
          <cell r="CT75">
            <v>0</v>
          </cell>
          <cell r="CU75">
            <v>0</v>
          </cell>
          <cell r="CV75">
            <v>2.4</v>
          </cell>
          <cell r="CW75">
            <v>0</v>
          </cell>
          <cell r="CX75">
            <v>0</v>
          </cell>
          <cell r="CY75">
            <v>0</v>
          </cell>
          <cell r="CZ75">
            <v>0</v>
          </cell>
          <cell r="DA75">
            <v>0</v>
          </cell>
          <cell r="DB75">
            <v>0</v>
          </cell>
          <cell r="DC75">
            <v>0</v>
          </cell>
        </row>
        <row r="77">
          <cell r="AN77" t="str">
            <v>類似団体内平均値</v>
          </cell>
          <cell r="BP77">
            <v>49.8</v>
          </cell>
          <cell r="BQ77">
            <v>0</v>
          </cell>
          <cell r="BR77">
            <v>0</v>
          </cell>
          <cell r="BS77">
            <v>0</v>
          </cell>
          <cell r="BT77">
            <v>0</v>
          </cell>
          <cell r="BU77">
            <v>0</v>
          </cell>
          <cell r="BV77">
            <v>0</v>
          </cell>
          <cell r="BW77">
            <v>0</v>
          </cell>
          <cell r="BX77">
            <v>45.1</v>
          </cell>
          <cell r="BY77">
            <v>0</v>
          </cell>
          <cell r="BZ77">
            <v>0</v>
          </cell>
          <cell r="CA77">
            <v>0</v>
          </cell>
          <cell r="CB77">
            <v>0</v>
          </cell>
          <cell r="CC77">
            <v>0</v>
          </cell>
          <cell r="CD77">
            <v>0</v>
          </cell>
          <cell r="CE77">
            <v>0</v>
          </cell>
          <cell r="CF77">
            <v>37.4</v>
          </cell>
          <cell r="CG77">
            <v>0</v>
          </cell>
          <cell r="CH77">
            <v>0</v>
          </cell>
          <cell r="CI77">
            <v>0</v>
          </cell>
          <cell r="CJ77">
            <v>0</v>
          </cell>
          <cell r="CK77">
            <v>0</v>
          </cell>
          <cell r="CL77">
            <v>0</v>
          </cell>
          <cell r="CM77">
            <v>0</v>
          </cell>
          <cell r="CN77">
            <v>31</v>
          </cell>
          <cell r="CO77">
            <v>0</v>
          </cell>
          <cell r="CP77">
            <v>0</v>
          </cell>
          <cell r="CQ77">
            <v>0</v>
          </cell>
          <cell r="CR77">
            <v>0</v>
          </cell>
          <cell r="CS77">
            <v>0</v>
          </cell>
          <cell r="CT77">
            <v>0</v>
          </cell>
          <cell r="CU77">
            <v>0</v>
          </cell>
          <cell r="CV77">
            <v>30</v>
          </cell>
          <cell r="CW77">
            <v>0</v>
          </cell>
          <cell r="CX77">
            <v>0</v>
          </cell>
          <cell r="CY77">
            <v>0</v>
          </cell>
          <cell r="CZ77">
            <v>0</v>
          </cell>
          <cell r="DA77">
            <v>0</v>
          </cell>
          <cell r="DB77">
            <v>0</v>
          </cell>
          <cell r="DC77">
            <v>0</v>
          </cell>
        </row>
        <row r="79">
          <cell r="BP79">
            <v>7.7</v>
          </cell>
          <cell r="BQ79">
            <v>0</v>
          </cell>
          <cell r="BR79">
            <v>0</v>
          </cell>
          <cell r="BS79">
            <v>0</v>
          </cell>
          <cell r="BT79">
            <v>0</v>
          </cell>
          <cell r="BU79">
            <v>0</v>
          </cell>
          <cell r="BV79">
            <v>0</v>
          </cell>
          <cell r="BW79">
            <v>0</v>
          </cell>
          <cell r="BX79">
            <v>7.1</v>
          </cell>
          <cell r="BY79">
            <v>0</v>
          </cell>
          <cell r="BZ79">
            <v>0</v>
          </cell>
          <cell r="CA79">
            <v>0</v>
          </cell>
          <cell r="CB79">
            <v>0</v>
          </cell>
          <cell r="CC79">
            <v>0</v>
          </cell>
          <cell r="CD79">
            <v>0</v>
          </cell>
          <cell r="CE79">
            <v>0</v>
          </cell>
          <cell r="CF79">
            <v>6.3</v>
          </cell>
          <cell r="CG79">
            <v>0</v>
          </cell>
          <cell r="CH79">
            <v>0</v>
          </cell>
          <cell r="CI79">
            <v>0</v>
          </cell>
          <cell r="CJ79">
            <v>0</v>
          </cell>
          <cell r="CK79">
            <v>0</v>
          </cell>
          <cell r="CL79">
            <v>0</v>
          </cell>
          <cell r="CM79">
            <v>0</v>
          </cell>
          <cell r="CN79">
            <v>5.2</v>
          </cell>
          <cell r="CO79">
            <v>0</v>
          </cell>
          <cell r="CP79">
            <v>0</v>
          </cell>
          <cell r="CQ79">
            <v>0</v>
          </cell>
          <cell r="CR79">
            <v>0</v>
          </cell>
          <cell r="CS79">
            <v>0</v>
          </cell>
          <cell r="CT79">
            <v>0</v>
          </cell>
          <cell r="CU79">
            <v>0</v>
          </cell>
          <cell r="CV79">
            <v>5</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7" t="s">
        <v>74</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8" t="s">
        <v>76</v>
      </c>
      <c r="C3" s="419"/>
      <c r="D3" s="419"/>
      <c r="E3" s="420"/>
      <c r="F3" s="420"/>
      <c r="G3" s="420"/>
      <c r="H3" s="420"/>
      <c r="I3" s="420"/>
      <c r="J3" s="420"/>
      <c r="K3" s="420"/>
      <c r="L3" s="420" t="s">
        <v>77</v>
      </c>
      <c r="M3" s="420"/>
      <c r="N3" s="420"/>
      <c r="O3" s="420"/>
      <c r="P3" s="420"/>
      <c r="Q3" s="420"/>
      <c r="R3" s="427"/>
      <c r="S3" s="427"/>
      <c r="T3" s="427"/>
      <c r="U3" s="427"/>
      <c r="V3" s="428"/>
      <c r="W3" s="402" t="s">
        <v>78</v>
      </c>
      <c r="X3" s="403"/>
      <c r="Y3" s="403"/>
      <c r="Z3" s="403"/>
      <c r="AA3" s="403"/>
      <c r="AB3" s="419"/>
      <c r="AC3" s="427" t="s">
        <v>79</v>
      </c>
      <c r="AD3" s="403"/>
      <c r="AE3" s="403"/>
      <c r="AF3" s="403"/>
      <c r="AG3" s="403"/>
      <c r="AH3" s="403"/>
      <c r="AI3" s="403"/>
      <c r="AJ3" s="403"/>
      <c r="AK3" s="403"/>
      <c r="AL3" s="404"/>
      <c r="AM3" s="402" t="s">
        <v>80</v>
      </c>
      <c r="AN3" s="403"/>
      <c r="AO3" s="403"/>
      <c r="AP3" s="403"/>
      <c r="AQ3" s="403"/>
      <c r="AR3" s="403"/>
      <c r="AS3" s="403"/>
      <c r="AT3" s="403"/>
      <c r="AU3" s="403"/>
      <c r="AV3" s="403"/>
      <c r="AW3" s="403"/>
      <c r="AX3" s="404"/>
      <c r="AY3" s="439" t="s">
        <v>1</v>
      </c>
      <c r="AZ3" s="440"/>
      <c r="BA3" s="440"/>
      <c r="BB3" s="440"/>
      <c r="BC3" s="440"/>
      <c r="BD3" s="440"/>
      <c r="BE3" s="440"/>
      <c r="BF3" s="440"/>
      <c r="BG3" s="440"/>
      <c r="BH3" s="440"/>
      <c r="BI3" s="440"/>
      <c r="BJ3" s="440"/>
      <c r="BK3" s="440"/>
      <c r="BL3" s="440"/>
      <c r="BM3" s="441"/>
      <c r="BN3" s="402" t="s">
        <v>81</v>
      </c>
      <c r="BO3" s="403"/>
      <c r="BP3" s="403"/>
      <c r="BQ3" s="403"/>
      <c r="BR3" s="403"/>
      <c r="BS3" s="403"/>
      <c r="BT3" s="403"/>
      <c r="BU3" s="404"/>
      <c r="BV3" s="402" t="s">
        <v>82</v>
      </c>
      <c r="BW3" s="403"/>
      <c r="BX3" s="403"/>
      <c r="BY3" s="403"/>
      <c r="BZ3" s="403"/>
      <c r="CA3" s="403"/>
      <c r="CB3" s="403"/>
      <c r="CC3" s="404"/>
      <c r="CD3" s="439" t="s">
        <v>1</v>
      </c>
      <c r="CE3" s="440"/>
      <c r="CF3" s="440"/>
      <c r="CG3" s="440"/>
      <c r="CH3" s="440"/>
      <c r="CI3" s="440"/>
      <c r="CJ3" s="440"/>
      <c r="CK3" s="440"/>
      <c r="CL3" s="440"/>
      <c r="CM3" s="440"/>
      <c r="CN3" s="440"/>
      <c r="CO3" s="440"/>
      <c r="CP3" s="440"/>
      <c r="CQ3" s="440"/>
      <c r="CR3" s="440"/>
      <c r="CS3" s="441"/>
      <c r="CT3" s="402" t="s">
        <v>83</v>
      </c>
      <c r="CU3" s="403"/>
      <c r="CV3" s="403"/>
      <c r="CW3" s="403"/>
      <c r="CX3" s="403"/>
      <c r="CY3" s="403"/>
      <c r="CZ3" s="403"/>
      <c r="DA3" s="404"/>
      <c r="DB3" s="402" t="s">
        <v>84</v>
      </c>
      <c r="DC3" s="403"/>
      <c r="DD3" s="403"/>
      <c r="DE3" s="403"/>
      <c r="DF3" s="403"/>
      <c r="DG3" s="403"/>
      <c r="DH3" s="403"/>
      <c r="DI3" s="404"/>
      <c r="DJ3" s="165"/>
      <c r="DK3" s="165"/>
      <c r="DL3" s="165"/>
      <c r="DM3" s="165"/>
      <c r="DN3" s="165"/>
      <c r="DO3" s="165"/>
    </row>
    <row r="4" spans="1:119" ht="18.75" customHeight="1" x14ac:dyDescent="0.2">
      <c r="A4" s="166"/>
      <c r="B4" s="421"/>
      <c r="C4" s="422"/>
      <c r="D4" s="422"/>
      <c r="E4" s="423"/>
      <c r="F4" s="423"/>
      <c r="G4" s="423"/>
      <c r="H4" s="423"/>
      <c r="I4" s="423"/>
      <c r="J4" s="423"/>
      <c r="K4" s="423"/>
      <c r="L4" s="423"/>
      <c r="M4" s="423"/>
      <c r="N4" s="423"/>
      <c r="O4" s="423"/>
      <c r="P4" s="423"/>
      <c r="Q4" s="423"/>
      <c r="R4" s="429"/>
      <c r="S4" s="429"/>
      <c r="T4" s="429"/>
      <c r="U4" s="429"/>
      <c r="V4" s="430"/>
      <c r="W4" s="433"/>
      <c r="X4" s="434"/>
      <c r="Y4" s="434"/>
      <c r="Z4" s="434"/>
      <c r="AA4" s="434"/>
      <c r="AB4" s="422"/>
      <c r="AC4" s="429"/>
      <c r="AD4" s="434"/>
      <c r="AE4" s="434"/>
      <c r="AF4" s="434"/>
      <c r="AG4" s="434"/>
      <c r="AH4" s="434"/>
      <c r="AI4" s="434"/>
      <c r="AJ4" s="434"/>
      <c r="AK4" s="434"/>
      <c r="AL4" s="437"/>
      <c r="AM4" s="435"/>
      <c r="AN4" s="436"/>
      <c r="AO4" s="436"/>
      <c r="AP4" s="436"/>
      <c r="AQ4" s="436"/>
      <c r="AR4" s="436"/>
      <c r="AS4" s="436"/>
      <c r="AT4" s="436"/>
      <c r="AU4" s="436"/>
      <c r="AV4" s="436"/>
      <c r="AW4" s="436"/>
      <c r="AX4" s="438"/>
      <c r="AY4" s="405" t="s">
        <v>85</v>
      </c>
      <c r="AZ4" s="406"/>
      <c r="BA4" s="406"/>
      <c r="BB4" s="406"/>
      <c r="BC4" s="406"/>
      <c r="BD4" s="406"/>
      <c r="BE4" s="406"/>
      <c r="BF4" s="406"/>
      <c r="BG4" s="406"/>
      <c r="BH4" s="406"/>
      <c r="BI4" s="406"/>
      <c r="BJ4" s="406"/>
      <c r="BK4" s="406"/>
      <c r="BL4" s="406"/>
      <c r="BM4" s="407"/>
      <c r="BN4" s="408">
        <v>85968068</v>
      </c>
      <c r="BO4" s="409"/>
      <c r="BP4" s="409"/>
      <c r="BQ4" s="409"/>
      <c r="BR4" s="409"/>
      <c r="BS4" s="409"/>
      <c r="BT4" s="409"/>
      <c r="BU4" s="410"/>
      <c r="BV4" s="408">
        <v>84965723</v>
      </c>
      <c r="BW4" s="409"/>
      <c r="BX4" s="409"/>
      <c r="BY4" s="409"/>
      <c r="BZ4" s="409"/>
      <c r="CA4" s="409"/>
      <c r="CB4" s="409"/>
      <c r="CC4" s="410"/>
      <c r="CD4" s="411" t="s">
        <v>86</v>
      </c>
      <c r="CE4" s="412"/>
      <c r="CF4" s="412"/>
      <c r="CG4" s="412"/>
      <c r="CH4" s="412"/>
      <c r="CI4" s="412"/>
      <c r="CJ4" s="412"/>
      <c r="CK4" s="412"/>
      <c r="CL4" s="412"/>
      <c r="CM4" s="412"/>
      <c r="CN4" s="412"/>
      <c r="CO4" s="412"/>
      <c r="CP4" s="412"/>
      <c r="CQ4" s="412"/>
      <c r="CR4" s="412"/>
      <c r="CS4" s="413"/>
      <c r="CT4" s="414">
        <v>6.5</v>
      </c>
      <c r="CU4" s="415"/>
      <c r="CV4" s="415"/>
      <c r="CW4" s="415"/>
      <c r="CX4" s="415"/>
      <c r="CY4" s="415"/>
      <c r="CZ4" s="415"/>
      <c r="DA4" s="416"/>
      <c r="DB4" s="414">
        <v>6.9</v>
      </c>
      <c r="DC4" s="415"/>
      <c r="DD4" s="415"/>
      <c r="DE4" s="415"/>
      <c r="DF4" s="415"/>
      <c r="DG4" s="415"/>
      <c r="DH4" s="415"/>
      <c r="DI4" s="416"/>
      <c r="DJ4" s="165"/>
      <c r="DK4" s="165"/>
      <c r="DL4" s="165"/>
      <c r="DM4" s="165"/>
      <c r="DN4" s="165"/>
      <c r="DO4" s="165"/>
    </row>
    <row r="5" spans="1:119" ht="18.75" customHeight="1" x14ac:dyDescent="0.2">
      <c r="A5" s="166"/>
      <c r="B5" s="424"/>
      <c r="C5" s="425"/>
      <c r="D5" s="425"/>
      <c r="E5" s="426"/>
      <c r="F5" s="426"/>
      <c r="G5" s="426"/>
      <c r="H5" s="426"/>
      <c r="I5" s="426"/>
      <c r="J5" s="426"/>
      <c r="K5" s="426"/>
      <c r="L5" s="426"/>
      <c r="M5" s="426"/>
      <c r="N5" s="426"/>
      <c r="O5" s="426"/>
      <c r="P5" s="426"/>
      <c r="Q5" s="426"/>
      <c r="R5" s="431"/>
      <c r="S5" s="431"/>
      <c r="T5" s="431"/>
      <c r="U5" s="431"/>
      <c r="V5" s="432"/>
      <c r="W5" s="435"/>
      <c r="X5" s="436"/>
      <c r="Y5" s="436"/>
      <c r="Z5" s="436"/>
      <c r="AA5" s="436"/>
      <c r="AB5" s="425"/>
      <c r="AC5" s="431"/>
      <c r="AD5" s="436"/>
      <c r="AE5" s="436"/>
      <c r="AF5" s="436"/>
      <c r="AG5" s="436"/>
      <c r="AH5" s="436"/>
      <c r="AI5" s="436"/>
      <c r="AJ5" s="436"/>
      <c r="AK5" s="436"/>
      <c r="AL5" s="438"/>
      <c r="AM5" s="474" t="s">
        <v>87</v>
      </c>
      <c r="AN5" s="475"/>
      <c r="AO5" s="475"/>
      <c r="AP5" s="475"/>
      <c r="AQ5" s="475"/>
      <c r="AR5" s="475"/>
      <c r="AS5" s="475"/>
      <c r="AT5" s="476"/>
      <c r="AU5" s="477" t="s">
        <v>88</v>
      </c>
      <c r="AV5" s="478"/>
      <c r="AW5" s="478"/>
      <c r="AX5" s="478"/>
      <c r="AY5" s="479" t="s">
        <v>89</v>
      </c>
      <c r="AZ5" s="480"/>
      <c r="BA5" s="480"/>
      <c r="BB5" s="480"/>
      <c r="BC5" s="480"/>
      <c r="BD5" s="480"/>
      <c r="BE5" s="480"/>
      <c r="BF5" s="480"/>
      <c r="BG5" s="480"/>
      <c r="BH5" s="480"/>
      <c r="BI5" s="480"/>
      <c r="BJ5" s="480"/>
      <c r="BK5" s="480"/>
      <c r="BL5" s="480"/>
      <c r="BM5" s="481"/>
      <c r="BN5" s="445">
        <v>82315501</v>
      </c>
      <c r="BO5" s="446"/>
      <c r="BP5" s="446"/>
      <c r="BQ5" s="446"/>
      <c r="BR5" s="446"/>
      <c r="BS5" s="446"/>
      <c r="BT5" s="446"/>
      <c r="BU5" s="447"/>
      <c r="BV5" s="445">
        <v>81021526</v>
      </c>
      <c r="BW5" s="446"/>
      <c r="BX5" s="446"/>
      <c r="BY5" s="446"/>
      <c r="BZ5" s="446"/>
      <c r="CA5" s="446"/>
      <c r="CB5" s="446"/>
      <c r="CC5" s="447"/>
      <c r="CD5" s="448" t="s">
        <v>90</v>
      </c>
      <c r="CE5" s="449"/>
      <c r="CF5" s="449"/>
      <c r="CG5" s="449"/>
      <c r="CH5" s="449"/>
      <c r="CI5" s="449"/>
      <c r="CJ5" s="449"/>
      <c r="CK5" s="449"/>
      <c r="CL5" s="449"/>
      <c r="CM5" s="449"/>
      <c r="CN5" s="449"/>
      <c r="CO5" s="449"/>
      <c r="CP5" s="449"/>
      <c r="CQ5" s="449"/>
      <c r="CR5" s="449"/>
      <c r="CS5" s="450"/>
      <c r="CT5" s="442">
        <v>94.5</v>
      </c>
      <c r="CU5" s="443"/>
      <c r="CV5" s="443"/>
      <c r="CW5" s="443"/>
      <c r="CX5" s="443"/>
      <c r="CY5" s="443"/>
      <c r="CZ5" s="443"/>
      <c r="DA5" s="444"/>
      <c r="DB5" s="442">
        <v>94.5</v>
      </c>
      <c r="DC5" s="443"/>
      <c r="DD5" s="443"/>
      <c r="DE5" s="443"/>
      <c r="DF5" s="443"/>
      <c r="DG5" s="443"/>
      <c r="DH5" s="443"/>
      <c r="DI5" s="444"/>
      <c r="DJ5" s="165"/>
      <c r="DK5" s="165"/>
      <c r="DL5" s="165"/>
      <c r="DM5" s="165"/>
      <c r="DN5" s="165"/>
      <c r="DO5" s="165"/>
    </row>
    <row r="6" spans="1:119" ht="18.75" customHeight="1" x14ac:dyDescent="0.2">
      <c r="A6" s="166"/>
      <c r="B6" s="451" t="s">
        <v>91</v>
      </c>
      <c r="C6" s="452"/>
      <c r="D6" s="452"/>
      <c r="E6" s="453"/>
      <c r="F6" s="453"/>
      <c r="G6" s="453"/>
      <c r="H6" s="453"/>
      <c r="I6" s="453"/>
      <c r="J6" s="453"/>
      <c r="K6" s="453"/>
      <c r="L6" s="453" t="s">
        <v>92</v>
      </c>
      <c r="M6" s="453"/>
      <c r="N6" s="453"/>
      <c r="O6" s="453"/>
      <c r="P6" s="453"/>
      <c r="Q6" s="453"/>
      <c r="R6" s="457"/>
      <c r="S6" s="457"/>
      <c r="T6" s="457"/>
      <c r="U6" s="457"/>
      <c r="V6" s="458"/>
      <c r="W6" s="461" t="s">
        <v>93</v>
      </c>
      <c r="X6" s="462"/>
      <c r="Y6" s="462"/>
      <c r="Z6" s="462"/>
      <c r="AA6" s="462"/>
      <c r="AB6" s="452"/>
      <c r="AC6" s="465" t="s">
        <v>94</v>
      </c>
      <c r="AD6" s="466"/>
      <c r="AE6" s="466"/>
      <c r="AF6" s="466"/>
      <c r="AG6" s="466"/>
      <c r="AH6" s="466"/>
      <c r="AI6" s="466"/>
      <c r="AJ6" s="466"/>
      <c r="AK6" s="466"/>
      <c r="AL6" s="467"/>
      <c r="AM6" s="474" t="s">
        <v>95</v>
      </c>
      <c r="AN6" s="475"/>
      <c r="AO6" s="475"/>
      <c r="AP6" s="475"/>
      <c r="AQ6" s="475"/>
      <c r="AR6" s="475"/>
      <c r="AS6" s="475"/>
      <c r="AT6" s="476"/>
      <c r="AU6" s="477" t="s">
        <v>96</v>
      </c>
      <c r="AV6" s="478"/>
      <c r="AW6" s="478"/>
      <c r="AX6" s="478"/>
      <c r="AY6" s="479" t="s">
        <v>97</v>
      </c>
      <c r="AZ6" s="480"/>
      <c r="BA6" s="480"/>
      <c r="BB6" s="480"/>
      <c r="BC6" s="480"/>
      <c r="BD6" s="480"/>
      <c r="BE6" s="480"/>
      <c r="BF6" s="480"/>
      <c r="BG6" s="480"/>
      <c r="BH6" s="480"/>
      <c r="BI6" s="480"/>
      <c r="BJ6" s="480"/>
      <c r="BK6" s="480"/>
      <c r="BL6" s="480"/>
      <c r="BM6" s="481"/>
      <c r="BN6" s="445">
        <v>3652567</v>
      </c>
      <c r="BO6" s="446"/>
      <c r="BP6" s="446"/>
      <c r="BQ6" s="446"/>
      <c r="BR6" s="446"/>
      <c r="BS6" s="446"/>
      <c r="BT6" s="446"/>
      <c r="BU6" s="447"/>
      <c r="BV6" s="445">
        <v>3944197</v>
      </c>
      <c r="BW6" s="446"/>
      <c r="BX6" s="446"/>
      <c r="BY6" s="446"/>
      <c r="BZ6" s="446"/>
      <c r="CA6" s="446"/>
      <c r="CB6" s="446"/>
      <c r="CC6" s="447"/>
      <c r="CD6" s="448" t="s">
        <v>98</v>
      </c>
      <c r="CE6" s="449"/>
      <c r="CF6" s="449"/>
      <c r="CG6" s="449"/>
      <c r="CH6" s="449"/>
      <c r="CI6" s="449"/>
      <c r="CJ6" s="449"/>
      <c r="CK6" s="449"/>
      <c r="CL6" s="449"/>
      <c r="CM6" s="449"/>
      <c r="CN6" s="449"/>
      <c r="CO6" s="449"/>
      <c r="CP6" s="449"/>
      <c r="CQ6" s="449"/>
      <c r="CR6" s="449"/>
      <c r="CS6" s="450"/>
      <c r="CT6" s="482">
        <v>97.2</v>
      </c>
      <c r="CU6" s="483"/>
      <c r="CV6" s="483"/>
      <c r="CW6" s="483"/>
      <c r="CX6" s="483"/>
      <c r="CY6" s="483"/>
      <c r="CZ6" s="483"/>
      <c r="DA6" s="484"/>
      <c r="DB6" s="482">
        <v>97.6</v>
      </c>
      <c r="DC6" s="483"/>
      <c r="DD6" s="483"/>
      <c r="DE6" s="483"/>
      <c r="DF6" s="483"/>
      <c r="DG6" s="483"/>
      <c r="DH6" s="483"/>
      <c r="DI6" s="484"/>
      <c r="DJ6" s="165"/>
      <c r="DK6" s="165"/>
      <c r="DL6" s="165"/>
      <c r="DM6" s="165"/>
      <c r="DN6" s="165"/>
      <c r="DO6" s="165"/>
    </row>
    <row r="7" spans="1:119" ht="18.75" customHeight="1" x14ac:dyDescent="0.2">
      <c r="A7" s="166"/>
      <c r="B7" s="421"/>
      <c r="C7" s="422"/>
      <c r="D7" s="422"/>
      <c r="E7" s="423"/>
      <c r="F7" s="423"/>
      <c r="G7" s="423"/>
      <c r="H7" s="423"/>
      <c r="I7" s="423"/>
      <c r="J7" s="423"/>
      <c r="K7" s="423"/>
      <c r="L7" s="423"/>
      <c r="M7" s="423"/>
      <c r="N7" s="423"/>
      <c r="O7" s="423"/>
      <c r="P7" s="423"/>
      <c r="Q7" s="423"/>
      <c r="R7" s="429"/>
      <c r="S7" s="429"/>
      <c r="T7" s="429"/>
      <c r="U7" s="429"/>
      <c r="V7" s="430"/>
      <c r="W7" s="433"/>
      <c r="X7" s="434"/>
      <c r="Y7" s="434"/>
      <c r="Z7" s="434"/>
      <c r="AA7" s="434"/>
      <c r="AB7" s="422"/>
      <c r="AC7" s="468"/>
      <c r="AD7" s="469"/>
      <c r="AE7" s="469"/>
      <c r="AF7" s="469"/>
      <c r="AG7" s="469"/>
      <c r="AH7" s="469"/>
      <c r="AI7" s="469"/>
      <c r="AJ7" s="469"/>
      <c r="AK7" s="469"/>
      <c r="AL7" s="470"/>
      <c r="AM7" s="474" t="s">
        <v>99</v>
      </c>
      <c r="AN7" s="475"/>
      <c r="AO7" s="475"/>
      <c r="AP7" s="475"/>
      <c r="AQ7" s="475"/>
      <c r="AR7" s="475"/>
      <c r="AS7" s="475"/>
      <c r="AT7" s="476"/>
      <c r="AU7" s="477" t="s">
        <v>100</v>
      </c>
      <c r="AV7" s="478"/>
      <c r="AW7" s="478"/>
      <c r="AX7" s="478"/>
      <c r="AY7" s="479" t="s">
        <v>101</v>
      </c>
      <c r="AZ7" s="480"/>
      <c r="BA7" s="480"/>
      <c r="BB7" s="480"/>
      <c r="BC7" s="480"/>
      <c r="BD7" s="480"/>
      <c r="BE7" s="480"/>
      <c r="BF7" s="480"/>
      <c r="BG7" s="480"/>
      <c r="BH7" s="480"/>
      <c r="BI7" s="480"/>
      <c r="BJ7" s="480"/>
      <c r="BK7" s="480"/>
      <c r="BL7" s="480"/>
      <c r="BM7" s="481"/>
      <c r="BN7" s="445">
        <v>467555</v>
      </c>
      <c r="BO7" s="446"/>
      <c r="BP7" s="446"/>
      <c r="BQ7" s="446"/>
      <c r="BR7" s="446"/>
      <c r="BS7" s="446"/>
      <c r="BT7" s="446"/>
      <c r="BU7" s="447"/>
      <c r="BV7" s="445">
        <v>586413</v>
      </c>
      <c r="BW7" s="446"/>
      <c r="BX7" s="446"/>
      <c r="BY7" s="446"/>
      <c r="BZ7" s="446"/>
      <c r="CA7" s="446"/>
      <c r="CB7" s="446"/>
      <c r="CC7" s="447"/>
      <c r="CD7" s="448" t="s">
        <v>102</v>
      </c>
      <c r="CE7" s="449"/>
      <c r="CF7" s="449"/>
      <c r="CG7" s="449"/>
      <c r="CH7" s="449"/>
      <c r="CI7" s="449"/>
      <c r="CJ7" s="449"/>
      <c r="CK7" s="449"/>
      <c r="CL7" s="449"/>
      <c r="CM7" s="449"/>
      <c r="CN7" s="449"/>
      <c r="CO7" s="449"/>
      <c r="CP7" s="449"/>
      <c r="CQ7" s="449"/>
      <c r="CR7" s="449"/>
      <c r="CS7" s="450"/>
      <c r="CT7" s="445">
        <v>48777069</v>
      </c>
      <c r="CU7" s="446"/>
      <c r="CV7" s="446"/>
      <c r="CW7" s="446"/>
      <c r="CX7" s="446"/>
      <c r="CY7" s="446"/>
      <c r="CZ7" s="446"/>
      <c r="DA7" s="447"/>
      <c r="DB7" s="445">
        <v>48585126</v>
      </c>
      <c r="DC7" s="446"/>
      <c r="DD7" s="446"/>
      <c r="DE7" s="446"/>
      <c r="DF7" s="446"/>
      <c r="DG7" s="446"/>
      <c r="DH7" s="446"/>
      <c r="DI7" s="447"/>
      <c r="DJ7" s="165"/>
      <c r="DK7" s="165"/>
      <c r="DL7" s="165"/>
      <c r="DM7" s="165"/>
      <c r="DN7" s="165"/>
      <c r="DO7" s="165"/>
    </row>
    <row r="8" spans="1:119" ht="18.75" customHeight="1" thickBot="1" x14ac:dyDescent="0.25">
      <c r="A8" s="166"/>
      <c r="B8" s="454"/>
      <c r="C8" s="455"/>
      <c r="D8" s="455"/>
      <c r="E8" s="456"/>
      <c r="F8" s="456"/>
      <c r="G8" s="456"/>
      <c r="H8" s="456"/>
      <c r="I8" s="456"/>
      <c r="J8" s="456"/>
      <c r="K8" s="456"/>
      <c r="L8" s="456"/>
      <c r="M8" s="456"/>
      <c r="N8" s="456"/>
      <c r="O8" s="456"/>
      <c r="P8" s="456"/>
      <c r="Q8" s="456"/>
      <c r="R8" s="459"/>
      <c r="S8" s="459"/>
      <c r="T8" s="459"/>
      <c r="U8" s="459"/>
      <c r="V8" s="460"/>
      <c r="W8" s="463"/>
      <c r="X8" s="464"/>
      <c r="Y8" s="464"/>
      <c r="Z8" s="464"/>
      <c r="AA8" s="464"/>
      <c r="AB8" s="455"/>
      <c r="AC8" s="471"/>
      <c r="AD8" s="472"/>
      <c r="AE8" s="472"/>
      <c r="AF8" s="472"/>
      <c r="AG8" s="472"/>
      <c r="AH8" s="472"/>
      <c r="AI8" s="472"/>
      <c r="AJ8" s="472"/>
      <c r="AK8" s="472"/>
      <c r="AL8" s="473"/>
      <c r="AM8" s="474" t="s">
        <v>103</v>
      </c>
      <c r="AN8" s="475"/>
      <c r="AO8" s="475"/>
      <c r="AP8" s="475"/>
      <c r="AQ8" s="475"/>
      <c r="AR8" s="475"/>
      <c r="AS8" s="475"/>
      <c r="AT8" s="476"/>
      <c r="AU8" s="477" t="s">
        <v>104</v>
      </c>
      <c r="AV8" s="478"/>
      <c r="AW8" s="478"/>
      <c r="AX8" s="478"/>
      <c r="AY8" s="479" t="s">
        <v>105</v>
      </c>
      <c r="AZ8" s="480"/>
      <c r="BA8" s="480"/>
      <c r="BB8" s="480"/>
      <c r="BC8" s="480"/>
      <c r="BD8" s="480"/>
      <c r="BE8" s="480"/>
      <c r="BF8" s="480"/>
      <c r="BG8" s="480"/>
      <c r="BH8" s="480"/>
      <c r="BI8" s="480"/>
      <c r="BJ8" s="480"/>
      <c r="BK8" s="480"/>
      <c r="BL8" s="480"/>
      <c r="BM8" s="481"/>
      <c r="BN8" s="445">
        <v>3185012</v>
      </c>
      <c r="BO8" s="446"/>
      <c r="BP8" s="446"/>
      <c r="BQ8" s="446"/>
      <c r="BR8" s="446"/>
      <c r="BS8" s="446"/>
      <c r="BT8" s="446"/>
      <c r="BU8" s="447"/>
      <c r="BV8" s="445">
        <v>3357784</v>
      </c>
      <c r="BW8" s="446"/>
      <c r="BX8" s="446"/>
      <c r="BY8" s="446"/>
      <c r="BZ8" s="446"/>
      <c r="CA8" s="446"/>
      <c r="CB8" s="446"/>
      <c r="CC8" s="447"/>
      <c r="CD8" s="448" t="s">
        <v>106</v>
      </c>
      <c r="CE8" s="449"/>
      <c r="CF8" s="449"/>
      <c r="CG8" s="449"/>
      <c r="CH8" s="449"/>
      <c r="CI8" s="449"/>
      <c r="CJ8" s="449"/>
      <c r="CK8" s="449"/>
      <c r="CL8" s="449"/>
      <c r="CM8" s="449"/>
      <c r="CN8" s="449"/>
      <c r="CO8" s="449"/>
      <c r="CP8" s="449"/>
      <c r="CQ8" s="449"/>
      <c r="CR8" s="449"/>
      <c r="CS8" s="450"/>
      <c r="CT8" s="485">
        <v>0.97</v>
      </c>
      <c r="CU8" s="486"/>
      <c r="CV8" s="486"/>
      <c r="CW8" s="486"/>
      <c r="CX8" s="486"/>
      <c r="CY8" s="486"/>
      <c r="CZ8" s="486"/>
      <c r="DA8" s="487"/>
      <c r="DB8" s="485">
        <v>0.97</v>
      </c>
      <c r="DC8" s="486"/>
      <c r="DD8" s="486"/>
      <c r="DE8" s="486"/>
      <c r="DF8" s="486"/>
      <c r="DG8" s="486"/>
      <c r="DH8" s="486"/>
      <c r="DI8" s="487"/>
      <c r="DJ8" s="165"/>
      <c r="DK8" s="165"/>
      <c r="DL8" s="165"/>
      <c r="DM8" s="165"/>
      <c r="DN8" s="165"/>
      <c r="DO8" s="165"/>
    </row>
    <row r="9" spans="1:119" ht="18.75" customHeight="1" thickBot="1" x14ac:dyDescent="0.25">
      <c r="A9" s="166"/>
      <c r="B9" s="439" t="s">
        <v>107</v>
      </c>
      <c r="C9" s="440"/>
      <c r="D9" s="440"/>
      <c r="E9" s="440"/>
      <c r="F9" s="440"/>
      <c r="G9" s="440"/>
      <c r="H9" s="440"/>
      <c r="I9" s="440"/>
      <c r="J9" s="440"/>
      <c r="K9" s="488"/>
      <c r="L9" s="489" t="s">
        <v>108</v>
      </c>
      <c r="M9" s="490"/>
      <c r="N9" s="490"/>
      <c r="O9" s="490"/>
      <c r="P9" s="490"/>
      <c r="Q9" s="491"/>
      <c r="R9" s="492">
        <v>258227</v>
      </c>
      <c r="S9" s="493"/>
      <c r="T9" s="493"/>
      <c r="U9" s="493"/>
      <c r="V9" s="494"/>
      <c r="W9" s="402" t="s">
        <v>109</v>
      </c>
      <c r="X9" s="403"/>
      <c r="Y9" s="403"/>
      <c r="Z9" s="403"/>
      <c r="AA9" s="403"/>
      <c r="AB9" s="403"/>
      <c r="AC9" s="403"/>
      <c r="AD9" s="403"/>
      <c r="AE9" s="403"/>
      <c r="AF9" s="403"/>
      <c r="AG9" s="403"/>
      <c r="AH9" s="403"/>
      <c r="AI9" s="403"/>
      <c r="AJ9" s="403"/>
      <c r="AK9" s="403"/>
      <c r="AL9" s="404"/>
      <c r="AM9" s="474" t="s">
        <v>110</v>
      </c>
      <c r="AN9" s="475"/>
      <c r="AO9" s="475"/>
      <c r="AP9" s="475"/>
      <c r="AQ9" s="475"/>
      <c r="AR9" s="475"/>
      <c r="AS9" s="475"/>
      <c r="AT9" s="476"/>
      <c r="AU9" s="477" t="s">
        <v>111</v>
      </c>
      <c r="AV9" s="478"/>
      <c r="AW9" s="478"/>
      <c r="AX9" s="478"/>
      <c r="AY9" s="479" t="s">
        <v>112</v>
      </c>
      <c r="AZ9" s="480"/>
      <c r="BA9" s="480"/>
      <c r="BB9" s="480"/>
      <c r="BC9" s="480"/>
      <c r="BD9" s="480"/>
      <c r="BE9" s="480"/>
      <c r="BF9" s="480"/>
      <c r="BG9" s="480"/>
      <c r="BH9" s="480"/>
      <c r="BI9" s="480"/>
      <c r="BJ9" s="480"/>
      <c r="BK9" s="480"/>
      <c r="BL9" s="480"/>
      <c r="BM9" s="481"/>
      <c r="BN9" s="445">
        <v>-172772</v>
      </c>
      <c r="BO9" s="446"/>
      <c r="BP9" s="446"/>
      <c r="BQ9" s="446"/>
      <c r="BR9" s="446"/>
      <c r="BS9" s="446"/>
      <c r="BT9" s="446"/>
      <c r="BU9" s="447"/>
      <c r="BV9" s="445">
        <v>669178</v>
      </c>
      <c r="BW9" s="446"/>
      <c r="BX9" s="446"/>
      <c r="BY9" s="446"/>
      <c r="BZ9" s="446"/>
      <c r="CA9" s="446"/>
      <c r="CB9" s="446"/>
      <c r="CC9" s="447"/>
      <c r="CD9" s="448" t="s">
        <v>113</v>
      </c>
      <c r="CE9" s="449"/>
      <c r="CF9" s="449"/>
      <c r="CG9" s="449"/>
      <c r="CH9" s="449"/>
      <c r="CI9" s="449"/>
      <c r="CJ9" s="449"/>
      <c r="CK9" s="449"/>
      <c r="CL9" s="449"/>
      <c r="CM9" s="449"/>
      <c r="CN9" s="449"/>
      <c r="CO9" s="449"/>
      <c r="CP9" s="449"/>
      <c r="CQ9" s="449"/>
      <c r="CR9" s="449"/>
      <c r="CS9" s="450"/>
      <c r="CT9" s="442">
        <v>9.3000000000000007</v>
      </c>
      <c r="CU9" s="443"/>
      <c r="CV9" s="443"/>
      <c r="CW9" s="443"/>
      <c r="CX9" s="443"/>
      <c r="CY9" s="443"/>
      <c r="CZ9" s="443"/>
      <c r="DA9" s="444"/>
      <c r="DB9" s="442">
        <v>9</v>
      </c>
      <c r="DC9" s="443"/>
      <c r="DD9" s="443"/>
      <c r="DE9" s="443"/>
      <c r="DF9" s="443"/>
      <c r="DG9" s="443"/>
      <c r="DH9" s="443"/>
      <c r="DI9" s="444"/>
      <c r="DJ9" s="165"/>
      <c r="DK9" s="165"/>
      <c r="DL9" s="165"/>
      <c r="DM9" s="165"/>
      <c r="DN9" s="165"/>
      <c r="DO9" s="165"/>
    </row>
    <row r="10" spans="1:119" ht="18.75" customHeight="1" thickBot="1" x14ac:dyDescent="0.25">
      <c r="A10" s="166"/>
      <c r="B10" s="439"/>
      <c r="C10" s="440"/>
      <c r="D10" s="440"/>
      <c r="E10" s="440"/>
      <c r="F10" s="440"/>
      <c r="G10" s="440"/>
      <c r="H10" s="440"/>
      <c r="I10" s="440"/>
      <c r="J10" s="440"/>
      <c r="K10" s="488"/>
      <c r="L10" s="495" t="s">
        <v>114</v>
      </c>
      <c r="M10" s="475"/>
      <c r="N10" s="475"/>
      <c r="O10" s="475"/>
      <c r="P10" s="475"/>
      <c r="Q10" s="476"/>
      <c r="R10" s="496">
        <v>260780</v>
      </c>
      <c r="S10" s="497"/>
      <c r="T10" s="497"/>
      <c r="U10" s="497"/>
      <c r="V10" s="498"/>
      <c r="W10" s="433"/>
      <c r="X10" s="434"/>
      <c r="Y10" s="434"/>
      <c r="Z10" s="434"/>
      <c r="AA10" s="434"/>
      <c r="AB10" s="434"/>
      <c r="AC10" s="434"/>
      <c r="AD10" s="434"/>
      <c r="AE10" s="434"/>
      <c r="AF10" s="434"/>
      <c r="AG10" s="434"/>
      <c r="AH10" s="434"/>
      <c r="AI10" s="434"/>
      <c r="AJ10" s="434"/>
      <c r="AK10" s="434"/>
      <c r="AL10" s="437"/>
      <c r="AM10" s="474" t="s">
        <v>115</v>
      </c>
      <c r="AN10" s="475"/>
      <c r="AO10" s="475"/>
      <c r="AP10" s="475"/>
      <c r="AQ10" s="475"/>
      <c r="AR10" s="475"/>
      <c r="AS10" s="475"/>
      <c r="AT10" s="476"/>
      <c r="AU10" s="477" t="s">
        <v>116</v>
      </c>
      <c r="AV10" s="478"/>
      <c r="AW10" s="478"/>
      <c r="AX10" s="478"/>
      <c r="AY10" s="479" t="s">
        <v>117</v>
      </c>
      <c r="AZ10" s="480"/>
      <c r="BA10" s="480"/>
      <c r="BB10" s="480"/>
      <c r="BC10" s="480"/>
      <c r="BD10" s="480"/>
      <c r="BE10" s="480"/>
      <c r="BF10" s="480"/>
      <c r="BG10" s="480"/>
      <c r="BH10" s="480"/>
      <c r="BI10" s="480"/>
      <c r="BJ10" s="480"/>
      <c r="BK10" s="480"/>
      <c r="BL10" s="480"/>
      <c r="BM10" s="481"/>
      <c r="BN10" s="445">
        <v>29540</v>
      </c>
      <c r="BO10" s="446"/>
      <c r="BP10" s="446"/>
      <c r="BQ10" s="446"/>
      <c r="BR10" s="446"/>
      <c r="BS10" s="446"/>
      <c r="BT10" s="446"/>
      <c r="BU10" s="447"/>
      <c r="BV10" s="445">
        <v>316847</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39"/>
      <c r="C11" s="440"/>
      <c r="D11" s="440"/>
      <c r="E11" s="440"/>
      <c r="F11" s="440"/>
      <c r="G11" s="440"/>
      <c r="H11" s="440"/>
      <c r="I11" s="440"/>
      <c r="J11" s="440"/>
      <c r="K11" s="488"/>
      <c r="L11" s="499" t="s">
        <v>119</v>
      </c>
      <c r="M11" s="500"/>
      <c r="N11" s="500"/>
      <c r="O11" s="500"/>
      <c r="P11" s="500"/>
      <c r="Q11" s="501"/>
      <c r="R11" s="502" t="s">
        <v>120</v>
      </c>
      <c r="S11" s="503"/>
      <c r="T11" s="503"/>
      <c r="U11" s="503"/>
      <c r="V11" s="504"/>
      <c r="W11" s="433"/>
      <c r="X11" s="434"/>
      <c r="Y11" s="434"/>
      <c r="Z11" s="434"/>
      <c r="AA11" s="434"/>
      <c r="AB11" s="434"/>
      <c r="AC11" s="434"/>
      <c r="AD11" s="434"/>
      <c r="AE11" s="434"/>
      <c r="AF11" s="434"/>
      <c r="AG11" s="434"/>
      <c r="AH11" s="434"/>
      <c r="AI11" s="434"/>
      <c r="AJ11" s="434"/>
      <c r="AK11" s="434"/>
      <c r="AL11" s="437"/>
      <c r="AM11" s="474" t="s">
        <v>121</v>
      </c>
      <c r="AN11" s="475"/>
      <c r="AO11" s="475"/>
      <c r="AP11" s="475"/>
      <c r="AQ11" s="475"/>
      <c r="AR11" s="475"/>
      <c r="AS11" s="475"/>
      <c r="AT11" s="476"/>
      <c r="AU11" s="477" t="s">
        <v>104</v>
      </c>
      <c r="AV11" s="478"/>
      <c r="AW11" s="478"/>
      <c r="AX11" s="478"/>
      <c r="AY11" s="479" t="s">
        <v>122</v>
      </c>
      <c r="AZ11" s="480"/>
      <c r="BA11" s="480"/>
      <c r="BB11" s="480"/>
      <c r="BC11" s="480"/>
      <c r="BD11" s="480"/>
      <c r="BE11" s="480"/>
      <c r="BF11" s="480"/>
      <c r="BG11" s="480"/>
      <c r="BH11" s="480"/>
      <c r="BI11" s="480"/>
      <c r="BJ11" s="480"/>
      <c r="BK11" s="480"/>
      <c r="BL11" s="480"/>
      <c r="BM11" s="481"/>
      <c r="BN11" s="445">
        <v>2600</v>
      </c>
      <c r="BO11" s="446"/>
      <c r="BP11" s="446"/>
      <c r="BQ11" s="446"/>
      <c r="BR11" s="446"/>
      <c r="BS11" s="446"/>
      <c r="BT11" s="446"/>
      <c r="BU11" s="447"/>
      <c r="BV11" s="445">
        <v>0</v>
      </c>
      <c r="BW11" s="446"/>
      <c r="BX11" s="446"/>
      <c r="BY11" s="446"/>
      <c r="BZ11" s="446"/>
      <c r="CA11" s="446"/>
      <c r="CB11" s="446"/>
      <c r="CC11" s="447"/>
      <c r="CD11" s="448" t="s">
        <v>123</v>
      </c>
      <c r="CE11" s="449"/>
      <c r="CF11" s="449"/>
      <c r="CG11" s="449"/>
      <c r="CH11" s="449"/>
      <c r="CI11" s="449"/>
      <c r="CJ11" s="449"/>
      <c r="CK11" s="449"/>
      <c r="CL11" s="449"/>
      <c r="CM11" s="449"/>
      <c r="CN11" s="449"/>
      <c r="CO11" s="449"/>
      <c r="CP11" s="449"/>
      <c r="CQ11" s="449"/>
      <c r="CR11" s="449"/>
      <c r="CS11" s="450"/>
      <c r="CT11" s="485" t="s">
        <v>124</v>
      </c>
      <c r="CU11" s="486"/>
      <c r="CV11" s="486"/>
      <c r="CW11" s="486"/>
      <c r="CX11" s="486"/>
      <c r="CY11" s="486"/>
      <c r="CZ11" s="486"/>
      <c r="DA11" s="487"/>
      <c r="DB11" s="485" t="s">
        <v>125</v>
      </c>
      <c r="DC11" s="486"/>
      <c r="DD11" s="486"/>
      <c r="DE11" s="486"/>
      <c r="DF11" s="486"/>
      <c r="DG11" s="486"/>
      <c r="DH11" s="486"/>
      <c r="DI11" s="487"/>
      <c r="DJ11" s="165"/>
      <c r="DK11" s="165"/>
      <c r="DL11" s="165"/>
      <c r="DM11" s="165"/>
      <c r="DN11" s="165"/>
      <c r="DO11" s="165"/>
    </row>
    <row r="12" spans="1:119" ht="18.75" customHeight="1" x14ac:dyDescent="0.2">
      <c r="A12" s="166"/>
      <c r="B12" s="505" t="s">
        <v>126</v>
      </c>
      <c r="C12" s="506"/>
      <c r="D12" s="506"/>
      <c r="E12" s="506"/>
      <c r="F12" s="506"/>
      <c r="G12" s="506"/>
      <c r="H12" s="506"/>
      <c r="I12" s="506"/>
      <c r="J12" s="506"/>
      <c r="K12" s="507"/>
      <c r="L12" s="514" t="s">
        <v>127</v>
      </c>
      <c r="M12" s="515"/>
      <c r="N12" s="515"/>
      <c r="O12" s="515"/>
      <c r="P12" s="515"/>
      <c r="Q12" s="516"/>
      <c r="R12" s="517">
        <v>257615</v>
      </c>
      <c r="S12" s="518"/>
      <c r="T12" s="518"/>
      <c r="U12" s="518"/>
      <c r="V12" s="519"/>
      <c r="W12" s="520" t="s">
        <v>1</v>
      </c>
      <c r="X12" s="478"/>
      <c r="Y12" s="478"/>
      <c r="Z12" s="478"/>
      <c r="AA12" s="478"/>
      <c r="AB12" s="521"/>
      <c r="AC12" s="477" t="s">
        <v>128</v>
      </c>
      <c r="AD12" s="478"/>
      <c r="AE12" s="478"/>
      <c r="AF12" s="478"/>
      <c r="AG12" s="521"/>
      <c r="AH12" s="477" t="s">
        <v>129</v>
      </c>
      <c r="AI12" s="478"/>
      <c r="AJ12" s="478"/>
      <c r="AK12" s="478"/>
      <c r="AL12" s="522"/>
      <c r="AM12" s="474" t="s">
        <v>130</v>
      </c>
      <c r="AN12" s="475"/>
      <c r="AO12" s="475"/>
      <c r="AP12" s="475"/>
      <c r="AQ12" s="475"/>
      <c r="AR12" s="475"/>
      <c r="AS12" s="475"/>
      <c r="AT12" s="476"/>
      <c r="AU12" s="477" t="s">
        <v>131</v>
      </c>
      <c r="AV12" s="478"/>
      <c r="AW12" s="478"/>
      <c r="AX12" s="478"/>
      <c r="AY12" s="479" t="s">
        <v>132</v>
      </c>
      <c r="AZ12" s="480"/>
      <c r="BA12" s="480"/>
      <c r="BB12" s="480"/>
      <c r="BC12" s="480"/>
      <c r="BD12" s="480"/>
      <c r="BE12" s="480"/>
      <c r="BF12" s="480"/>
      <c r="BG12" s="480"/>
      <c r="BH12" s="480"/>
      <c r="BI12" s="480"/>
      <c r="BJ12" s="480"/>
      <c r="BK12" s="480"/>
      <c r="BL12" s="480"/>
      <c r="BM12" s="481"/>
      <c r="BN12" s="445">
        <v>380000</v>
      </c>
      <c r="BO12" s="446"/>
      <c r="BP12" s="446"/>
      <c r="BQ12" s="446"/>
      <c r="BR12" s="446"/>
      <c r="BS12" s="446"/>
      <c r="BT12" s="446"/>
      <c r="BU12" s="447"/>
      <c r="BV12" s="445">
        <v>0</v>
      </c>
      <c r="BW12" s="446"/>
      <c r="BX12" s="446"/>
      <c r="BY12" s="446"/>
      <c r="BZ12" s="446"/>
      <c r="CA12" s="446"/>
      <c r="CB12" s="446"/>
      <c r="CC12" s="447"/>
      <c r="CD12" s="448" t="s">
        <v>133</v>
      </c>
      <c r="CE12" s="449"/>
      <c r="CF12" s="449"/>
      <c r="CG12" s="449"/>
      <c r="CH12" s="449"/>
      <c r="CI12" s="449"/>
      <c r="CJ12" s="449"/>
      <c r="CK12" s="449"/>
      <c r="CL12" s="449"/>
      <c r="CM12" s="449"/>
      <c r="CN12" s="449"/>
      <c r="CO12" s="449"/>
      <c r="CP12" s="449"/>
      <c r="CQ12" s="449"/>
      <c r="CR12" s="449"/>
      <c r="CS12" s="450"/>
      <c r="CT12" s="485" t="s">
        <v>134</v>
      </c>
      <c r="CU12" s="486"/>
      <c r="CV12" s="486"/>
      <c r="CW12" s="486"/>
      <c r="CX12" s="486"/>
      <c r="CY12" s="486"/>
      <c r="CZ12" s="486"/>
      <c r="DA12" s="487"/>
      <c r="DB12" s="485" t="s">
        <v>135</v>
      </c>
      <c r="DC12" s="486"/>
      <c r="DD12" s="486"/>
      <c r="DE12" s="486"/>
      <c r="DF12" s="486"/>
      <c r="DG12" s="486"/>
      <c r="DH12" s="486"/>
      <c r="DI12" s="487"/>
      <c r="DJ12" s="165"/>
      <c r="DK12" s="165"/>
      <c r="DL12" s="165"/>
      <c r="DM12" s="165"/>
      <c r="DN12" s="165"/>
      <c r="DO12" s="165"/>
    </row>
    <row r="13" spans="1:119" ht="18.75" customHeight="1" x14ac:dyDescent="0.2">
      <c r="A13" s="166"/>
      <c r="B13" s="508"/>
      <c r="C13" s="509"/>
      <c r="D13" s="509"/>
      <c r="E13" s="509"/>
      <c r="F13" s="509"/>
      <c r="G13" s="509"/>
      <c r="H13" s="509"/>
      <c r="I13" s="509"/>
      <c r="J13" s="509"/>
      <c r="K13" s="510"/>
      <c r="L13" s="176"/>
      <c r="M13" s="533" t="s">
        <v>136</v>
      </c>
      <c r="N13" s="534"/>
      <c r="O13" s="534"/>
      <c r="P13" s="534"/>
      <c r="Q13" s="535"/>
      <c r="R13" s="526">
        <v>252836</v>
      </c>
      <c r="S13" s="527"/>
      <c r="T13" s="527"/>
      <c r="U13" s="527"/>
      <c r="V13" s="528"/>
      <c r="W13" s="461" t="s">
        <v>137</v>
      </c>
      <c r="X13" s="462"/>
      <c r="Y13" s="462"/>
      <c r="Z13" s="462"/>
      <c r="AA13" s="462"/>
      <c r="AB13" s="452"/>
      <c r="AC13" s="496">
        <v>1720</v>
      </c>
      <c r="AD13" s="497"/>
      <c r="AE13" s="497"/>
      <c r="AF13" s="497"/>
      <c r="AG13" s="536"/>
      <c r="AH13" s="496">
        <v>2066</v>
      </c>
      <c r="AI13" s="497"/>
      <c r="AJ13" s="497"/>
      <c r="AK13" s="497"/>
      <c r="AL13" s="498"/>
      <c r="AM13" s="474" t="s">
        <v>138</v>
      </c>
      <c r="AN13" s="475"/>
      <c r="AO13" s="475"/>
      <c r="AP13" s="475"/>
      <c r="AQ13" s="475"/>
      <c r="AR13" s="475"/>
      <c r="AS13" s="475"/>
      <c r="AT13" s="476"/>
      <c r="AU13" s="477" t="s">
        <v>139</v>
      </c>
      <c r="AV13" s="478"/>
      <c r="AW13" s="478"/>
      <c r="AX13" s="478"/>
      <c r="AY13" s="479" t="s">
        <v>140</v>
      </c>
      <c r="AZ13" s="480"/>
      <c r="BA13" s="480"/>
      <c r="BB13" s="480"/>
      <c r="BC13" s="480"/>
      <c r="BD13" s="480"/>
      <c r="BE13" s="480"/>
      <c r="BF13" s="480"/>
      <c r="BG13" s="480"/>
      <c r="BH13" s="480"/>
      <c r="BI13" s="480"/>
      <c r="BJ13" s="480"/>
      <c r="BK13" s="480"/>
      <c r="BL13" s="480"/>
      <c r="BM13" s="481"/>
      <c r="BN13" s="445">
        <v>-520632</v>
      </c>
      <c r="BO13" s="446"/>
      <c r="BP13" s="446"/>
      <c r="BQ13" s="446"/>
      <c r="BR13" s="446"/>
      <c r="BS13" s="446"/>
      <c r="BT13" s="446"/>
      <c r="BU13" s="447"/>
      <c r="BV13" s="445">
        <v>986025</v>
      </c>
      <c r="BW13" s="446"/>
      <c r="BX13" s="446"/>
      <c r="BY13" s="446"/>
      <c r="BZ13" s="446"/>
      <c r="CA13" s="446"/>
      <c r="CB13" s="446"/>
      <c r="CC13" s="447"/>
      <c r="CD13" s="448" t="s">
        <v>141</v>
      </c>
      <c r="CE13" s="449"/>
      <c r="CF13" s="449"/>
      <c r="CG13" s="449"/>
      <c r="CH13" s="449"/>
      <c r="CI13" s="449"/>
      <c r="CJ13" s="449"/>
      <c r="CK13" s="449"/>
      <c r="CL13" s="449"/>
      <c r="CM13" s="449"/>
      <c r="CN13" s="449"/>
      <c r="CO13" s="449"/>
      <c r="CP13" s="449"/>
      <c r="CQ13" s="449"/>
      <c r="CR13" s="449"/>
      <c r="CS13" s="450"/>
      <c r="CT13" s="442">
        <v>2.4</v>
      </c>
      <c r="CU13" s="443"/>
      <c r="CV13" s="443"/>
      <c r="CW13" s="443"/>
      <c r="CX13" s="443"/>
      <c r="CY13" s="443"/>
      <c r="CZ13" s="443"/>
      <c r="DA13" s="444"/>
      <c r="DB13" s="442">
        <v>2.2000000000000002</v>
      </c>
      <c r="DC13" s="443"/>
      <c r="DD13" s="443"/>
      <c r="DE13" s="443"/>
      <c r="DF13" s="443"/>
      <c r="DG13" s="443"/>
      <c r="DH13" s="443"/>
      <c r="DI13" s="444"/>
      <c r="DJ13" s="165"/>
      <c r="DK13" s="165"/>
      <c r="DL13" s="165"/>
      <c r="DM13" s="165"/>
      <c r="DN13" s="165"/>
      <c r="DO13" s="165"/>
    </row>
    <row r="14" spans="1:119" ht="18.75" customHeight="1" thickBot="1" x14ac:dyDescent="0.25">
      <c r="A14" s="166"/>
      <c r="B14" s="508"/>
      <c r="C14" s="509"/>
      <c r="D14" s="509"/>
      <c r="E14" s="509"/>
      <c r="F14" s="509"/>
      <c r="G14" s="509"/>
      <c r="H14" s="509"/>
      <c r="I14" s="509"/>
      <c r="J14" s="509"/>
      <c r="K14" s="510"/>
      <c r="L14" s="523" t="s">
        <v>142</v>
      </c>
      <c r="M14" s="524"/>
      <c r="N14" s="524"/>
      <c r="O14" s="524"/>
      <c r="P14" s="524"/>
      <c r="Q14" s="525"/>
      <c r="R14" s="526">
        <v>257373</v>
      </c>
      <c r="S14" s="527"/>
      <c r="T14" s="527"/>
      <c r="U14" s="527"/>
      <c r="V14" s="528"/>
      <c r="W14" s="435"/>
      <c r="X14" s="436"/>
      <c r="Y14" s="436"/>
      <c r="Z14" s="436"/>
      <c r="AA14" s="436"/>
      <c r="AB14" s="425"/>
      <c r="AC14" s="529">
        <v>1.6</v>
      </c>
      <c r="AD14" s="530"/>
      <c r="AE14" s="530"/>
      <c r="AF14" s="530"/>
      <c r="AG14" s="531"/>
      <c r="AH14" s="529">
        <v>1.7</v>
      </c>
      <c r="AI14" s="530"/>
      <c r="AJ14" s="530"/>
      <c r="AK14" s="530"/>
      <c r="AL14" s="532"/>
      <c r="AM14" s="474"/>
      <c r="AN14" s="475"/>
      <c r="AO14" s="475"/>
      <c r="AP14" s="475"/>
      <c r="AQ14" s="475"/>
      <c r="AR14" s="475"/>
      <c r="AS14" s="475"/>
      <c r="AT14" s="476"/>
      <c r="AU14" s="477"/>
      <c r="AV14" s="478"/>
      <c r="AW14" s="478"/>
      <c r="AX14" s="478"/>
      <c r="AY14" s="479"/>
      <c r="AZ14" s="480"/>
      <c r="BA14" s="480"/>
      <c r="BB14" s="480"/>
      <c r="BC14" s="480"/>
      <c r="BD14" s="480"/>
      <c r="BE14" s="480"/>
      <c r="BF14" s="480"/>
      <c r="BG14" s="480"/>
      <c r="BH14" s="480"/>
      <c r="BI14" s="480"/>
      <c r="BJ14" s="480"/>
      <c r="BK14" s="480"/>
      <c r="BL14" s="480"/>
      <c r="BM14" s="481"/>
      <c r="BN14" s="445"/>
      <c r="BO14" s="446"/>
      <c r="BP14" s="446"/>
      <c r="BQ14" s="446"/>
      <c r="BR14" s="446"/>
      <c r="BS14" s="446"/>
      <c r="BT14" s="446"/>
      <c r="BU14" s="447"/>
      <c r="BV14" s="445"/>
      <c r="BW14" s="446"/>
      <c r="BX14" s="446"/>
      <c r="BY14" s="446"/>
      <c r="BZ14" s="446"/>
      <c r="CA14" s="446"/>
      <c r="CB14" s="446"/>
      <c r="CC14" s="447"/>
      <c r="CD14" s="537" t="s">
        <v>143</v>
      </c>
      <c r="CE14" s="538"/>
      <c r="CF14" s="538"/>
      <c r="CG14" s="538"/>
      <c r="CH14" s="538"/>
      <c r="CI14" s="538"/>
      <c r="CJ14" s="538"/>
      <c r="CK14" s="538"/>
      <c r="CL14" s="538"/>
      <c r="CM14" s="538"/>
      <c r="CN14" s="538"/>
      <c r="CO14" s="538"/>
      <c r="CP14" s="538"/>
      <c r="CQ14" s="538"/>
      <c r="CR14" s="538"/>
      <c r="CS14" s="539"/>
      <c r="CT14" s="540">
        <v>27.4</v>
      </c>
      <c r="CU14" s="541"/>
      <c r="CV14" s="541"/>
      <c r="CW14" s="541"/>
      <c r="CX14" s="541"/>
      <c r="CY14" s="541"/>
      <c r="CZ14" s="541"/>
      <c r="DA14" s="542"/>
      <c r="DB14" s="540">
        <v>16.7</v>
      </c>
      <c r="DC14" s="541"/>
      <c r="DD14" s="541"/>
      <c r="DE14" s="541"/>
      <c r="DF14" s="541"/>
      <c r="DG14" s="541"/>
      <c r="DH14" s="541"/>
      <c r="DI14" s="542"/>
      <c r="DJ14" s="165"/>
      <c r="DK14" s="165"/>
      <c r="DL14" s="165"/>
      <c r="DM14" s="165"/>
      <c r="DN14" s="165"/>
      <c r="DO14" s="165"/>
    </row>
    <row r="15" spans="1:119" ht="18.75" customHeight="1" x14ac:dyDescent="0.2">
      <c r="A15" s="166"/>
      <c r="B15" s="508"/>
      <c r="C15" s="509"/>
      <c r="D15" s="509"/>
      <c r="E15" s="509"/>
      <c r="F15" s="509"/>
      <c r="G15" s="509"/>
      <c r="H15" s="509"/>
      <c r="I15" s="509"/>
      <c r="J15" s="509"/>
      <c r="K15" s="510"/>
      <c r="L15" s="176"/>
      <c r="M15" s="533" t="s">
        <v>144</v>
      </c>
      <c r="N15" s="534"/>
      <c r="O15" s="534"/>
      <c r="P15" s="534"/>
      <c r="Q15" s="535"/>
      <c r="R15" s="526">
        <v>252882</v>
      </c>
      <c r="S15" s="527"/>
      <c r="T15" s="527"/>
      <c r="U15" s="527"/>
      <c r="V15" s="528"/>
      <c r="W15" s="461" t="s">
        <v>145</v>
      </c>
      <c r="X15" s="462"/>
      <c r="Y15" s="462"/>
      <c r="Z15" s="462"/>
      <c r="AA15" s="462"/>
      <c r="AB15" s="452"/>
      <c r="AC15" s="496">
        <v>30462</v>
      </c>
      <c r="AD15" s="497"/>
      <c r="AE15" s="497"/>
      <c r="AF15" s="497"/>
      <c r="AG15" s="536"/>
      <c r="AH15" s="496">
        <v>36317</v>
      </c>
      <c r="AI15" s="497"/>
      <c r="AJ15" s="497"/>
      <c r="AK15" s="497"/>
      <c r="AL15" s="498"/>
      <c r="AM15" s="474"/>
      <c r="AN15" s="475"/>
      <c r="AO15" s="475"/>
      <c r="AP15" s="475"/>
      <c r="AQ15" s="475"/>
      <c r="AR15" s="475"/>
      <c r="AS15" s="475"/>
      <c r="AT15" s="476"/>
      <c r="AU15" s="477"/>
      <c r="AV15" s="478"/>
      <c r="AW15" s="478"/>
      <c r="AX15" s="478"/>
      <c r="AY15" s="405" t="s">
        <v>146</v>
      </c>
      <c r="AZ15" s="406"/>
      <c r="BA15" s="406"/>
      <c r="BB15" s="406"/>
      <c r="BC15" s="406"/>
      <c r="BD15" s="406"/>
      <c r="BE15" s="406"/>
      <c r="BF15" s="406"/>
      <c r="BG15" s="406"/>
      <c r="BH15" s="406"/>
      <c r="BI15" s="406"/>
      <c r="BJ15" s="406"/>
      <c r="BK15" s="406"/>
      <c r="BL15" s="406"/>
      <c r="BM15" s="407"/>
      <c r="BN15" s="408">
        <v>35449990</v>
      </c>
      <c r="BO15" s="409"/>
      <c r="BP15" s="409"/>
      <c r="BQ15" s="409"/>
      <c r="BR15" s="409"/>
      <c r="BS15" s="409"/>
      <c r="BT15" s="409"/>
      <c r="BU15" s="410"/>
      <c r="BV15" s="408">
        <v>35477094</v>
      </c>
      <c r="BW15" s="409"/>
      <c r="BX15" s="409"/>
      <c r="BY15" s="409"/>
      <c r="BZ15" s="409"/>
      <c r="CA15" s="409"/>
      <c r="CB15" s="409"/>
      <c r="CC15" s="410"/>
      <c r="CD15" s="543" t="s">
        <v>147</v>
      </c>
      <c r="CE15" s="544"/>
      <c r="CF15" s="544"/>
      <c r="CG15" s="544"/>
      <c r="CH15" s="544"/>
      <c r="CI15" s="544"/>
      <c r="CJ15" s="544"/>
      <c r="CK15" s="544"/>
      <c r="CL15" s="544"/>
      <c r="CM15" s="544"/>
      <c r="CN15" s="544"/>
      <c r="CO15" s="544"/>
      <c r="CP15" s="544"/>
      <c r="CQ15" s="544"/>
      <c r="CR15" s="544"/>
      <c r="CS15" s="545"/>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8"/>
      <c r="C16" s="509"/>
      <c r="D16" s="509"/>
      <c r="E16" s="509"/>
      <c r="F16" s="509"/>
      <c r="G16" s="509"/>
      <c r="H16" s="509"/>
      <c r="I16" s="509"/>
      <c r="J16" s="509"/>
      <c r="K16" s="510"/>
      <c r="L16" s="523" t="s">
        <v>148</v>
      </c>
      <c r="M16" s="554"/>
      <c r="N16" s="554"/>
      <c r="O16" s="554"/>
      <c r="P16" s="554"/>
      <c r="Q16" s="555"/>
      <c r="R16" s="546" t="s">
        <v>149</v>
      </c>
      <c r="S16" s="547"/>
      <c r="T16" s="547"/>
      <c r="U16" s="547"/>
      <c r="V16" s="548"/>
      <c r="W16" s="435"/>
      <c r="X16" s="436"/>
      <c r="Y16" s="436"/>
      <c r="Z16" s="436"/>
      <c r="AA16" s="436"/>
      <c r="AB16" s="425"/>
      <c r="AC16" s="529">
        <v>28.8</v>
      </c>
      <c r="AD16" s="530"/>
      <c r="AE16" s="530"/>
      <c r="AF16" s="530"/>
      <c r="AG16" s="531"/>
      <c r="AH16" s="529">
        <v>30.7</v>
      </c>
      <c r="AI16" s="530"/>
      <c r="AJ16" s="530"/>
      <c r="AK16" s="530"/>
      <c r="AL16" s="532"/>
      <c r="AM16" s="474"/>
      <c r="AN16" s="475"/>
      <c r="AO16" s="475"/>
      <c r="AP16" s="475"/>
      <c r="AQ16" s="475"/>
      <c r="AR16" s="475"/>
      <c r="AS16" s="475"/>
      <c r="AT16" s="476"/>
      <c r="AU16" s="477"/>
      <c r="AV16" s="478"/>
      <c r="AW16" s="478"/>
      <c r="AX16" s="478"/>
      <c r="AY16" s="479" t="s">
        <v>150</v>
      </c>
      <c r="AZ16" s="480"/>
      <c r="BA16" s="480"/>
      <c r="BB16" s="480"/>
      <c r="BC16" s="480"/>
      <c r="BD16" s="480"/>
      <c r="BE16" s="480"/>
      <c r="BF16" s="480"/>
      <c r="BG16" s="480"/>
      <c r="BH16" s="480"/>
      <c r="BI16" s="480"/>
      <c r="BJ16" s="480"/>
      <c r="BK16" s="480"/>
      <c r="BL16" s="480"/>
      <c r="BM16" s="481"/>
      <c r="BN16" s="445">
        <v>36418482</v>
      </c>
      <c r="BO16" s="446"/>
      <c r="BP16" s="446"/>
      <c r="BQ16" s="446"/>
      <c r="BR16" s="446"/>
      <c r="BS16" s="446"/>
      <c r="BT16" s="446"/>
      <c r="BU16" s="447"/>
      <c r="BV16" s="445">
        <v>36464268</v>
      </c>
      <c r="BW16" s="446"/>
      <c r="BX16" s="446"/>
      <c r="BY16" s="446"/>
      <c r="BZ16" s="446"/>
      <c r="CA16" s="446"/>
      <c r="CB16" s="446"/>
      <c r="CC16" s="447"/>
      <c r="CD16" s="180"/>
      <c r="CE16" s="552"/>
      <c r="CF16" s="552"/>
      <c r="CG16" s="552"/>
      <c r="CH16" s="552"/>
      <c r="CI16" s="552"/>
      <c r="CJ16" s="552"/>
      <c r="CK16" s="552"/>
      <c r="CL16" s="552"/>
      <c r="CM16" s="552"/>
      <c r="CN16" s="552"/>
      <c r="CO16" s="552"/>
      <c r="CP16" s="552"/>
      <c r="CQ16" s="552"/>
      <c r="CR16" s="552"/>
      <c r="CS16" s="553"/>
      <c r="CT16" s="442"/>
      <c r="CU16" s="443"/>
      <c r="CV16" s="443"/>
      <c r="CW16" s="443"/>
      <c r="CX16" s="443"/>
      <c r="CY16" s="443"/>
      <c r="CZ16" s="443"/>
      <c r="DA16" s="444"/>
      <c r="DB16" s="442"/>
      <c r="DC16" s="443"/>
      <c r="DD16" s="443"/>
      <c r="DE16" s="443"/>
      <c r="DF16" s="443"/>
      <c r="DG16" s="443"/>
      <c r="DH16" s="443"/>
      <c r="DI16" s="444"/>
      <c r="DJ16" s="165"/>
      <c r="DK16" s="165"/>
      <c r="DL16" s="165"/>
      <c r="DM16" s="165"/>
      <c r="DN16" s="165"/>
      <c r="DO16" s="165"/>
    </row>
    <row r="17" spans="1:119" ht="18.75" customHeight="1" thickBot="1" x14ac:dyDescent="0.25">
      <c r="A17" s="166"/>
      <c r="B17" s="511"/>
      <c r="C17" s="512"/>
      <c r="D17" s="512"/>
      <c r="E17" s="512"/>
      <c r="F17" s="512"/>
      <c r="G17" s="512"/>
      <c r="H17" s="512"/>
      <c r="I17" s="512"/>
      <c r="J17" s="512"/>
      <c r="K17" s="513"/>
      <c r="L17" s="181"/>
      <c r="M17" s="549" t="s">
        <v>151</v>
      </c>
      <c r="N17" s="550"/>
      <c r="O17" s="550"/>
      <c r="P17" s="550"/>
      <c r="Q17" s="551"/>
      <c r="R17" s="546" t="s">
        <v>152</v>
      </c>
      <c r="S17" s="547"/>
      <c r="T17" s="547"/>
      <c r="U17" s="547"/>
      <c r="V17" s="548"/>
      <c r="W17" s="461" t="s">
        <v>153</v>
      </c>
      <c r="X17" s="462"/>
      <c r="Y17" s="462"/>
      <c r="Z17" s="462"/>
      <c r="AA17" s="462"/>
      <c r="AB17" s="452"/>
      <c r="AC17" s="496">
        <v>73727</v>
      </c>
      <c r="AD17" s="497"/>
      <c r="AE17" s="497"/>
      <c r="AF17" s="497"/>
      <c r="AG17" s="536"/>
      <c r="AH17" s="496">
        <v>79736</v>
      </c>
      <c r="AI17" s="497"/>
      <c r="AJ17" s="497"/>
      <c r="AK17" s="497"/>
      <c r="AL17" s="498"/>
      <c r="AM17" s="474"/>
      <c r="AN17" s="475"/>
      <c r="AO17" s="475"/>
      <c r="AP17" s="475"/>
      <c r="AQ17" s="475"/>
      <c r="AR17" s="475"/>
      <c r="AS17" s="475"/>
      <c r="AT17" s="476"/>
      <c r="AU17" s="477"/>
      <c r="AV17" s="478"/>
      <c r="AW17" s="478"/>
      <c r="AX17" s="478"/>
      <c r="AY17" s="479" t="s">
        <v>154</v>
      </c>
      <c r="AZ17" s="480"/>
      <c r="BA17" s="480"/>
      <c r="BB17" s="480"/>
      <c r="BC17" s="480"/>
      <c r="BD17" s="480"/>
      <c r="BE17" s="480"/>
      <c r="BF17" s="480"/>
      <c r="BG17" s="480"/>
      <c r="BH17" s="480"/>
      <c r="BI17" s="480"/>
      <c r="BJ17" s="480"/>
      <c r="BK17" s="480"/>
      <c r="BL17" s="480"/>
      <c r="BM17" s="481"/>
      <c r="BN17" s="445">
        <v>45654081</v>
      </c>
      <c r="BO17" s="446"/>
      <c r="BP17" s="446"/>
      <c r="BQ17" s="446"/>
      <c r="BR17" s="446"/>
      <c r="BS17" s="446"/>
      <c r="BT17" s="446"/>
      <c r="BU17" s="447"/>
      <c r="BV17" s="445">
        <v>45718578</v>
      </c>
      <c r="BW17" s="446"/>
      <c r="BX17" s="446"/>
      <c r="BY17" s="446"/>
      <c r="BZ17" s="446"/>
      <c r="CA17" s="446"/>
      <c r="CB17" s="446"/>
      <c r="CC17" s="447"/>
      <c r="CD17" s="180"/>
      <c r="CE17" s="552"/>
      <c r="CF17" s="552"/>
      <c r="CG17" s="552"/>
      <c r="CH17" s="552"/>
      <c r="CI17" s="552"/>
      <c r="CJ17" s="552"/>
      <c r="CK17" s="552"/>
      <c r="CL17" s="552"/>
      <c r="CM17" s="552"/>
      <c r="CN17" s="552"/>
      <c r="CO17" s="552"/>
      <c r="CP17" s="552"/>
      <c r="CQ17" s="552"/>
      <c r="CR17" s="552"/>
      <c r="CS17" s="553"/>
      <c r="CT17" s="442"/>
      <c r="CU17" s="443"/>
      <c r="CV17" s="443"/>
      <c r="CW17" s="443"/>
      <c r="CX17" s="443"/>
      <c r="CY17" s="443"/>
      <c r="CZ17" s="443"/>
      <c r="DA17" s="444"/>
      <c r="DB17" s="442"/>
      <c r="DC17" s="443"/>
      <c r="DD17" s="443"/>
      <c r="DE17" s="443"/>
      <c r="DF17" s="443"/>
      <c r="DG17" s="443"/>
      <c r="DH17" s="443"/>
      <c r="DI17" s="444"/>
      <c r="DJ17" s="165"/>
      <c r="DK17" s="165"/>
      <c r="DL17" s="165"/>
      <c r="DM17" s="165"/>
      <c r="DN17" s="165"/>
      <c r="DO17" s="165"/>
    </row>
    <row r="18" spans="1:119" ht="18.75" customHeight="1" thickBot="1" x14ac:dyDescent="0.25">
      <c r="A18" s="166"/>
      <c r="B18" s="556" t="s">
        <v>155</v>
      </c>
      <c r="C18" s="488"/>
      <c r="D18" s="488"/>
      <c r="E18" s="557"/>
      <c r="F18" s="557"/>
      <c r="G18" s="557"/>
      <c r="H18" s="557"/>
      <c r="I18" s="557"/>
      <c r="J18" s="557"/>
      <c r="K18" s="557"/>
      <c r="L18" s="558">
        <v>67.819999999999993</v>
      </c>
      <c r="M18" s="558"/>
      <c r="N18" s="558"/>
      <c r="O18" s="558"/>
      <c r="P18" s="558"/>
      <c r="Q18" s="558"/>
      <c r="R18" s="559"/>
      <c r="S18" s="559"/>
      <c r="T18" s="559"/>
      <c r="U18" s="559"/>
      <c r="V18" s="560"/>
      <c r="W18" s="463"/>
      <c r="X18" s="464"/>
      <c r="Y18" s="464"/>
      <c r="Z18" s="464"/>
      <c r="AA18" s="464"/>
      <c r="AB18" s="455"/>
      <c r="AC18" s="561">
        <v>69.599999999999994</v>
      </c>
      <c r="AD18" s="562"/>
      <c r="AE18" s="562"/>
      <c r="AF18" s="562"/>
      <c r="AG18" s="563"/>
      <c r="AH18" s="561">
        <v>67.5</v>
      </c>
      <c r="AI18" s="562"/>
      <c r="AJ18" s="562"/>
      <c r="AK18" s="562"/>
      <c r="AL18" s="564"/>
      <c r="AM18" s="474"/>
      <c r="AN18" s="475"/>
      <c r="AO18" s="475"/>
      <c r="AP18" s="475"/>
      <c r="AQ18" s="475"/>
      <c r="AR18" s="475"/>
      <c r="AS18" s="475"/>
      <c r="AT18" s="476"/>
      <c r="AU18" s="477"/>
      <c r="AV18" s="478"/>
      <c r="AW18" s="478"/>
      <c r="AX18" s="478"/>
      <c r="AY18" s="479" t="s">
        <v>156</v>
      </c>
      <c r="AZ18" s="480"/>
      <c r="BA18" s="480"/>
      <c r="BB18" s="480"/>
      <c r="BC18" s="480"/>
      <c r="BD18" s="480"/>
      <c r="BE18" s="480"/>
      <c r="BF18" s="480"/>
      <c r="BG18" s="480"/>
      <c r="BH18" s="480"/>
      <c r="BI18" s="480"/>
      <c r="BJ18" s="480"/>
      <c r="BK18" s="480"/>
      <c r="BL18" s="480"/>
      <c r="BM18" s="481"/>
      <c r="BN18" s="445">
        <v>47016520</v>
      </c>
      <c r="BO18" s="446"/>
      <c r="BP18" s="446"/>
      <c r="BQ18" s="446"/>
      <c r="BR18" s="446"/>
      <c r="BS18" s="446"/>
      <c r="BT18" s="446"/>
      <c r="BU18" s="447"/>
      <c r="BV18" s="445">
        <v>45659711</v>
      </c>
      <c r="BW18" s="446"/>
      <c r="BX18" s="446"/>
      <c r="BY18" s="446"/>
      <c r="BZ18" s="446"/>
      <c r="CA18" s="446"/>
      <c r="CB18" s="446"/>
      <c r="CC18" s="447"/>
      <c r="CD18" s="180"/>
      <c r="CE18" s="552"/>
      <c r="CF18" s="552"/>
      <c r="CG18" s="552"/>
      <c r="CH18" s="552"/>
      <c r="CI18" s="552"/>
      <c r="CJ18" s="552"/>
      <c r="CK18" s="552"/>
      <c r="CL18" s="552"/>
      <c r="CM18" s="552"/>
      <c r="CN18" s="552"/>
      <c r="CO18" s="552"/>
      <c r="CP18" s="552"/>
      <c r="CQ18" s="552"/>
      <c r="CR18" s="552"/>
      <c r="CS18" s="553"/>
      <c r="CT18" s="442"/>
      <c r="CU18" s="443"/>
      <c r="CV18" s="443"/>
      <c r="CW18" s="443"/>
      <c r="CX18" s="443"/>
      <c r="CY18" s="443"/>
      <c r="CZ18" s="443"/>
      <c r="DA18" s="444"/>
      <c r="DB18" s="442"/>
      <c r="DC18" s="443"/>
      <c r="DD18" s="443"/>
      <c r="DE18" s="443"/>
      <c r="DF18" s="443"/>
      <c r="DG18" s="443"/>
      <c r="DH18" s="443"/>
      <c r="DI18" s="444"/>
      <c r="DJ18" s="165"/>
      <c r="DK18" s="165"/>
      <c r="DL18" s="165"/>
      <c r="DM18" s="165"/>
      <c r="DN18" s="165"/>
      <c r="DO18" s="165"/>
    </row>
    <row r="19" spans="1:119" ht="18.75" customHeight="1" thickBot="1" x14ac:dyDescent="0.25">
      <c r="A19" s="166"/>
      <c r="B19" s="556" t="s">
        <v>157</v>
      </c>
      <c r="C19" s="488"/>
      <c r="D19" s="488"/>
      <c r="E19" s="557"/>
      <c r="F19" s="557"/>
      <c r="G19" s="557"/>
      <c r="H19" s="557"/>
      <c r="I19" s="557"/>
      <c r="J19" s="557"/>
      <c r="K19" s="557"/>
      <c r="L19" s="565">
        <v>3808</v>
      </c>
      <c r="M19" s="565"/>
      <c r="N19" s="565"/>
      <c r="O19" s="565"/>
      <c r="P19" s="565"/>
      <c r="Q19" s="565"/>
      <c r="R19" s="566"/>
      <c r="S19" s="566"/>
      <c r="T19" s="566"/>
      <c r="U19" s="566"/>
      <c r="V19" s="567"/>
      <c r="W19" s="402"/>
      <c r="X19" s="403"/>
      <c r="Y19" s="403"/>
      <c r="Z19" s="403"/>
      <c r="AA19" s="403"/>
      <c r="AB19" s="403"/>
      <c r="AC19" s="574"/>
      <c r="AD19" s="574"/>
      <c r="AE19" s="574"/>
      <c r="AF19" s="574"/>
      <c r="AG19" s="574"/>
      <c r="AH19" s="574"/>
      <c r="AI19" s="574"/>
      <c r="AJ19" s="574"/>
      <c r="AK19" s="574"/>
      <c r="AL19" s="575"/>
      <c r="AM19" s="474"/>
      <c r="AN19" s="475"/>
      <c r="AO19" s="475"/>
      <c r="AP19" s="475"/>
      <c r="AQ19" s="475"/>
      <c r="AR19" s="475"/>
      <c r="AS19" s="475"/>
      <c r="AT19" s="476"/>
      <c r="AU19" s="477"/>
      <c r="AV19" s="478"/>
      <c r="AW19" s="478"/>
      <c r="AX19" s="478"/>
      <c r="AY19" s="479" t="s">
        <v>158</v>
      </c>
      <c r="AZ19" s="480"/>
      <c r="BA19" s="480"/>
      <c r="BB19" s="480"/>
      <c r="BC19" s="480"/>
      <c r="BD19" s="480"/>
      <c r="BE19" s="480"/>
      <c r="BF19" s="480"/>
      <c r="BG19" s="480"/>
      <c r="BH19" s="480"/>
      <c r="BI19" s="480"/>
      <c r="BJ19" s="480"/>
      <c r="BK19" s="480"/>
      <c r="BL19" s="480"/>
      <c r="BM19" s="481"/>
      <c r="BN19" s="445">
        <v>57702545</v>
      </c>
      <c r="BO19" s="446"/>
      <c r="BP19" s="446"/>
      <c r="BQ19" s="446"/>
      <c r="BR19" s="446"/>
      <c r="BS19" s="446"/>
      <c r="BT19" s="446"/>
      <c r="BU19" s="447"/>
      <c r="BV19" s="445">
        <v>55165610</v>
      </c>
      <c r="BW19" s="446"/>
      <c r="BX19" s="446"/>
      <c r="BY19" s="446"/>
      <c r="BZ19" s="446"/>
      <c r="CA19" s="446"/>
      <c r="CB19" s="446"/>
      <c r="CC19" s="447"/>
      <c r="CD19" s="180"/>
      <c r="CE19" s="552"/>
      <c r="CF19" s="552"/>
      <c r="CG19" s="552"/>
      <c r="CH19" s="552"/>
      <c r="CI19" s="552"/>
      <c r="CJ19" s="552"/>
      <c r="CK19" s="552"/>
      <c r="CL19" s="552"/>
      <c r="CM19" s="552"/>
      <c r="CN19" s="552"/>
      <c r="CO19" s="552"/>
      <c r="CP19" s="552"/>
      <c r="CQ19" s="552"/>
      <c r="CR19" s="552"/>
      <c r="CS19" s="553"/>
      <c r="CT19" s="442"/>
      <c r="CU19" s="443"/>
      <c r="CV19" s="443"/>
      <c r="CW19" s="443"/>
      <c r="CX19" s="443"/>
      <c r="CY19" s="443"/>
      <c r="CZ19" s="443"/>
      <c r="DA19" s="444"/>
      <c r="DB19" s="442"/>
      <c r="DC19" s="443"/>
      <c r="DD19" s="443"/>
      <c r="DE19" s="443"/>
      <c r="DF19" s="443"/>
      <c r="DG19" s="443"/>
      <c r="DH19" s="443"/>
      <c r="DI19" s="444"/>
      <c r="DJ19" s="165"/>
      <c r="DK19" s="165"/>
      <c r="DL19" s="165"/>
      <c r="DM19" s="165"/>
      <c r="DN19" s="165"/>
      <c r="DO19" s="165"/>
    </row>
    <row r="20" spans="1:119" ht="18.75" customHeight="1" thickBot="1" x14ac:dyDescent="0.25">
      <c r="A20" s="166"/>
      <c r="B20" s="556" t="s">
        <v>159</v>
      </c>
      <c r="C20" s="488"/>
      <c r="D20" s="488"/>
      <c r="E20" s="557"/>
      <c r="F20" s="557"/>
      <c r="G20" s="557"/>
      <c r="H20" s="557"/>
      <c r="I20" s="557"/>
      <c r="J20" s="557"/>
      <c r="K20" s="557"/>
      <c r="L20" s="565">
        <v>107397</v>
      </c>
      <c r="M20" s="565"/>
      <c r="N20" s="565"/>
      <c r="O20" s="565"/>
      <c r="P20" s="565"/>
      <c r="Q20" s="565"/>
      <c r="R20" s="566"/>
      <c r="S20" s="566"/>
      <c r="T20" s="566"/>
      <c r="U20" s="566"/>
      <c r="V20" s="567"/>
      <c r="W20" s="463"/>
      <c r="X20" s="464"/>
      <c r="Y20" s="464"/>
      <c r="Z20" s="464"/>
      <c r="AA20" s="464"/>
      <c r="AB20" s="464"/>
      <c r="AC20" s="568"/>
      <c r="AD20" s="568"/>
      <c r="AE20" s="568"/>
      <c r="AF20" s="568"/>
      <c r="AG20" s="568"/>
      <c r="AH20" s="568"/>
      <c r="AI20" s="568"/>
      <c r="AJ20" s="568"/>
      <c r="AK20" s="568"/>
      <c r="AL20" s="569"/>
      <c r="AM20" s="570"/>
      <c r="AN20" s="500"/>
      <c r="AO20" s="500"/>
      <c r="AP20" s="500"/>
      <c r="AQ20" s="500"/>
      <c r="AR20" s="500"/>
      <c r="AS20" s="500"/>
      <c r="AT20" s="501"/>
      <c r="AU20" s="571"/>
      <c r="AV20" s="572"/>
      <c r="AW20" s="572"/>
      <c r="AX20" s="573"/>
      <c r="AY20" s="479"/>
      <c r="AZ20" s="480"/>
      <c r="BA20" s="480"/>
      <c r="BB20" s="480"/>
      <c r="BC20" s="480"/>
      <c r="BD20" s="480"/>
      <c r="BE20" s="480"/>
      <c r="BF20" s="480"/>
      <c r="BG20" s="480"/>
      <c r="BH20" s="480"/>
      <c r="BI20" s="480"/>
      <c r="BJ20" s="480"/>
      <c r="BK20" s="480"/>
      <c r="BL20" s="480"/>
      <c r="BM20" s="481"/>
      <c r="BN20" s="445"/>
      <c r="BO20" s="446"/>
      <c r="BP20" s="446"/>
      <c r="BQ20" s="446"/>
      <c r="BR20" s="446"/>
      <c r="BS20" s="446"/>
      <c r="BT20" s="446"/>
      <c r="BU20" s="447"/>
      <c r="BV20" s="445"/>
      <c r="BW20" s="446"/>
      <c r="BX20" s="446"/>
      <c r="BY20" s="446"/>
      <c r="BZ20" s="446"/>
      <c r="CA20" s="446"/>
      <c r="CB20" s="446"/>
      <c r="CC20" s="447"/>
      <c r="CD20" s="180"/>
      <c r="CE20" s="552"/>
      <c r="CF20" s="552"/>
      <c r="CG20" s="552"/>
      <c r="CH20" s="552"/>
      <c r="CI20" s="552"/>
      <c r="CJ20" s="552"/>
      <c r="CK20" s="552"/>
      <c r="CL20" s="552"/>
      <c r="CM20" s="552"/>
      <c r="CN20" s="552"/>
      <c r="CO20" s="552"/>
      <c r="CP20" s="552"/>
      <c r="CQ20" s="552"/>
      <c r="CR20" s="552"/>
      <c r="CS20" s="553"/>
      <c r="CT20" s="442"/>
      <c r="CU20" s="443"/>
      <c r="CV20" s="443"/>
      <c r="CW20" s="443"/>
      <c r="CX20" s="443"/>
      <c r="CY20" s="443"/>
      <c r="CZ20" s="443"/>
      <c r="DA20" s="444"/>
      <c r="DB20" s="442"/>
      <c r="DC20" s="443"/>
      <c r="DD20" s="443"/>
      <c r="DE20" s="443"/>
      <c r="DF20" s="443"/>
      <c r="DG20" s="443"/>
      <c r="DH20" s="443"/>
      <c r="DI20" s="444"/>
      <c r="DJ20" s="165"/>
      <c r="DK20" s="165"/>
      <c r="DL20" s="165"/>
      <c r="DM20" s="165"/>
      <c r="DN20" s="165"/>
      <c r="DO20" s="165"/>
    </row>
    <row r="21" spans="1:119" ht="18.75" customHeight="1" x14ac:dyDescent="0.2">
      <c r="A21" s="166"/>
      <c r="B21" s="576" t="s">
        <v>160</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s="479"/>
      <c r="AZ21" s="480"/>
      <c r="BA21" s="480"/>
      <c r="BB21" s="480"/>
      <c r="BC21" s="480"/>
      <c r="BD21" s="480"/>
      <c r="BE21" s="480"/>
      <c r="BF21" s="480"/>
      <c r="BG21" s="480"/>
      <c r="BH21" s="480"/>
      <c r="BI21" s="480"/>
      <c r="BJ21" s="480"/>
      <c r="BK21" s="480"/>
      <c r="BL21" s="480"/>
      <c r="BM21" s="481"/>
      <c r="BN21" s="445"/>
      <c r="BO21" s="446"/>
      <c r="BP21" s="446"/>
      <c r="BQ21" s="446"/>
      <c r="BR21" s="446"/>
      <c r="BS21" s="446"/>
      <c r="BT21" s="446"/>
      <c r="BU21" s="447"/>
      <c r="BV21" s="445"/>
      <c r="BW21" s="446"/>
      <c r="BX21" s="446"/>
      <c r="BY21" s="446"/>
      <c r="BZ21" s="446"/>
      <c r="CA21" s="446"/>
      <c r="CB21" s="446"/>
      <c r="CC21" s="447"/>
      <c r="CD21" s="180"/>
      <c r="CE21" s="552"/>
      <c r="CF21" s="552"/>
      <c r="CG21" s="552"/>
      <c r="CH21" s="552"/>
      <c r="CI21" s="552"/>
      <c r="CJ21" s="552"/>
      <c r="CK21" s="552"/>
      <c r="CL21" s="552"/>
      <c r="CM21" s="552"/>
      <c r="CN21" s="552"/>
      <c r="CO21" s="552"/>
      <c r="CP21" s="552"/>
      <c r="CQ21" s="552"/>
      <c r="CR21" s="552"/>
      <c r="CS21" s="553"/>
      <c r="CT21" s="442"/>
      <c r="CU21" s="443"/>
      <c r="CV21" s="443"/>
      <c r="CW21" s="443"/>
      <c r="CX21" s="443"/>
      <c r="CY21" s="443"/>
      <c r="CZ21" s="443"/>
      <c r="DA21" s="444"/>
      <c r="DB21" s="442"/>
      <c r="DC21" s="443"/>
      <c r="DD21" s="443"/>
      <c r="DE21" s="443"/>
      <c r="DF21" s="443"/>
      <c r="DG21" s="443"/>
      <c r="DH21" s="443"/>
      <c r="DI21" s="444"/>
      <c r="DJ21" s="165"/>
      <c r="DK21" s="165"/>
      <c r="DL21" s="165"/>
      <c r="DM21" s="165"/>
      <c r="DN21" s="165"/>
      <c r="DO21" s="165"/>
    </row>
    <row r="22" spans="1:119" ht="18.75" customHeight="1" thickBot="1" x14ac:dyDescent="0.25">
      <c r="A22" s="166"/>
      <c r="B22" s="579" t="s">
        <v>161</v>
      </c>
      <c r="C22" s="580"/>
      <c r="D22" s="581"/>
      <c r="E22" s="457" t="s">
        <v>1</v>
      </c>
      <c r="F22" s="462"/>
      <c r="G22" s="462"/>
      <c r="H22" s="462"/>
      <c r="I22" s="462"/>
      <c r="J22" s="462"/>
      <c r="K22" s="452"/>
      <c r="L22" s="457" t="s">
        <v>162</v>
      </c>
      <c r="M22" s="462"/>
      <c r="N22" s="462"/>
      <c r="O22" s="462"/>
      <c r="P22" s="452"/>
      <c r="Q22" s="588" t="s">
        <v>163</v>
      </c>
      <c r="R22" s="589"/>
      <c r="S22" s="589"/>
      <c r="T22" s="589"/>
      <c r="U22" s="589"/>
      <c r="V22" s="590"/>
      <c r="W22" s="594" t="s">
        <v>164</v>
      </c>
      <c r="X22" s="580"/>
      <c r="Y22" s="581"/>
      <c r="Z22" s="457" t="s">
        <v>1</v>
      </c>
      <c r="AA22" s="462"/>
      <c r="AB22" s="462"/>
      <c r="AC22" s="462"/>
      <c r="AD22" s="462"/>
      <c r="AE22" s="462"/>
      <c r="AF22" s="462"/>
      <c r="AG22" s="452"/>
      <c r="AH22" s="607" t="s">
        <v>165</v>
      </c>
      <c r="AI22" s="462"/>
      <c r="AJ22" s="462"/>
      <c r="AK22" s="462"/>
      <c r="AL22" s="452"/>
      <c r="AM22" s="607" t="s">
        <v>166</v>
      </c>
      <c r="AN22" s="608"/>
      <c r="AO22" s="608"/>
      <c r="AP22" s="608"/>
      <c r="AQ22" s="608"/>
      <c r="AR22" s="609"/>
      <c r="AS22" s="588" t="s">
        <v>163</v>
      </c>
      <c r="AT22" s="589"/>
      <c r="AU22" s="589"/>
      <c r="AV22" s="589"/>
      <c r="AW22" s="589"/>
      <c r="AX22" s="613"/>
      <c r="AY22" s="615"/>
      <c r="AZ22" s="616"/>
      <c r="BA22" s="616"/>
      <c r="BB22" s="616"/>
      <c r="BC22" s="616"/>
      <c r="BD22" s="616"/>
      <c r="BE22" s="616"/>
      <c r="BF22" s="616"/>
      <c r="BG22" s="616"/>
      <c r="BH22" s="616"/>
      <c r="BI22" s="616"/>
      <c r="BJ22" s="616"/>
      <c r="BK22" s="616"/>
      <c r="BL22" s="616"/>
      <c r="BM22" s="617"/>
      <c r="BN22" s="618"/>
      <c r="BO22" s="619"/>
      <c r="BP22" s="619"/>
      <c r="BQ22" s="619"/>
      <c r="BR22" s="619"/>
      <c r="BS22" s="619"/>
      <c r="BT22" s="619"/>
      <c r="BU22" s="620"/>
      <c r="BV22" s="618"/>
      <c r="BW22" s="619"/>
      <c r="BX22" s="619"/>
      <c r="BY22" s="619"/>
      <c r="BZ22" s="619"/>
      <c r="CA22" s="619"/>
      <c r="CB22" s="619"/>
      <c r="CC22" s="620"/>
      <c r="CD22" s="180"/>
      <c r="CE22" s="552"/>
      <c r="CF22" s="552"/>
      <c r="CG22" s="552"/>
      <c r="CH22" s="552"/>
      <c r="CI22" s="552"/>
      <c r="CJ22" s="552"/>
      <c r="CK22" s="552"/>
      <c r="CL22" s="552"/>
      <c r="CM22" s="552"/>
      <c r="CN22" s="552"/>
      <c r="CO22" s="552"/>
      <c r="CP22" s="552"/>
      <c r="CQ22" s="552"/>
      <c r="CR22" s="552"/>
      <c r="CS22" s="553"/>
      <c r="CT22" s="442"/>
      <c r="CU22" s="443"/>
      <c r="CV22" s="443"/>
      <c r="CW22" s="443"/>
      <c r="CX22" s="443"/>
      <c r="CY22" s="443"/>
      <c r="CZ22" s="443"/>
      <c r="DA22" s="444"/>
      <c r="DB22" s="442"/>
      <c r="DC22" s="443"/>
      <c r="DD22" s="443"/>
      <c r="DE22" s="443"/>
      <c r="DF22" s="443"/>
      <c r="DG22" s="443"/>
      <c r="DH22" s="443"/>
      <c r="DI22" s="444"/>
      <c r="DJ22" s="165"/>
      <c r="DK22" s="165"/>
      <c r="DL22" s="165"/>
      <c r="DM22" s="165"/>
      <c r="DN22" s="165"/>
      <c r="DO22" s="165"/>
    </row>
    <row r="23" spans="1:119" ht="18.75" customHeight="1" x14ac:dyDescent="0.2">
      <c r="A23" s="166"/>
      <c r="B23" s="582"/>
      <c r="C23" s="583"/>
      <c r="D23" s="584"/>
      <c r="E23" s="431"/>
      <c r="F23" s="436"/>
      <c r="G23" s="436"/>
      <c r="H23" s="436"/>
      <c r="I23" s="436"/>
      <c r="J23" s="436"/>
      <c r="K23" s="425"/>
      <c r="L23" s="431"/>
      <c r="M23" s="436"/>
      <c r="N23" s="436"/>
      <c r="O23" s="436"/>
      <c r="P23" s="425"/>
      <c r="Q23" s="591"/>
      <c r="R23" s="592"/>
      <c r="S23" s="592"/>
      <c r="T23" s="592"/>
      <c r="U23" s="592"/>
      <c r="V23" s="593"/>
      <c r="W23" s="595"/>
      <c r="X23" s="583"/>
      <c r="Y23" s="584"/>
      <c r="Z23" s="431"/>
      <c r="AA23" s="436"/>
      <c r="AB23" s="436"/>
      <c r="AC23" s="436"/>
      <c r="AD23" s="436"/>
      <c r="AE23" s="436"/>
      <c r="AF23" s="436"/>
      <c r="AG23" s="425"/>
      <c r="AH23" s="431"/>
      <c r="AI23" s="436"/>
      <c r="AJ23" s="436"/>
      <c r="AK23" s="436"/>
      <c r="AL23" s="425"/>
      <c r="AM23" s="610"/>
      <c r="AN23" s="611"/>
      <c r="AO23" s="611"/>
      <c r="AP23" s="611"/>
      <c r="AQ23" s="611"/>
      <c r="AR23" s="612"/>
      <c r="AS23" s="591"/>
      <c r="AT23" s="592"/>
      <c r="AU23" s="592"/>
      <c r="AV23" s="592"/>
      <c r="AW23" s="592"/>
      <c r="AX23" s="614"/>
      <c r="AY23" s="405" t="s">
        <v>167</v>
      </c>
      <c r="AZ23" s="406"/>
      <c r="BA23" s="406"/>
      <c r="BB23" s="406"/>
      <c r="BC23" s="406"/>
      <c r="BD23" s="406"/>
      <c r="BE23" s="406"/>
      <c r="BF23" s="406"/>
      <c r="BG23" s="406"/>
      <c r="BH23" s="406"/>
      <c r="BI23" s="406"/>
      <c r="BJ23" s="406"/>
      <c r="BK23" s="406"/>
      <c r="BL23" s="406"/>
      <c r="BM23" s="407"/>
      <c r="BN23" s="445">
        <v>54039721</v>
      </c>
      <c r="BO23" s="446"/>
      <c r="BP23" s="446"/>
      <c r="BQ23" s="446"/>
      <c r="BR23" s="446"/>
      <c r="BS23" s="446"/>
      <c r="BT23" s="446"/>
      <c r="BU23" s="447"/>
      <c r="BV23" s="445">
        <v>54739526</v>
      </c>
      <c r="BW23" s="446"/>
      <c r="BX23" s="446"/>
      <c r="BY23" s="446"/>
      <c r="BZ23" s="446"/>
      <c r="CA23" s="446"/>
      <c r="CB23" s="446"/>
      <c r="CC23" s="447"/>
      <c r="CD23" s="180"/>
      <c r="CE23" s="552"/>
      <c r="CF23" s="552"/>
      <c r="CG23" s="552"/>
      <c r="CH23" s="552"/>
      <c r="CI23" s="552"/>
      <c r="CJ23" s="552"/>
      <c r="CK23" s="552"/>
      <c r="CL23" s="552"/>
      <c r="CM23" s="552"/>
      <c r="CN23" s="552"/>
      <c r="CO23" s="552"/>
      <c r="CP23" s="552"/>
      <c r="CQ23" s="552"/>
      <c r="CR23" s="552"/>
      <c r="CS23" s="553"/>
      <c r="CT23" s="442"/>
      <c r="CU23" s="443"/>
      <c r="CV23" s="443"/>
      <c r="CW23" s="443"/>
      <c r="CX23" s="443"/>
      <c r="CY23" s="443"/>
      <c r="CZ23" s="443"/>
      <c r="DA23" s="444"/>
      <c r="DB23" s="442"/>
      <c r="DC23" s="443"/>
      <c r="DD23" s="443"/>
      <c r="DE23" s="443"/>
      <c r="DF23" s="443"/>
      <c r="DG23" s="443"/>
      <c r="DH23" s="443"/>
      <c r="DI23" s="444"/>
      <c r="DJ23" s="165"/>
      <c r="DK23" s="165"/>
      <c r="DL23" s="165"/>
      <c r="DM23" s="165"/>
      <c r="DN23" s="165"/>
      <c r="DO23" s="165"/>
    </row>
    <row r="24" spans="1:119" ht="18.75" customHeight="1" thickBot="1" x14ac:dyDescent="0.25">
      <c r="A24" s="166"/>
      <c r="B24" s="582"/>
      <c r="C24" s="583"/>
      <c r="D24" s="584"/>
      <c r="E24" s="495" t="s">
        <v>168</v>
      </c>
      <c r="F24" s="475"/>
      <c r="G24" s="475"/>
      <c r="H24" s="475"/>
      <c r="I24" s="475"/>
      <c r="J24" s="475"/>
      <c r="K24" s="476"/>
      <c r="L24" s="496">
        <v>1</v>
      </c>
      <c r="M24" s="497"/>
      <c r="N24" s="497"/>
      <c r="O24" s="497"/>
      <c r="P24" s="536"/>
      <c r="Q24" s="496">
        <v>8973</v>
      </c>
      <c r="R24" s="497"/>
      <c r="S24" s="497"/>
      <c r="T24" s="497"/>
      <c r="U24" s="497"/>
      <c r="V24" s="536"/>
      <c r="W24" s="595"/>
      <c r="X24" s="583"/>
      <c r="Y24" s="584"/>
      <c r="Z24" s="495" t="s">
        <v>169</v>
      </c>
      <c r="AA24" s="475"/>
      <c r="AB24" s="475"/>
      <c r="AC24" s="475"/>
      <c r="AD24" s="475"/>
      <c r="AE24" s="475"/>
      <c r="AF24" s="475"/>
      <c r="AG24" s="476"/>
      <c r="AH24" s="496">
        <v>1643</v>
      </c>
      <c r="AI24" s="497"/>
      <c r="AJ24" s="497"/>
      <c r="AK24" s="497"/>
      <c r="AL24" s="536"/>
      <c r="AM24" s="496">
        <v>5224740</v>
      </c>
      <c r="AN24" s="497"/>
      <c r="AO24" s="497"/>
      <c r="AP24" s="497"/>
      <c r="AQ24" s="497"/>
      <c r="AR24" s="536"/>
      <c r="AS24" s="496">
        <v>3180</v>
      </c>
      <c r="AT24" s="497"/>
      <c r="AU24" s="497"/>
      <c r="AV24" s="497"/>
      <c r="AW24" s="497"/>
      <c r="AX24" s="498"/>
      <c r="AY24" s="615" t="s">
        <v>170</v>
      </c>
      <c r="AZ24" s="616"/>
      <c r="BA24" s="616"/>
      <c r="BB24" s="616"/>
      <c r="BC24" s="616"/>
      <c r="BD24" s="616"/>
      <c r="BE24" s="616"/>
      <c r="BF24" s="616"/>
      <c r="BG24" s="616"/>
      <c r="BH24" s="616"/>
      <c r="BI24" s="616"/>
      <c r="BJ24" s="616"/>
      <c r="BK24" s="616"/>
      <c r="BL24" s="616"/>
      <c r="BM24" s="617"/>
      <c r="BN24" s="445">
        <v>39614738</v>
      </c>
      <c r="BO24" s="446"/>
      <c r="BP24" s="446"/>
      <c r="BQ24" s="446"/>
      <c r="BR24" s="446"/>
      <c r="BS24" s="446"/>
      <c r="BT24" s="446"/>
      <c r="BU24" s="447"/>
      <c r="BV24" s="445">
        <v>41278014</v>
      </c>
      <c r="BW24" s="446"/>
      <c r="BX24" s="446"/>
      <c r="BY24" s="446"/>
      <c r="BZ24" s="446"/>
      <c r="CA24" s="446"/>
      <c r="CB24" s="446"/>
      <c r="CC24" s="447"/>
      <c r="CD24" s="180"/>
      <c r="CE24" s="552"/>
      <c r="CF24" s="552"/>
      <c r="CG24" s="552"/>
      <c r="CH24" s="552"/>
      <c r="CI24" s="552"/>
      <c r="CJ24" s="552"/>
      <c r="CK24" s="552"/>
      <c r="CL24" s="552"/>
      <c r="CM24" s="552"/>
      <c r="CN24" s="552"/>
      <c r="CO24" s="552"/>
      <c r="CP24" s="552"/>
      <c r="CQ24" s="552"/>
      <c r="CR24" s="552"/>
      <c r="CS24" s="553"/>
      <c r="CT24" s="442"/>
      <c r="CU24" s="443"/>
      <c r="CV24" s="443"/>
      <c r="CW24" s="443"/>
      <c r="CX24" s="443"/>
      <c r="CY24" s="443"/>
      <c r="CZ24" s="443"/>
      <c r="DA24" s="444"/>
      <c r="DB24" s="442"/>
      <c r="DC24" s="443"/>
      <c r="DD24" s="443"/>
      <c r="DE24" s="443"/>
      <c r="DF24" s="443"/>
      <c r="DG24" s="443"/>
      <c r="DH24" s="443"/>
      <c r="DI24" s="444"/>
      <c r="DJ24" s="165"/>
      <c r="DK24" s="165"/>
      <c r="DL24" s="165"/>
      <c r="DM24" s="165"/>
      <c r="DN24" s="165"/>
      <c r="DO24" s="165"/>
    </row>
    <row r="25" spans="1:119" s="165" customFormat="1" ht="18.75" customHeight="1" x14ac:dyDescent="0.2">
      <c r="A25" s="166"/>
      <c r="B25" s="582"/>
      <c r="C25" s="583"/>
      <c r="D25" s="584"/>
      <c r="E25" s="495" t="s">
        <v>171</v>
      </c>
      <c r="F25" s="475"/>
      <c r="G25" s="475"/>
      <c r="H25" s="475"/>
      <c r="I25" s="475"/>
      <c r="J25" s="475"/>
      <c r="K25" s="476"/>
      <c r="L25" s="496">
        <v>2</v>
      </c>
      <c r="M25" s="497"/>
      <c r="N25" s="497"/>
      <c r="O25" s="497"/>
      <c r="P25" s="536"/>
      <c r="Q25" s="496">
        <v>7710</v>
      </c>
      <c r="R25" s="497"/>
      <c r="S25" s="497"/>
      <c r="T25" s="497"/>
      <c r="U25" s="497"/>
      <c r="V25" s="536"/>
      <c r="W25" s="595"/>
      <c r="X25" s="583"/>
      <c r="Y25" s="584"/>
      <c r="Z25" s="495" t="s">
        <v>172</v>
      </c>
      <c r="AA25" s="475"/>
      <c r="AB25" s="475"/>
      <c r="AC25" s="475"/>
      <c r="AD25" s="475"/>
      <c r="AE25" s="475"/>
      <c r="AF25" s="475"/>
      <c r="AG25" s="476"/>
      <c r="AH25" s="496">
        <v>258</v>
      </c>
      <c r="AI25" s="497"/>
      <c r="AJ25" s="497"/>
      <c r="AK25" s="497"/>
      <c r="AL25" s="536"/>
      <c r="AM25" s="496">
        <v>788190</v>
      </c>
      <c r="AN25" s="497"/>
      <c r="AO25" s="497"/>
      <c r="AP25" s="497"/>
      <c r="AQ25" s="497"/>
      <c r="AR25" s="536"/>
      <c r="AS25" s="496">
        <v>3055</v>
      </c>
      <c r="AT25" s="497"/>
      <c r="AU25" s="497"/>
      <c r="AV25" s="497"/>
      <c r="AW25" s="497"/>
      <c r="AX25" s="498"/>
      <c r="AY25" s="405" t="s">
        <v>173</v>
      </c>
      <c r="AZ25" s="406"/>
      <c r="BA25" s="406"/>
      <c r="BB25" s="406"/>
      <c r="BC25" s="406"/>
      <c r="BD25" s="406"/>
      <c r="BE25" s="406"/>
      <c r="BF25" s="406"/>
      <c r="BG25" s="406"/>
      <c r="BH25" s="406"/>
      <c r="BI25" s="406"/>
      <c r="BJ25" s="406"/>
      <c r="BK25" s="406"/>
      <c r="BL25" s="406"/>
      <c r="BM25" s="407"/>
      <c r="BN25" s="408">
        <v>22161829</v>
      </c>
      <c r="BO25" s="409"/>
      <c r="BP25" s="409"/>
      <c r="BQ25" s="409"/>
      <c r="BR25" s="409"/>
      <c r="BS25" s="409"/>
      <c r="BT25" s="409"/>
      <c r="BU25" s="410"/>
      <c r="BV25" s="408">
        <v>19602360</v>
      </c>
      <c r="BW25" s="409"/>
      <c r="BX25" s="409"/>
      <c r="BY25" s="409"/>
      <c r="BZ25" s="409"/>
      <c r="CA25" s="409"/>
      <c r="CB25" s="409"/>
      <c r="CC25" s="410"/>
      <c r="CD25" s="180"/>
      <c r="CE25" s="552"/>
      <c r="CF25" s="552"/>
      <c r="CG25" s="552"/>
      <c r="CH25" s="552"/>
      <c r="CI25" s="552"/>
      <c r="CJ25" s="552"/>
      <c r="CK25" s="552"/>
      <c r="CL25" s="552"/>
      <c r="CM25" s="552"/>
      <c r="CN25" s="552"/>
      <c r="CO25" s="552"/>
      <c r="CP25" s="552"/>
      <c r="CQ25" s="552"/>
      <c r="CR25" s="552"/>
      <c r="CS25" s="553"/>
      <c r="CT25" s="442"/>
      <c r="CU25" s="443"/>
      <c r="CV25" s="443"/>
      <c r="CW25" s="443"/>
      <c r="CX25" s="443"/>
      <c r="CY25" s="443"/>
      <c r="CZ25" s="443"/>
      <c r="DA25" s="444"/>
      <c r="DB25" s="442"/>
      <c r="DC25" s="443"/>
      <c r="DD25" s="443"/>
      <c r="DE25" s="443"/>
      <c r="DF25" s="443"/>
      <c r="DG25" s="443"/>
      <c r="DH25" s="443"/>
      <c r="DI25" s="444"/>
    </row>
    <row r="26" spans="1:119" s="165" customFormat="1" ht="18.75" customHeight="1" x14ac:dyDescent="0.2">
      <c r="A26" s="166"/>
      <c r="B26" s="582"/>
      <c r="C26" s="583"/>
      <c r="D26" s="584"/>
      <c r="E26" s="495" t="s">
        <v>174</v>
      </c>
      <c r="F26" s="475"/>
      <c r="G26" s="475"/>
      <c r="H26" s="475"/>
      <c r="I26" s="475"/>
      <c r="J26" s="475"/>
      <c r="K26" s="476"/>
      <c r="L26" s="496">
        <v>1</v>
      </c>
      <c r="M26" s="497"/>
      <c r="N26" s="497"/>
      <c r="O26" s="497"/>
      <c r="P26" s="536"/>
      <c r="Q26" s="496">
        <v>6897</v>
      </c>
      <c r="R26" s="497"/>
      <c r="S26" s="497"/>
      <c r="T26" s="497"/>
      <c r="U26" s="497"/>
      <c r="V26" s="536"/>
      <c r="W26" s="595"/>
      <c r="X26" s="583"/>
      <c r="Y26" s="584"/>
      <c r="Z26" s="495" t="s">
        <v>175</v>
      </c>
      <c r="AA26" s="605"/>
      <c r="AB26" s="605"/>
      <c r="AC26" s="605"/>
      <c r="AD26" s="605"/>
      <c r="AE26" s="605"/>
      <c r="AF26" s="605"/>
      <c r="AG26" s="606"/>
      <c r="AH26" s="496">
        <v>269</v>
      </c>
      <c r="AI26" s="497"/>
      <c r="AJ26" s="497"/>
      <c r="AK26" s="497"/>
      <c r="AL26" s="536"/>
      <c r="AM26" s="496">
        <v>907606</v>
      </c>
      <c r="AN26" s="497"/>
      <c r="AO26" s="497"/>
      <c r="AP26" s="497"/>
      <c r="AQ26" s="497"/>
      <c r="AR26" s="536"/>
      <c r="AS26" s="496">
        <v>3374</v>
      </c>
      <c r="AT26" s="497"/>
      <c r="AU26" s="497"/>
      <c r="AV26" s="497"/>
      <c r="AW26" s="497"/>
      <c r="AX26" s="498"/>
      <c r="AY26" s="448" t="s">
        <v>176</v>
      </c>
      <c r="AZ26" s="449"/>
      <c r="BA26" s="449"/>
      <c r="BB26" s="449"/>
      <c r="BC26" s="449"/>
      <c r="BD26" s="449"/>
      <c r="BE26" s="449"/>
      <c r="BF26" s="449"/>
      <c r="BG26" s="449"/>
      <c r="BH26" s="449"/>
      <c r="BI26" s="449"/>
      <c r="BJ26" s="449"/>
      <c r="BK26" s="449"/>
      <c r="BL26" s="449"/>
      <c r="BM26" s="450"/>
      <c r="BN26" s="445">
        <v>300000</v>
      </c>
      <c r="BO26" s="446"/>
      <c r="BP26" s="446"/>
      <c r="BQ26" s="446"/>
      <c r="BR26" s="446"/>
      <c r="BS26" s="446"/>
      <c r="BT26" s="446"/>
      <c r="BU26" s="447"/>
      <c r="BV26" s="445">
        <v>100000</v>
      </c>
      <c r="BW26" s="446"/>
      <c r="BX26" s="446"/>
      <c r="BY26" s="446"/>
      <c r="BZ26" s="446"/>
      <c r="CA26" s="446"/>
      <c r="CB26" s="446"/>
      <c r="CC26" s="447"/>
      <c r="CD26" s="180"/>
      <c r="CE26" s="552"/>
      <c r="CF26" s="552"/>
      <c r="CG26" s="552"/>
      <c r="CH26" s="552"/>
      <c r="CI26" s="552"/>
      <c r="CJ26" s="552"/>
      <c r="CK26" s="552"/>
      <c r="CL26" s="552"/>
      <c r="CM26" s="552"/>
      <c r="CN26" s="552"/>
      <c r="CO26" s="552"/>
      <c r="CP26" s="552"/>
      <c r="CQ26" s="552"/>
      <c r="CR26" s="552"/>
      <c r="CS26" s="553"/>
      <c r="CT26" s="442"/>
      <c r="CU26" s="443"/>
      <c r="CV26" s="443"/>
      <c r="CW26" s="443"/>
      <c r="CX26" s="443"/>
      <c r="CY26" s="443"/>
      <c r="CZ26" s="443"/>
      <c r="DA26" s="444"/>
      <c r="DB26" s="442"/>
      <c r="DC26" s="443"/>
      <c r="DD26" s="443"/>
      <c r="DE26" s="443"/>
      <c r="DF26" s="443"/>
      <c r="DG26" s="443"/>
      <c r="DH26" s="443"/>
      <c r="DI26" s="444"/>
    </row>
    <row r="27" spans="1:119" ht="18.75" customHeight="1" thickBot="1" x14ac:dyDescent="0.25">
      <c r="A27" s="166"/>
      <c r="B27" s="582"/>
      <c r="C27" s="583"/>
      <c r="D27" s="584"/>
      <c r="E27" s="495" t="s">
        <v>177</v>
      </c>
      <c r="F27" s="475"/>
      <c r="G27" s="475"/>
      <c r="H27" s="475"/>
      <c r="I27" s="475"/>
      <c r="J27" s="475"/>
      <c r="K27" s="476"/>
      <c r="L27" s="496">
        <v>1</v>
      </c>
      <c r="M27" s="497"/>
      <c r="N27" s="497"/>
      <c r="O27" s="497"/>
      <c r="P27" s="536"/>
      <c r="Q27" s="496">
        <v>6150</v>
      </c>
      <c r="R27" s="497"/>
      <c r="S27" s="497"/>
      <c r="T27" s="497"/>
      <c r="U27" s="497"/>
      <c r="V27" s="536"/>
      <c r="W27" s="595"/>
      <c r="X27" s="583"/>
      <c r="Y27" s="584"/>
      <c r="Z27" s="495" t="s">
        <v>178</v>
      </c>
      <c r="AA27" s="475"/>
      <c r="AB27" s="475"/>
      <c r="AC27" s="475"/>
      <c r="AD27" s="475"/>
      <c r="AE27" s="475"/>
      <c r="AF27" s="475"/>
      <c r="AG27" s="476"/>
      <c r="AH27" s="496">
        <v>26</v>
      </c>
      <c r="AI27" s="497"/>
      <c r="AJ27" s="497"/>
      <c r="AK27" s="497"/>
      <c r="AL27" s="536"/>
      <c r="AM27" s="496">
        <v>83850</v>
      </c>
      <c r="AN27" s="497"/>
      <c r="AO27" s="497"/>
      <c r="AP27" s="497"/>
      <c r="AQ27" s="497"/>
      <c r="AR27" s="536"/>
      <c r="AS27" s="496">
        <v>3225</v>
      </c>
      <c r="AT27" s="497"/>
      <c r="AU27" s="497"/>
      <c r="AV27" s="497"/>
      <c r="AW27" s="497"/>
      <c r="AX27" s="498"/>
      <c r="AY27" s="537" t="s">
        <v>179</v>
      </c>
      <c r="AZ27" s="538"/>
      <c r="BA27" s="538"/>
      <c r="BB27" s="538"/>
      <c r="BC27" s="538"/>
      <c r="BD27" s="538"/>
      <c r="BE27" s="538"/>
      <c r="BF27" s="538"/>
      <c r="BG27" s="538"/>
      <c r="BH27" s="538"/>
      <c r="BI27" s="538"/>
      <c r="BJ27" s="538"/>
      <c r="BK27" s="538"/>
      <c r="BL27" s="538"/>
      <c r="BM27" s="539"/>
      <c r="BN27" s="618" t="s">
        <v>134</v>
      </c>
      <c r="BO27" s="619"/>
      <c r="BP27" s="619"/>
      <c r="BQ27" s="619"/>
      <c r="BR27" s="619"/>
      <c r="BS27" s="619"/>
      <c r="BT27" s="619"/>
      <c r="BU27" s="620"/>
      <c r="BV27" s="618" t="s">
        <v>180</v>
      </c>
      <c r="BW27" s="619"/>
      <c r="BX27" s="619"/>
      <c r="BY27" s="619"/>
      <c r="BZ27" s="619"/>
      <c r="CA27" s="619"/>
      <c r="CB27" s="619"/>
      <c r="CC27" s="620"/>
      <c r="CD27" s="182"/>
      <c r="CE27" s="552"/>
      <c r="CF27" s="552"/>
      <c r="CG27" s="552"/>
      <c r="CH27" s="552"/>
      <c r="CI27" s="552"/>
      <c r="CJ27" s="552"/>
      <c r="CK27" s="552"/>
      <c r="CL27" s="552"/>
      <c r="CM27" s="552"/>
      <c r="CN27" s="552"/>
      <c r="CO27" s="552"/>
      <c r="CP27" s="552"/>
      <c r="CQ27" s="552"/>
      <c r="CR27" s="552"/>
      <c r="CS27" s="553"/>
      <c r="CT27" s="442"/>
      <c r="CU27" s="443"/>
      <c r="CV27" s="443"/>
      <c r="CW27" s="443"/>
      <c r="CX27" s="443"/>
      <c r="CY27" s="443"/>
      <c r="CZ27" s="443"/>
      <c r="DA27" s="444"/>
      <c r="DB27" s="442"/>
      <c r="DC27" s="443"/>
      <c r="DD27" s="443"/>
      <c r="DE27" s="443"/>
      <c r="DF27" s="443"/>
      <c r="DG27" s="443"/>
      <c r="DH27" s="443"/>
      <c r="DI27" s="444"/>
      <c r="DJ27" s="165"/>
      <c r="DK27" s="165"/>
      <c r="DL27" s="165"/>
      <c r="DM27" s="165"/>
      <c r="DN27" s="165"/>
      <c r="DO27" s="165"/>
    </row>
    <row r="28" spans="1:119" ht="18.75" customHeight="1" x14ac:dyDescent="0.2">
      <c r="A28" s="166"/>
      <c r="B28" s="582"/>
      <c r="C28" s="583"/>
      <c r="D28" s="584"/>
      <c r="E28" s="495" t="s">
        <v>181</v>
      </c>
      <c r="F28" s="475"/>
      <c r="G28" s="475"/>
      <c r="H28" s="475"/>
      <c r="I28" s="475"/>
      <c r="J28" s="475"/>
      <c r="K28" s="476"/>
      <c r="L28" s="496">
        <v>1</v>
      </c>
      <c r="M28" s="497"/>
      <c r="N28" s="497"/>
      <c r="O28" s="497"/>
      <c r="P28" s="536"/>
      <c r="Q28" s="496">
        <v>5400</v>
      </c>
      <c r="R28" s="497"/>
      <c r="S28" s="497"/>
      <c r="T28" s="497"/>
      <c r="U28" s="497"/>
      <c r="V28" s="536"/>
      <c r="W28" s="595"/>
      <c r="X28" s="583"/>
      <c r="Y28" s="584"/>
      <c r="Z28" s="495" t="s">
        <v>182</v>
      </c>
      <c r="AA28" s="475"/>
      <c r="AB28" s="475"/>
      <c r="AC28" s="475"/>
      <c r="AD28" s="475"/>
      <c r="AE28" s="475"/>
      <c r="AF28" s="475"/>
      <c r="AG28" s="476"/>
      <c r="AH28" s="496" t="s">
        <v>180</v>
      </c>
      <c r="AI28" s="497"/>
      <c r="AJ28" s="497"/>
      <c r="AK28" s="497"/>
      <c r="AL28" s="536"/>
      <c r="AM28" s="496" t="s">
        <v>125</v>
      </c>
      <c r="AN28" s="497"/>
      <c r="AO28" s="497"/>
      <c r="AP28" s="497"/>
      <c r="AQ28" s="497"/>
      <c r="AR28" s="536"/>
      <c r="AS28" s="496" t="s">
        <v>183</v>
      </c>
      <c r="AT28" s="497"/>
      <c r="AU28" s="497"/>
      <c r="AV28" s="497"/>
      <c r="AW28" s="497"/>
      <c r="AX28" s="498"/>
      <c r="AY28" s="621" t="s">
        <v>184</v>
      </c>
      <c r="AZ28" s="622"/>
      <c r="BA28" s="622"/>
      <c r="BB28" s="623"/>
      <c r="BC28" s="405" t="s">
        <v>42</v>
      </c>
      <c r="BD28" s="406"/>
      <c r="BE28" s="406"/>
      <c r="BF28" s="406"/>
      <c r="BG28" s="406"/>
      <c r="BH28" s="406"/>
      <c r="BI28" s="406"/>
      <c r="BJ28" s="406"/>
      <c r="BK28" s="406"/>
      <c r="BL28" s="406"/>
      <c r="BM28" s="407"/>
      <c r="BN28" s="408">
        <v>6960261</v>
      </c>
      <c r="BO28" s="409"/>
      <c r="BP28" s="409"/>
      <c r="BQ28" s="409"/>
      <c r="BR28" s="409"/>
      <c r="BS28" s="409"/>
      <c r="BT28" s="409"/>
      <c r="BU28" s="410"/>
      <c r="BV28" s="408">
        <v>7310721</v>
      </c>
      <c r="BW28" s="409"/>
      <c r="BX28" s="409"/>
      <c r="BY28" s="409"/>
      <c r="BZ28" s="409"/>
      <c r="CA28" s="409"/>
      <c r="CB28" s="409"/>
      <c r="CC28" s="410"/>
      <c r="CD28" s="180"/>
      <c r="CE28" s="552"/>
      <c r="CF28" s="552"/>
      <c r="CG28" s="552"/>
      <c r="CH28" s="552"/>
      <c r="CI28" s="552"/>
      <c r="CJ28" s="552"/>
      <c r="CK28" s="552"/>
      <c r="CL28" s="552"/>
      <c r="CM28" s="552"/>
      <c r="CN28" s="552"/>
      <c r="CO28" s="552"/>
      <c r="CP28" s="552"/>
      <c r="CQ28" s="552"/>
      <c r="CR28" s="552"/>
      <c r="CS28" s="553"/>
      <c r="CT28" s="442"/>
      <c r="CU28" s="443"/>
      <c r="CV28" s="443"/>
      <c r="CW28" s="443"/>
      <c r="CX28" s="443"/>
      <c r="CY28" s="443"/>
      <c r="CZ28" s="443"/>
      <c r="DA28" s="444"/>
      <c r="DB28" s="442"/>
      <c r="DC28" s="443"/>
      <c r="DD28" s="443"/>
      <c r="DE28" s="443"/>
      <c r="DF28" s="443"/>
      <c r="DG28" s="443"/>
      <c r="DH28" s="443"/>
      <c r="DI28" s="444"/>
      <c r="DJ28" s="165"/>
      <c r="DK28" s="165"/>
      <c r="DL28" s="165"/>
      <c r="DM28" s="165"/>
      <c r="DN28" s="165"/>
      <c r="DO28" s="165"/>
    </row>
    <row r="29" spans="1:119" ht="18.75" customHeight="1" x14ac:dyDescent="0.2">
      <c r="A29" s="166"/>
      <c r="B29" s="582"/>
      <c r="C29" s="583"/>
      <c r="D29" s="584"/>
      <c r="E29" s="495" t="s">
        <v>185</v>
      </c>
      <c r="F29" s="475"/>
      <c r="G29" s="475"/>
      <c r="H29" s="475"/>
      <c r="I29" s="475"/>
      <c r="J29" s="475"/>
      <c r="K29" s="476"/>
      <c r="L29" s="496">
        <v>26</v>
      </c>
      <c r="M29" s="497"/>
      <c r="N29" s="497"/>
      <c r="O29" s="497"/>
      <c r="P29" s="536"/>
      <c r="Q29" s="496">
        <v>5020</v>
      </c>
      <c r="R29" s="497"/>
      <c r="S29" s="497"/>
      <c r="T29" s="497"/>
      <c r="U29" s="497"/>
      <c r="V29" s="536"/>
      <c r="W29" s="596"/>
      <c r="X29" s="597"/>
      <c r="Y29" s="598"/>
      <c r="Z29" s="495" t="s">
        <v>186</v>
      </c>
      <c r="AA29" s="475"/>
      <c r="AB29" s="475"/>
      <c r="AC29" s="475"/>
      <c r="AD29" s="475"/>
      <c r="AE29" s="475"/>
      <c r="AF29" s="475"/>
      <c r="AG29" s="476"/>
      <c r="AH29" s="496">
        <v>1669</v>
      </c>
      <c r="AI29" s="497"/>
      <c r="AJ29" s="497"/>
      <c r="AK29" s="497"/>
      <c r="AL29" s="536"/>
      <c r="AM29" s="496">
        <v>5308590</v>
      </c>
      <c r="AN29" s="497"/>
      <c r="AO29" s="497"/>
      <c r="AP29" s="497"/>
      <c r="AQ29" s="497"/>
      <c r="AR29" s="536"/>
      <c r="AS29" s="496">
        <v>3181</v>
      </c>
      <c r="AT29" s="497"/>
      <c r="AU29" s="497"/>
      <c r="AV29" s="497"/>
      <c r="AW29" s="497"/>
      <c r="AX29" s="498"/>
      <c r="AY29" s="624"/>
      <c r="AZ29" s="625"/>
      <c r="BA29" s="625"/>
      <c r="BB29" s="626"/>
      <c r="BC29" s="479" t="s">
        <v>187</v>
      </c>
      <c r="BD29" s="480"/>
      <c r="BE29" s="480"/>
      <c r="BF29" s="480"/>
      <c r="BG29" s="480"/>
      <c r="BH29" s="480"/>
      <c r="BI29" s="480"/>
      <c r="BJ29" s="480"/>
      <c r="BK29" s="480"/>
      <c r="BL29" s="480"/>
      <c r="BM29" s="481"/>
      <c r="BN29" s="445" t="s">
        <v>134</v>
      </c>
      <c r="BO29" s="446"/>
      <c r="BP29" s="446"/>
      <c r="BQ29" s="446"/>
      <c r="BR29" s="446"/>
      <c r="BS29" s="446"/>
      <c r="BT29" s="446"/>
      <c r="BU29" s="447"/>
      <c r="BV29" s="445" t="s">
        <v>188</v>
      </c>
      <c r="BW29" s="446"/>
      <c r="BX29" s="446"/>
      <c r="BY29" s="446"/>
      <c r="BZ29" s="446"/>
      <c r="CA29" s="446"/>
      <c r="CB29" s="446"/>
      <c r="CC29" s="447"/>
      <c r="CD29" s="182"/>
      <c r="CE29" s="552"/>
      <c r="CF29" s="552"/>
      <c r="CG29" s="552"/>
      <c r="CH29" s="552"/>
      <c r="CI29" s="552"/>
      <c r="CJ29" s="552"/>
      <c r="CK29" s="552"/>
      <c r="CL29" s="552"/>
      <c r="CM29" s="552"/>
      <c r="CN29" s="552"/>
      <c r="CO29" s="552"/>
      <c r="CP29" s="552"/>
      <c r="CQ29" s="552"/>
      <c r="CR29" s="552"/>
      <c r="CS29" s="553"/>
      <c r="CT29" s="442"/>
      <c r="CU29" s="443"/>
      <c r="CV29" s="443"/>
      <c r="CW29" s="443"/>
      <c r="CX29" s="443"/>
      <c r="CY29" s="443"/>
      <c r="CZ29" s="443"/>
      <c r="DA29" s="444"/>
      <c r="DB29" s="442"/>
      <c r="DC29" s="443"/>
      <c r="DD29" s="443"/>
      <c r="DE29" s="443"/>
      <c r="DF29" s="443"/>
      <c r="DG29" s="443"/>
      <c r="DH29" s="443"/>
      <c r="DI29" s="444"/>
      <c r="DJ29" s="165"/>
      <c r="DK29" s="165"/>
      <c r="DL29" s="165"/>
      <c r="DM29" s="165"/>
      <c r="DN29" s="165"/>
      <c r="DO29" s="165"/>
    </row>
    <row r="30" spans="1:119" ht="18.75" customHeight="1" thickBot="1" x14ac:dyDescent="0.25">
      <c r="A30" s="166"/>
      <c r="B30" s="585"/>
      <c r="C30" s="586"/>
      <c r="D30" s="587"/>
      <c r="E30" s="499"/>
      <c r="F30" s="500"/>
      <c r="G30" s="500"/>
      <c r="H30" s="500"/>
      <c r="I30" s="500"/>
      <c r="J30" s="500"/>
      <c r="K30" s="501"/>
      <c r="L30" s="599"/>
      <c r="M30" s="600"/>
      <c r="N30" s="600"/>
      <c r="O30" s="600"/>
      <c r="P30" s="601"/>
      <c r="Q30" s="599"/>
      <c r="R30" s="600"/>
      <c r="S30" s="600"/>
      <c r="T30" s="600"/>
      <c r="U30" s="600"/>
      <c r="V30" s="601"/>
      <c r="W30" s="602" t="s">
        <v>189</v>
      </c>
      <c r="X30" s="603"/>
      <c r="Y30" s="603"/>
      <c r="Z30" s="603"/>
      <c r="AA30" s="603"/>
      <c r="AB30" s="603"/>
      <c r="AC30" s="603"/>
      <c r="AD30" s="603"/>
      <c r="AE30" s="603"/>
      <c r="AF30" s="603"/>
      <c r="AG30" s="604"/>
      <c r="AH30" s="561">
        <v>101.7</v>
      </c>
      <c r="AI30" s="562"/>
      <c r="AJ30" s="562"/>
      <c r="AK30" s="562"/>
      <c r="AL30" s="562"/>
      <c r="AM30" s="562"/>
      <c r="AN30" s="562"/>
      <c r="AO30" s="562"/>
      <c r="AP30" s="562"/>
      <c r="AQ30" s="562"/>
      <c r="AR30" s="562"/>
      <c r="AS30" s="562"/>
      <c r="AT30" s="562"/>
      <c r="AU30" s="562"/>
      <c r="AV30" s="562"/>
      <c r="AW30" s="562"/>
      <c r="AX30" s="564"/>
      <c r="AY30" s="627"/>
      <c r="AZ30" s="628"/>
      <c r="BA30" s="628"/>
      <c r="BB30" s="629"/>
      <c r="BC30" s="615" t="s">
        <v>44</v>
      </c>
      <c r="BD30" s="616"/>
      <c r="BE30" s="616"/>
      <c r="BF30" s="616"/>
      <c r="BG30" s="616"/>
      <c r="BH30" s="616"/>
      <c r="BI30" s="616"/>
      <c r="BJ30" s="616"/>
      <c r="BK30" s="616"/>
      <c r="BL30" s="616"/>
      <c r="BM30" s="617"/>
      <c r="BN30" s="618">
        <v>5886807</v>
      </c>
      <c r="BO30" s="619"/>
      <c r="BP30" s="619"/>
      <c r="BQ30" s="619"/>
      <c r="BR30" s="619"/>
      <c r="BS30" s="619"/>
      <c r="BT30" s="619"/>
      <c r="BU30" s="620"/>
      <c r="BV30" s="618">
        <v>5775999</v>
      </c>
      <c r="BW30" s="619"/>
      <c r="BX30" s="619"/>
      <c r="BY30" s="619"/>
      <c r="BZ30" s="619"/>
      <c r="CA30" s="619"/>
      <c r="CB30" s="619"/>
      <c r="CC30" s="62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69" t="s">
        <v>196</v>
      </c>
      <c r="D33" s="469"/>
      <c r="E33" s="434" t="s">
        <v>197</v>
      </c>
      <c r="F33" s="434"/>
      <c r="G33" s="434"/>
      <c r="H33" s="434"/>
      <c r="I33" s="434"/>
      <c r="J33" s="434"/>
      <c r="K33" s="434"/>
      <c r="L33" s="434"/>
      <c r="M33" s="434"/>
      <c r="N33" s="434"/>
      <c r="O33" s="434"/>
      <c r="P33" s="434"/>
      <c r="Q33" s="434"/>
      <c r="R33" s="434"/>
      <c r="S33" s="434"/>
      <c r="T33" s="195"/>
      <c r="U33" s="469" t="s">
        <v>196</v>
      </c>
      <c r="V33" s="469"/>
      <c r="W33" s="434" t="s">
        <v>198</v>
      </c>
      <c r="X33" s="434"/>
      <c r="Y33" s="434"/>
      <c r="Z33" s="434"/>
      <c r="AA33" s="434"/>
      <c r="AB33" s="434"/>
      <c r="AC33" s="434"/>
      <c r="AD33" s="434"/>
      <c r="AE33" s="434"/>
      <c r="AF33" s="434"/>
      <c r="AG33" s="434"/>
      <c r="AH33" s="434"/>
      <c r="AI33" s="434"/>
      <c r="AJ33" s="434"/>
      <c r="AK33" s="434"/>
      <c r="AL33" s="195"/>
      <c r="AM33" s="469" t="s">
        <v>199</v>
      </c>
      <c r="AN33" s="469"/>
      <c r="AO33" s="434" t="s">
        <v>200</v>
      </c>
      <c r="AP33" s="434"/>
      <c r="AQ33" s="434"/>
      <c r="AR33" s="434"/>
      <c r="AS33" s="434"/>
      <c r="AT33" s="434"/>
      <c r="AU33" s="434"/>
      <c r="AV33" s="434"/>
      <c r="AW33" s="434"/>
      <c r="AX33" s="434"/>
      <c r="AY33" s="434"/>
      <c r="AZ33" s="434"/>
      <c r="BA33" s="434"/>
      <c r="BB33" s="434"/>
      <c r="BC33" s="434"/>
      <c r="BD33" s="196"/>
      <c r="BE33" s="434" t="s">
        <v>201</v>
      </c>
      <c r="BF33" s="434"/>
      <c r="BG33" s="434" t="s">
        <v>202</v>
      </c>
      <c r="BH33" s="434"/>
      <c r="BI33" s="434"/>
      <c r="BJ33" s="434"/>
      <c r="BK33" s="434"/>
      <c r="BL33" s="434"/>
      <c r="BM33" s="434"/>
      <c r="BN33" s="434"/>
      <c r="BO33" s="434"/>
      <c r="BP33" s="434"/>
      <c r="BQ33" s="434"/>
      <c r="BR33" s="434"/>
      <c r="BS33" s="434"/>
      <c r="BT33" s="434"/>
      <c r="BU33" s="434"/>
      <c r="BV33" s="196"/>
      <c r="BW33" s="469" t="s">
        <v>201</v>
      </c>
      <c r="BX33" s="469"/>
      <c r="BY33" s="434" t="s">
        <v>203</v>
      </c>
      <c r="BZ33" s="434"/>
      <c r="CA33" s="434"/>
      <c r="CB33" s="434"/>
      <c r="CC33" s="434"/>
      <c r="CD33" s="434"/>
      <c r="CE33" s="434"/>
      <c r="CF33" s="434"/>
      <c r="CG33" s="434"/>
      <c r="CH33" s="434"/>
      <c r="CI33" s="434"/>
      <c r="CJ33" s="434"/>
      <c r="CK33" s="434"/>
      <c r="CL33" s="434"/>
      <c r="CM33" s="434"/>
      <c r="CN33" s="195"/>
      <c r="CO33" s="469" t="s">
        <v>204</v>
      </c>
      <c r="CP33" s="469"/>
      <c r="CQ33" s="434" t="s">
        <v>205</v>
      </c>
      <c r="CR33" s="434"/>
      <c r="CS33" s="434"/>
      <c r="CT33" s="434"/>
      <c r="CU33" s="434"/>
      <c r="CV33" s="434"/>
      <c r="CW33" s="434"/>
      <c r="CX33" s="434"/>
      <c r="CY33" s="434"/>
      <c r="CZ33" s="434"/>
      <c r="DA33" s="434"/>
      <c r="DB33" s="434"/>
      <c r="DC33" s="434"/>
      <c r="DD33" s="434"/>
      <c r="DE33" s="434"/>
      <c r="DF33" s="195"/>
      <c r="DG33" s="630" t="s">
        <v>206</v>
      </c>
      <c r="DH33" s="630"/>
      <c r="DI33" s="197"/>
      <c r="DJ33" s="165"/>
      <c r="DK33" s="165"/>
      <c r="DL33" s="165"/>
      <c r="DM33" s="165"/>
      <c r="DN33" s="165"/>
      <c r="DO33" s="165"/>
    </row>
    <row r="34" spans="1:119" ht="32.25" customHeight="1" x14ac:dyDescent="0.2">
      <c r="A34" s="166"/>
      <c r="B34" s="19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93"/>
      <c r="U34" s="631">
        <f>IF(W34="","",MAX(C34:D43)+1)</f>
        <v>2</v>
      </c>
      <c r="V34" s="631"/>
      <c r="W34" s="632" t="str">
        <f>IF('各会計、関係団体の財政状況及び健全化判断比率'!B28="","",'各会計、関係団体の財政状況及び健全化判断比率'!B28)</f>
        <v>競輪事業特別会計</v>
      </c>
      <c r="X34" s="632"/>
      <c r="Y34" s="632"/>
      <c r="Z34" s="632"/>
      <c r="AA34" s="632"/>
      <c r="AB34" s="632"/>
      <c r="AC34" s="632"/>
      <c r="AD34" s="632"/>
      <c r="AE34" s="632"/>
      <c r="AF34" s="632"/>
      <c r="AG34" s="632"/>
      <c r="AH34" s="632"/>
      <c r="AI34" s="632"/>
      <c r="AJ34" s="632"/>
      <c r="AK34" s="632"/>
      <c r="AL34" s="193"/>
      <c r="AM34" s="631">
        <f>IF(AO34="","",MAX(C34:D43,U34:V43)+1)</f>
        <v>6</v>
      </c>
      <c r="AN34" s="631"/>
      <c r="AO34" s="632" t="str">
        <f>IF('各会計、関係団体の財政状況及び健全化判断比率'!B32="","",'各会計、関係団体の財政状況及び健全化判断比率'!B32)</f>
        <v>病院事業会計</v>
      </c>
      <c r="AP34" s="632"/>
      <c r="AQ34" s="632"/>
      <c r="AR34" s="632"/>
      <c r="AS34" s="632"/>
      <c r="AT34" s="632"/>
      <c r="AU34" s="632"/>
      <c r="AV34" s="632"/>
      <c r="AW34" s="632"/>
      <c r="AX34" s="632"/>
      <c r="AY34" s="632"/>
      <c r="AZ34" s="632"/>
      <c r="BA34" s="632"/>
      <c r="BB34" s="632"/>
      <c r="BC34" s="632"/>
      <c r="BD34" s="193"/>
      <c r="BE34" s="631">
        <f>IF(BG34="","",MAX(C34:D43,U34:V43,AM34:AN43)+1)</f>
        <v>8</v>
      </c>
      <c r="BF34" s="631"/>
      <c r="BG34" s="632" t="str">
        <f>IF('各会計、関係団体の財政状況及び健全化判断比率'!B34="","",'各会計、関係団体の財政状況及び健全化判断比率'!B34)</f>
        <v>水産物地方卸売市場事業特別会計</v>
      </c>
      <c r="BH34" s="632"/>
      <c r="BI34" s="632"/>
      <c r="BJ34" s="632"/>
      <c r="BK34" s="632"/>
      <c r="BL34" s="632"/>
      <c r="BM34" s="632"/>
      <c r="BN34" s="632"/>
      <c r="BO34" s="632"/>
      <c r="BP34" s="632"/>
      <c r="BQ34" s="632"/>
      <c r="BR34" s="632"/>
      <c r="BS34" s="632"/>
      <c r="BT34" s="632"/>
      <c r="BU34" s="632"/>
      <c r="BV34" s="193"/>
      <c r="BW34" s="631">
        <f>IF(BY34="","",MAX(C34:D43,U34:V43,AM34:AN43,BE34:BF43)+1)</f>
        <v>9</v>
      </c>
      <c r="BX34" s="631"/>
      <c r="BY34" s="632" t="str">
        <f>IF('各会計、関係団体の財政状況及び健全化判断比率'!B68="","",'各会計、関係団体の財政状況及び健全化判断比率'!B68)</f>
        <v>金目川水害予防組合</v>
      </c>
      <c r="BZ34" s="632"/>
      <c r="CA34" s="632"/>
      <c r="CB34" s="632"/>
      <c r="CC34" s="632"/>
      <c r="CD34" s="632"/>
      <c r="CE34" s="632"/>
      <c r="CF34" s="632"/>
      <c r="CG34" s="632"/>
      <c r="CH34" s="632"/>
      <c r="CI34" s="632"/>
      <c r="CJ34" s="632"/>
      <c r="CK34" s="632"/>
      <c r="CL34" s="632"/>
      <c r="CM34" s="632"/>
      <c r="CN34" s="193"/>
      <c r="CO34" s="631">
        <f>IF(CQ34="","",MAX(C34:D43,U34:V43,AM34:AN43,BE34:BF43,BW34:BX43)+1)</f>
        <v>12</v>
      </c>
      <c r="CP34" s="631"/>
      <c r="CQ34" s="632" t="str">
        <f>IF('各会計、関係団体の財政状況及び健全化判断比率'!BS7="","",'各会計、関係団体の財政状況及び健全化判断比率'!BS7)</f>
        <v>平塚市土地開発公社</v>
      </c>
      <c r="CR34" s="632"/>
      <c r="CS34" s="632"/>
      <c r="CT34" s="632"/>
      <c r="CU34" s="632"/>
      <c r="CV34" s="632"/>
      <c r="CW34" s="632"/>
      <c r="CX34" s="632"/>
      <c r="CY34" s="632"/>
      <c r="CZ34" s="632"/>
      <c r="DA34" s="632"/>
      <c r="DB34" s="632"/>
      <c r="DC34" s="632"/>
      <c r="DD34" s="632"/>
      <c r="DE34" s="632"/>
      <c r="DF34" s="190"/>
      <c r="DG34" s="633" t="str">
        <f>IF('各会計、関係団体の財政状況及び健全化判断比率'!BR7="","",'各会計、関係団体の財政状況及び健全化判断比率'!BR7)</f>
        <v>○</v>
      </c>
      <c r="DH34" s="633"/>
      <c r="DI34" s="197"/>
      <c r="DJ34" s="165"/>
      <c r="DK34" s="165"/>
      <c r="DL34" s="165"/>
      <c r="DM34" s="165"/>
      <c r="DN34" s="165"/>
      <c r="DO34" s="165"/>
    </row>
    <row r="35" spans="1:119" ht="32.25" customHeight="1" x14ac:dyDescent="0.2">
      <c r="A35" s="166"/>
      <c r="B35" s="19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93"/>
      <c r="U35" s="631">
        <f>IF(W35="","",U34+1)</f>
        <v>3</v>
      </c>
      <c r="V35" s="631"/>
      <c r="W35" s="632" t="str">
        <f>IF('各会計、関係団体の財政状況及び健全化判断比率'!B29="","",'各会計、関係団体の財政状況及び健全化判断比率'!B29)</f>
        <v>国民健康保険事業特別会計</v>
      </c>
      <c r="X35" s="632"/>
      <c r="Y35" s="632"/>
      <c r="Z35" s="632"/>
      <c r="AA35" s="632"/>
      <c r="AB35" s="632"/>
      <c r="AC35" s="632"/>
      <c r="AD35" s="632"/>
      <c r="AE35" s="632"/>
      <c r="AF35" s="632"/>
      <c r="AG35" s="632"/>
      <c r="AH35" s="632"/>
      <c r="AI35" s="632"/>
      <c r="AJ35" s="632"/>
      <c r="AK35" s="632"/>
      <c r="AL35" s="193"/>
      <c r="AM35" s="631">
        <f t="shared" ref="AM35:AM43" si="0">IF(AO35="","",AM34+1)</f>
        <v>7</v>
      </c>
      <c r="AN35" s="631"/>
      <c r="AO35" s="632" t="str">
        <f>IF('各会計、関係団体の財政状況及び健全化判断比率'!B33="","",'各会計、関係団体の財政状況及び健全化判断比率'!B33)</f>
        <v>下水道事業会計</v>
      </c>
      <c r="AP35" s="632"/>
      <c r="AQ35" s="632"/>
      <c r="AR35" s="632"/>
      <c r="AS35" s="632"/>
      <c r="AT35" s="632"/>
      <c r="AU35" s="632"/>
      <c r="AV35" s="632"/>
      <c r="AW35" s="632"/>
      <c r="AX35" s="632"/>
      <c r="AY35" s="632"/>
      <c r="AZ35" s="632"/>
      <c r="BA35" s="632"/>
      <c r="BB35" s="632"/>
      <c r="BC35" s="632"/>
      <c r="BD35" s="193"/>
      <c r="BE35" s="631" t="str">
        <f t="shared" ref="BE35:BE43" si="1">IF(BG35="","",BE34+1)</f>
        <v/>
      </c>
      <c r="BF35" s="631"/>
      <c r="BG35" s="632"/>
      <c r="BH35" s="632"/>
      <c r="BI35" s="632"/>
      <c r="BJ35" s="632"/>
      <c r="BK35" s="632"/>
      <c r="BL35" s="632"/>
      <c r="BM35" s="632"/>
      <c r="BN35" s="632"/>
      <c r="BO35" s="632"/>
      <c r="BP35" s="632"/>
      <c r="BQ35" s="632"/>
      <c r="BR35" s="632"/>
      <c r="BS35" s="632"/>
      <c r="BT35" s="632"/>
      <c r="BU35" s="632"/>
      <c r="BV35" s="193"/>
      <c r="BW35" s="631">
        <f t="shared" ref="BW35:BW43" si="2">IF(BY35="","",BW34+1)</f>
        <v>10</v>
      </c>
      <c r="BX35" s="631"/>
      <c r="BY35" s="632" t="str">
        <f>IF('各会計、関係団体の財政状況及び健全化判断比率'!B69="","",'各会計、関係団体の財政状況及び健全化判断比率'!B69)</f>
        <v>神奈川県後期高齢者医療広域連合（一般会計）</v>
      </c>
      <c r="BZ35" s="632"/>
      <c r="CA35" s="632"/>
      <c r="CB35" s="632"/>
      <c r="CC35" s="632"/>
      <c r="CD35" s="632"/>
      <c r="CE35" s="632"/>
      <c r="CF35" s="632"/>
      <c r="CG35" s="632"/>
      <c r="CH35" s="632"/>
      <c r="CI35" s="632"/>
      <c r="CJ35" s="632"/>
      <c r="CK35" s="632"/>
      <c r="CL35" s="632"/>
      <c r="CM35" s="632"/>
      <c r="CN35" s="193"/>
      <c r="CO35" s="631">
        <f t="shared" ref="CO35:CO43" si="3">IF(CQ35="","",CO34+1)</f>
        <v>13</v>
      </c>
      <c r="CP35" s="631"/>
      <c r="CQ35" s="632" t="str">
        <f>IF('各会計、関係団体の財政状況及び健全化判断比率'!BS8="","",'各会計、関係団体の財政状況及び健全化判断比率'!BS8)</f>
        <v>（公財）平塚市まちづくり財団</v>
      </c>
      <c r="CR35" s="632"/>
      <c r="CS35" s="632"/>
      <c r="CT35" s="632"/>
      <c r="CU35" s="632"/>
      <c r="CV35" s="632"/>
      <c r="CW35" s="632"/>
      <c r="CX35" s="632"/>
      <c r="CY35" s="632"/>
      <c r="CZ35" s="632"/>
      <c r="DA35" s="632"/>
      <c r="DB35" s="632"/>
      <c r="DC35" s="632"/>
      <c r="DD35" s="632"/>
      <c r="DE35" s="632"/>
      <c r="DF35" s="190"/>
      <c r="DG35" s="633" t="str">
        <f>IF('各会計、関係団体の財政状況及び健全化判断比率'!BR8="","",'各会計、関係団体の財政状況及び健全化判断比率'!BR8)</f>
        <v/>
      </c>
      <c r="DH35" s="633"/>
      <c r="DI35" s="197"/>
      <c r="DJ35" s="165"/>
      <c r="DK35" s="165"/>
      <c r="DL35" s="165"/>
      <c r="DM35" s="165"/>
      <c r="DN35" s="165"/>
      <c r="DO35" s="165"/>
    </row>
    <row r="36" spans="1:119" ht="32.25" customHeight="1" x14ac:dyDescent="0.2">
      <c r="A36" s="166"/>
      <c r="B36" s="19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93"/>
      <c r="U36" s="631">
        <f t="shared" ref="U36:U43" si="4">IF(W36="","",U35+1)</f>
        <v>4</v>
      </c>
      <c r="V36" s="631"/>
      <c r="W36" s="632" t="str">
        <f>IF('各会計、関係団体の財政状況及び健全化判断比率'!B30="","",'各会計、関係団体の財政状況及び健全化判断比率'!B30)</f>
        <v>介護保険事業特別会計</v>
      </c>
      <c r="X36" s="632"/>
      <c r="Y36" s="632"/>
      <c r="Z36" s="632"/>
      <c r="AA36" s="632"/>
      <c r="AB36" s="632"/>
      <c r="AC36" s="632"/>
      <c r="AD36" s="632"/>
      <c r="AE36" s="632"/>
      <c r="AF36" s="632"/>
      <c r="AG36" s="632"/>
      <c r="AH36" s="632"/>
      <c r="AI36" s="632"/>
      <c r="AJ36" s="632"/>
      <c r="AK36" s="632"/>
      <c r="AL36" s="193"/>
      <c r="AM36" s="631" t="str">
        <f t="shared" si="0"/>
        <v/>
      </c>
      <c r="AN36" s="631"/>
      <c r="AO36" s="632"/>
      <c r="AP36" s="632"/>
      <c r="AQ36" s="632"/>
      <c r="AR36" s="632"/>
      <c r="AS36" s="632"/>
      <c r="AT36" s="632"/>
      <c r="AU36" s="632"/>
      <c r="AV36" s="632"/>
      <c r="AW36" s="632"/>
      <c r="AX36" s="632"/>
      <c r="AY36" s="632"/>
      <c r="AZ36" s="632"/>
      <c r="BA36" s="632"/>
      <c r="BB36" s="632"/>
      <c r="BC36" s="632"/>
      <c r="BD36" s="193"/>
      <c r="BE36" s="631" t="str">
        <f t="shared" si="1"/>
        <v/>
      </c>
      <c r="BF36" s="631"/>
      <c r="BG36" s="632"/>
      <c r="BH36" s="632"/>
      <c r="BI36" s="632"/>
      <c r="BJ36" s="632"/>
      <c r="BK36" s="632"/>
      <c r="BL36" s="632"/>
      <c r="BM36" s="632"/>
      <c r="BN36" s="632"/>
      <c r="BO36" s="632"/>
      <c r="BP36" s="632"/>
      <c r="BQ36" s="632"/>
      <c r="BR36" s="632"/>
      <c r="BS36" s="632"/>
      <c r="BT36" s="632"/>
      <c r="BU36" s="632"/>
      <c r="BV36" s="193"/>
      <c r="BW36" s="631">
        <f t="shared" si="2"/>
        <v>11</v>
      </c>
      <c r="BX36" s="631"/>
      <c r="BY36" s="632" t="str">
        <f>IF('各会計、関係団体の財政状況及び健全化判断比率'!B70="","",'各会計、関係団体の財政状況及び健全化判断比率'!B70)</f>
        <v>神奈川県後期高齢者医療広域連合（特別会計）</v>
      </c>
      <c r="BZ36" s="632"/>
      <c r="CA36" s="632"/>
      <c r="CB36" s="632"/>
      <c r="CC36" s="632"/>
      <c r="CD36" s="632"/>
      <c r="CE36" s="632"/>
      <c r="CF36" s="632"/>
      <c r="CG36" s="632"/>
      <c r="CH36" s="632"/>
      <c r="CI36" s="632"/>
      <c r="CJ36" s="632"/>
      <c r="CK36" s="632"/>
      <c r="CL36" s="632"/>
      <c r="CM36" s="632"/>
      <c r="CN36" s="193"/>
      <c r="CO36" s="631">
        <f t="shared" si="3"/>
        <v>14</v>
      </c>
      <c r="CP36" s="631"/>
      <c r="CQ36" s="632" t="str">
        <f>IF('各会計、関係団体の財政状況及び健全化判断比率'!BS9="","",'各会計、関係団体の財政状況及び健全化判断比率'!BS9)</f>
        <v>（公財）平塚市生きがい事業団</v>
      </c>
      <c r="CR36" s="632"/>
      <c r="CS36" s="632"/>
      <c r="CT36" s="632"/>
      <c r="CU36" s="632"/>
      <c r="CV36" s="632"/>
      <c r="CW36" s="632"/>
      <c r="CX36" s="632"/>
      <c r="CY36" s="632"/>
      <c r="CZ36" s="632"/>
      <c r="DA36" s="632"/>
      <c r="DB36" s="632"/>
      <c r="DC36" s="632"/>
      <c r="DD36" s="632"/>
      <c r="DE36" s="632"/>
      <c r="DF36" s="190"/>
      <c r="DG36" s="633" t="str">
        <f>IF('各会計、関係団体の財政状況及び健全化判断比率'!BR9="","",'各会計、関係団体の財政状況及び健全化判断比率'!BR9)</f>
        <v/>
      </c>
      <c r="DH36" s="633"/>
      <c r="DI36" s="197"/>
      <c r="DJ36" s="165"/>
      <c r="DK36" s="165"/>
      <c r="DL36" s="165"/>
      <c r="DM36" s="165"/>
      <c r="DN36" s="165"/>
      <c r="DO36" s="165"/>
    </row>
    <row r="37" spans="1:119" ht="32.25" customHeight="1" x14ac:dyDescent="0.2">
      <c r="A37" s="166"/>
      <c r="B37" s="19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93"/>
      <c r="U37" s="631">
        <f t="shared" si="4"/>
        <v>5</v>
      </c>
      <c r="V37" s="631"/>
      <c r="W37" s="632" t="str">
        <f>IF('各会計、関係団体の財政状況及び健全化判断比率'!B31="","",'各会計、関係団体の財政状況及び健全化判断比率'!B31)</f>
        <v>後期高齢者医療事業特別会計</v>
      </c>
      <c r="X37" s="632"/>
      <c r="Y37" s="632"/>
      <c r="Z37" s="632"/>
      <c r="AA37" s="632"/>
      <c r="AB37" s="632"/>
      <c r="AC37" s="632"/>
      <c r="AD37" s="632"/>
      <c r="AE37" s="632"/>
      <c r="AF37" s="632"/>
      <c r="AG37" s="632"/>
      <c r="AH37" s="632"/>
      <c r="AI37" s="632"/>
      <c r="AJ37" s="632"/>
      <c r="AK37" s="632"/>
      <c r="AL37" s="193"/>
      <c r="AM37" s="631" t="str">
        <f t="shared" si="0"/>
        <v/>
      </c>
      <c r="AN37" s="631"/>
      <c r="AO37" s="632"/>
      <c r="AP37" s="632"/>
      <c r="AQ37" s="632"/>
      <c r="AR37" s="632"/>
      <c r="AS37" s="632"/>
      <c r="AT37" s="632"/>
      <c r="AU37" s="632"/>
      <c r="AV37" s="632"/>
      <c r="AW37" s="632"/>
      <c r="AX37" s="632"/>
      <c r="AY37" s="632"/>
      <c r="AZ37" s="632"/>
      <c r="BA37" s="632"/>
      <c r="BB37" s="632"/>
      <c r="BC37" s="632"/>
      <c r="BD37" s="193"/>
      <c r="BE37" s="631" t="str">
        <f t="shared" si="1"/>
        <v/>
      </c>
      <c r="BF37" s="631"/>
      <c r="BG37" s="632"/>
      <c r="BH37" s="632"/>
      <c r="BI37" s="632"/>
      <c r="BJ37" s="632"/>
      <c r="BK37" s="632"/>
      <c r="BL37" s="632"/>
      <c r="BM37" s="632"/>
      <c r="BN37" s="632"/>
      <c r="BO37" s="632"/>
      <c r="BP37" s="632"/>
      <c r="BQ37" s="632"/>
      <c r="BR37" s="632"/>
      <c r="BS37" s="632"/>
      <c r="BT37" s="632"/>
      <c r="BU37" s="632"/>
      <c r="BV37" s="193"/>
      <c r="BW37" s="631" t="str">
        <f t="shared" si="2"/>
        <v/>
      </c>
      <c r="BX37" s="631"/>
      <c r="BY37" s="632" t="str">
        <f>IF('各会計、関係団体の財政状況及び健全化判断比率'!B71="","",'各会計、関係団体の財政状況及び健全化判断比率'!B71)</f>
        <v/>
      </c>
      <c r="BZ37" s="632"/>
      <c r="CA37" s="632"/>
      <c r="CB37" s="632"/>
      <c r="CC37" s="632"/>
      <c r="CD37" s="632"/>
      <c r="CE37" s="632"/>
      <c r="CF37" s="632"/>
      <c r="CG37" s="632"/>
      <c r="CH37" s="632"/>
      <c r="CI37" s="632"/>
      <c r="CJ37" s="632"/>
      <c r="CK37" s="632"/>
      <c r="CL37" s="632"/>
      <c r="CM37" s="632"/>
      <c r="CN37" s="193"/>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F37" s="190"/>
      <c r="DG37" s="633" t="str">
        <f>IF('各会計、関係団体の財政状況及び健全化判断比率'!BR10="","",'各会計、関係団体の財政状況及び健全化判断比率'!BR10)</f>
        <v/>
      </c>
      <c r="DH37" s="633"/>
      <c r="DI37" s="197"/>
      <c r="DJ37" s="165"/>
      <c r="DK37" s="165"/>
      <c r="DL37" s="165"/>
      <c r="DM37" s="165"/>
      <c r="DN37" s="165"/>
      <c r="DO37" s="165"/>
    </row>
    <row r="38" spans="1:119" ht="32.25" customHeight="1" x14ac:dyDescent="0.2">
      <c r="A38" s="166"/>
      <c r="B38" s="19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93"/>
      <c r="U38" s="631" t="str">
        <f t="shared" si="4"/>
        <v/>
      </c>
      <c r="V38" s="631"/>
      <c r="W38" s="632"/>
      <c r="X38" s="632"/>
      <c r="Y38" s="632"/>
      <c r="Z38" s="632"/>
      <c r="AA38" s="632"/>
      <c r="AB38" s="632"/>
      <c r="AC38" s="632"/>
      <c r="AD38" s="632"/>
      <c r="AE38" s="632"/>
      <c r="AF38" s="632"/>
      <c r="AG38" s="632"/>
      <c r="AH38" s="632"/>
      <c r="AI38" s="632"/>
      <c r="AJ38" s="632"/>
      <c r="AK38" s="632"/>
      <c r="AL38" s="193"/>
      <c r="AM38" s="631" t="str">
        <f t="shared" si="0"/>
        <v/>
      </c>
      <c r="AN38" s="631"/>
      <c r="AO38" s="632"/>
      <c r="AP38" s="632"/>
      <c r="AQ38" s="632"/>
      <c r="AR38" s="632"/>
      <c r="AS38" s="632"/>
      <c r="AT38" s="632"/>
      <c r="AU38" s="632"/>
      <c r="AV38" s="632"/>
      <c r="AW38" s="632"/>
      <c r="AX38" s="632"/>
      <c r="AY38" s="632"/>
      <c r="AZ38" s="632"/>
      <c r="BA38" s="632"/>
      <c r="BB38" s="632"/>
      <c r="BC38" s="632"/>
      <c r="BD38" s="193"/>
      <c r="BE38" s="631" t="str">
        <f t="shared" si="1"/>
        <v/>
      </c>
      <c r="BF38" s="631"/>
      <c r="BG38" s="632"/>
      <c r="BH38" s="632"/>
      <c r="BI38" s="632"/>
      <c r="BJ38" s="632"/>
      <c r="BK38" s="632"/>
      <c r="BL38" s="632"/>
      <c r="BM38" s="632"/>
      <c r="BN38" s="632"/>
      <c r="BO38" s="632"/>
      <c r="BP38" s="632"/>
      <c r="BQ38" s="632"/>
      <c r="BR38" s="632"/>
      <c r="BS38" s="632"/>
      <c r="BT38" s="632"/>
      <c r="BU38" s="632"/>
      <c r="BV38" s="193"/>
      <c r="BW38" s="631" t="str">
        <f t="shared" si="2"/>
        <v/>
      </c>
      <c r="BX38" s="631"/>
      <c r="BY38" s="632" t="str">
        <f>IF('各会計、関係団体の財政状況及び健全化判断比率'!B72="","",'各会計、関係団体の財政状況及び健全化判断比率'!B72)</f>
        <v/>
      </c>
      <c r="BZ38" s="632"/>
      <c r="CA38" s="632"/>
      <c r="CB38" s="632"/>
      <c r="CC38" s="632"/>
      <c r="CD38" s="632"/>
      <c r="CE38" s="632"/>
      <c r="CF38" s="632"/>
      <c r="CG38" s="632"/>
      <c r="CH38" s="632"/>
      <c r="CI38" s="632"/>
      <c r="CJ38" s="632"/>
      <c r="CK38" s="632"/>
      <c r="CL38" s="632"/>
      <c r="CM38" s="632"/>
      <c r="CN38" s="193"/>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F38" s="190"/>
      <c r="DG38" s="633" t="str">
        <f>IF('各会計、関係団体の財政状況及び健全化判断比率'!BR11="","",'各会計、関係団体の財政状況及び健全化判断比率'!BR11)</f>
        <v/>
      </c>
      <c r="DH38" s="633"/>
      <c r="DI38" s="197"/>
      <c r="DJ38" s="165"/>
      <c r="DK38" s="165"/>
      <c r="DL38" s="165"/>
      <c r="DM38" s="165"/>
      <c r="DN38" s="165"/>
      <c r="DO38" s="165"/>
    </row>
    <row r="39" spans="1:119" ht="32.25" customHeight="1" x14ac:dyDescent="0.2">
      <c r="A39" s="166"/>
      <c r="B39" s="19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93"/>
      <c r="U39" s="631" t="str">
        <f t="shared" si="4"/>
        <v/>
      </c>
      <c r="V39" s="631"/>
      <c r="W39" s="632"/>
      <c r="X39" s="632"/>
      <c r="Y39" s="632"/>
      <c r="Z39" s="632"/>
      <c r="AA39" s="632"/>
      <c r="AB39" s="632"/>
      <c r="AC39" s="632"/>
      <c r="AD39" s="632"/>
      <c r="AE39" s="632"/>
      <c r="AF39" s="632"/>
      <c r="AG39" s="632"/>
      <c r="AH39" s="632"/>
      <c r="AI39" s="632"/>
      <c r="AJ39" s="632"/>
      <c r="AK39" s="632"/>
      <c r="AL39" s="193"/>
      <c r="AM39" s="631" t="str">
        <f t="shared" si="0"/>
        <v/>
      </c>
      <c r="AN39" s="631"/>
      <c r="AO39" s="632"/>
      <c r="AP39" s="632"/>
      <c r="AQ39" s="632"/>
      <c r="AR39" s="632"/>
      <c r="AS39" s="632"/>
      <c r="AT39" s="632"/>
      <c r="AU39" s="632"/>
      <c r="AV39" s="632"/>
      <c r="AW39" s="632"/>
      <c r="AX39" s="632"/>
      <c r="AY39" s="632"/>
      <c r="AZ39" s="632"/>
      <c r="BA39" s="632"/>
      <c r="BB39" s="632"/>
      <c r="BC39" s="632"/>
      <c r="BD39" s="193"/>
      <c r="BE39" s="631" t="str">
        <f t="shared" si="1"/>
        <v/>
      </c>
      <c r="BF39" s="631"/>
      <c r="BG39" s="632"/>
      <c r="BH39" s="632"/>
      <c r="BI39" s="632"/>
      <c r="BJ39" s="632"/>
      <c r="BK39" s="632"/>
      <c r="BL39" s="632"/>
      <c r="BM39" s="632"/>
      <c r="BN39" s="632"/>
      <c r="BO39" s="632"/>
      <c r="BP39" s="632"/>
      <c r="BQ39" s="632"/>
      <c r="BR39" s="632"/>
      <c r="BS39" s="632"/>
      <c r="BT39" s="632"/>
      <c r="BU39" s="632"/>
      <c r="BV39" s="193"/>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93"/>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F39" s="190"/>
      <c r="DG39" s="633" t="str">
        <f>IF('各会計、関係団体の財政状況及び健全化判断比率'!BR12="","",'各会計、関係団体の財政状況及び健全化判断比率'!BR12)</f>
        <v/>
      </c>
      <c r="DH39" s="633"/>
      <c r="DI39" s="197"/>
      <c r="DJ39" s="165"/>
      <c r="DK39" s="165"/>
      <c r="DL39" s="165"/>
      <c r="DM39" s="165"/>
      <c r="DN39" s="165"/>
      <c r="DO39" s="165"/>
    </row>
    <row r="40" spans="1:119" ht="32.25" customHeight="1" x14ac:dyDescent="0.2">
      <c r="A40" s="166"/>
      <c r="B40" s="19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93"/>
      <c r="U40" s="631" t="str">
        <f t="shared" si="4"/>
        <v/>
      </c>
      <c r="V40" s="631"/>
      <c r="W40" s="632"/>
      <c r="X40" s="632"/>
      <c r="Y40" s="632"/>
      <c r="Z40" s="632"/>
      <c r="AA40" s="632"/>
      <c r="AB40" s="632"/>
      <c r="AC40" s="632"/>
      <c r="AD40" s="632"/>
      <c r="AE40" s="632"/>
      <c r="AF40" s="632"/>
      <c r="AG40" s="632"/>
      <c r="AH40" s="632"/>
      <c r="AI40" s="632"/>
      <c r="AJ40" s="632"/>
      <c r="AK40" s="632"/>
      <c r="AL40" s="193"/>
      <c r="AM40" s="631" t="str">
        <f t="shared" si="0"/>
        <v/>
      </c>
      <c r="AN40" s="631"/>
      <c r="AO40" s="632"/>
      <c r="AP40" s="632"/>
      <c r="AQ40" s="632"/>
      <c r="AR40" s="632"/>
      <c r="AS40" s="632"/>
      <c r="AT40" s="632"/>
      <c r="AU40" s="632"/>
      <c r="AV40" s="632"/>
      <c r="AW40" s="632"/>
      <c r="AX40" s="632"/>
      <c r="AY40" s="632"/>
      <c r="AZ40" s="632"/>
      <c r="BA40" s="632"/>
      <c r="BB40" s="632"/>
      <c r="BC40" s="632"/>
      <c r="BD40" s="193"/>
      <c r="BE40" s="631" t="str">
        <f t="shared" si="1"/>
        <v/>
      </c>
      <c r="BF40" s="631"/>
      <c r="BG40" s="632"/>
      <c r="BH40" s="632"/>
      <c r="BI40" s="632"/>
      <c r="BJ40" s="632"/>
      <c r="BK40" s="632"/>
      <c r="BL40" s="632"/>
      <c r="BM40" s="632"/>
      <c r="BN40" s="632"/>
      <c r="BO40" s="632"/>
      <c r="BP40" s="632"/>
      <c r="BQ40" s="632"/>
      <c r="BR40" s="632"/>
      <c r="BS40" s="632"/>
      <c r="BT40" s="632"/>
      <c r="BU40" s="632"/>
      <c r="BV40" s="193"/>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93"/>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F40" s="190"/>
      <c r="DG40" s="633" t="str">
        <f>IF('各会計、関係団体の財政状況及び健全化判断比率'!BR13="","",'各会計、関係団体の財政状況及び健全化判断比率'!BR13)</f>
        <v/>
      </c>
      <c r="DH40" s="633"/>
      <c r="DI40" s="197"/>
      <c r="DJ40" s="165"/>
      <c r="DK40" s="165"/>
      <c r="DL40" s="165"/>
      <c r="DM40" s="165"/>
      <c r="DN40" s="165"/>
      <c r="DO40" s="165"/>
    </row>
    <row r="41" spans="1:119" ht="32.25" customHeight="1" x14ac:dyDescent="0.2">
      <c r="A41" s="166"/>
      <c r="B41" s="19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93"/>
      <c r="U41" s="631" t="str">
        <f t="shared" si="4"/>
        <v/>
      </c>
      <c r="V41" s="631"/>
      <c r="W41" s="632"/>
      <c r="X41" s="632"/>
      <c r="Y41" s="632"/>
      <c r="Z41" s="632"/>
      <c r="AA41" s="632"/>
      <c r="AB41" s="632"/>
      <c r="AC41" s="632"/>
      <c r="AD41" s="632"/>
      <c r="AE41" s="632"/>
      <c r="AF41" s="632"/>
      <c r="AG41" s="632"/>
      <c r="AH41" s="632"/>
      <c r="AI41" s="632"/>
      <c r="AJ41" s="632"/>
      <c r="AK41" s="632"/>
      <c r="AL41" s="193"/>
      <c r="AM41" s="631" t="str">
        <f t="shared" si="0"/>
        <v/>
      </c>
      <c r="AN41" s="631"/>
      <c r="AO41" s="632"/>
      <c r="AP41" s="632"/>
      <c r="AQ41" s="632"/>
      <c r="AR41" s="632"/>
      <c r="AS41" s="632"/>
      <c r="AT41" s="632"/>
      <c r="AU41" s="632"/>
      <c r="AV41" s="632"/>
      <c r="AW41" s="632"/>
      <c r="AX41" s="632"/>
      <c r="AY41" s="632"/>
      <c r="AZ41" s="632"/>
      <c r="BA41" s="632"/>
      <c r="BB41" s="632"/>
      <c r="BC41" s="632"/>
      <c r="BD41" s="193"/>
      <c r="BE41" s="631" t="str">
        <f t="shared" si="1"/>
        <v/>
      </c>
      <c r="BF41" s="631"/>
      <c r="BG41" s="632"/>
      <c r="BH41" s="632"/>
      <c r="BI41" s="632"/>
      <c r="BJ41" s="632"/>
      <c r="BK41" s="632"/>
      <c r="BL41" s="632"/>
      <c r="BM41" s="632"/>
      <c r="BN41" s="632"/>
      <c r="BO41" s="632"/>
      <c r="BP41" s="632"/>
      <c r="BQ41" s="632"/>
      <c r="BR41" s="632"/>
      <c r="BS41" s="632"/>
      <c r="BT41" s="632"/>
      <c r="BU41" s="632"/>
      <c r="BV41" s="193"/>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93"/>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F41" s="190"/>
      <c r="DG41" s="633" t="str">
        <f>IF('各会計、関係団体の財政状況及び健全化判断比率'!BR14="","",'各会計、関係団体の財政状況及び健全化判断比率'!BR14)</f>
        <v/>
      </c>
      <c r="DH41" s="633"/>
      <c r="DI41" s="197"/>
      <c r="DJ41" s="165"/>
      <c r="DK41" s="165"/>
      <c r="DL41" s="165"/>
      <c r="DM41" s="165"/>
      <c r="DN41" s="165"/>
      <c r="DO41" s="165"/>
    </row>
    <row r="42" spans="1:119" ht="32.25" customHeight="1" x14ac:dyDescent="0.2">
      <c r="A42" s="165"/>
      <c r="B42" s="19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93"/>
      <c r="U42" s="631" t="str">
        <f t="shared" si="4"/>
        <v/>
      </c>
      <c r="V42" s="631"/>
      <c r="W42" s="632"/>
      <c r="X42" s="632"/>
      <c r="Y42" s="632"/>
      <c r="Z42" s="632"/>
      <c r="AA42" s="632"/>
      <c r="AB42" s="632"/>
      <c r="AC42" s="632"/>
      <c r="AD42" s="632"/>
      <c r="AE42" s="632"/>
      <c r="AF42" s="632"/>
      <c r="AG42" s="632"/>
      <c r="AH42" s="632"/>
      <c r="AI42" s="632"/>
      <c r="AJ42" s="632"/>
      <c r="AK42" s="632"/>
      <c r="AL42" s="193"/>
      <c r="AM42" s="631" t="str">
        <f t="shared" si="0"/>
        <v/>
      </c>
      <c r="AN42" s="631"/>
      <c r="AO42" s="632"/>
      <c r="AP42" s="632"/>
      <c r="AQ42" s="632"/>
      <c r="AR42" s="632"/>
      <c r="AS42" s="632"/>
      <c r="AT42" s="632"/>
      <c r="AU42" s="632"/>
      <c r="AV42" s="632"/>
      <c r="AW42" s="632"/>
      <c r="AX42" s="632"/>
      <c r="AY42" s="632"/>
      <c r="AZ42" s="632"/>
      <c r="BA42" s="632"/>
      <c r="BB42" s="632"/>
      <c r="BC42" s="632"/>
      <c r="BD42" s="193"/>
      <c r="BE42" s="631" t="str">
        <f t="shared" si="1"/>
        <v/>
      </c>
      <c r="BF42" s="631"/>
      <c r="BG42" s="632"/>
      <c r="BH42" s="632"/>
      <c r="BI42" s="632"/>
      <c r="BJ42" s="632"/>
      <c r="BK42" s="632"/>
      <c r="BL42" s="632"/>
      <c r="BM42" s="632"/>
      <c r="BN42" s="632"/>
      <c r="BO42" s="632"/>
      <c r="BP42" s="632"/>
      <c r="BQ42" s="632"/>
      <c r="BR42" s="632"/>
      <c r="BS42" s="632"/>
      <c r="BT42" s="632"/>
      <c r="BU42" s="632"/>
      <c r="BV42" s="193"/>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93"/>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F42" s="190"/>
      <c r="DG42" s="633" t="str">
        <f>IF('各会計、関係団体の財政状況及び健全化判断比率'!BR15="","",'各会計、関係団体の財政状況及び健全化判断比率'!BR15)</f>
        <v/>
      </c>
      <c r="DH42" s="633"/>
      <c r="DI42" s="197"/>
      <c r="DJ42" s="165"/>
      <c r="DK42" s="165"/>
      <c r="DL42" s="165"/>
      <c r="DM42" s="165"/>
      <c r="DN42" s="165"/>
      <c r="DO42" s="165"/>
    </row>
    <row r="43" spans="1:119" ht="32.25" customHeight="1" x14ac:dyDescent="0.2">
      <c r="A43" s="165"/>
      <c r="B43" s="19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93"/>
      <c r="U43" s="631" t="str">
        <f t="shared" si="4"/>
        <v/>
      </c>
      <c r="V43" s="631"/>
      <c r="W43" s="632"/>
      <c r="X43" s="632"/>
      <c r="Y43" s="632"/>
      <c r="Z43" s="632"/>
      <c r="AA43" s="632"/>
      <c r="AB43" s="632"/>
      <c r="AC43" s="632"/>
      <c r="AD43" s="632"/>
      <c r="AE43" s="632"/>
      <c r="AF43" s="632"/>
      <c r="AG43" s="632"/>
      <c r="AH43" s="632"/>
      <c r="AI43" s="632"/>
      <c r="AJ43" s="632"/>
      <c r="AK43" s="632"/>
      <c r="AL43" s="193"/>
      <c r="AM43" s="631" t="str">
        <f t="shared" si="0"/>
        <v/>
      </c>
      <c r="AN43" s="631"/>
      <c r="AO43" s="632"/>
      <c r="AP43" s="632"/>
      <c r="AQ43" s="632"/>
      <c r="AR43" s="632"/>
      <c r="AS43" s="632"/>
      <c r="AT43" s="632"/>
      <c r="AU43" s="632"/>
      <c r="AV43" s="632"/>
      <c r="AW43" s="632"/>
      <c r="AX43" s="632"/>
      <c r="AY43" s="632"/>
      <c r="AZ43" s="632"/>
      <c r="BA43" s="632"/>
      <c r="BB43" s="632"/>
      <c r="BC43" s="632"/>
      <c r="BD43" s="193"/>
      <c r="BE43" s="631" t="str">
        <f t="shared" si="1"/>
        <v/>
      </c>
      <c r="BF43" s="631"/>
      <c r="BG43" s="632"/>
      <c r="BH43" s="632"/>
      <c r="BI43" s="632"/>
      <c r="BJ43" s="632"/>
      <c r="BK43" s="632"/>
      <c r="BL43" s="632"/>
      <c r="BM43" s="632"/>
      <c r="BN43" s="632"/>
      <c r="BO43" s="632"/>
      <c r="BP43" s="632"/>
      <c r="BQ43" s="632"/>
      <c r="BR43" s="632"/>
      <c r="BS43" s="632"/>
      <c r="BT43" s="632"/>
      <c r="BU43" s="632"/>
      <c r="BV43" s="193"/>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93"/>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F43" s="190"/>
      <c r="DG43" s="633" t="str">
        <f>IF('各会計、関係団体の財政状況及び健全化判断比率'!BR16="","",'各会計、関係団体の財政状況及び健全化判断比率'!BR16)</f>
        <v/>
      </c>
      <c r="DH43" s="633"/>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211</v>
      </c>
    </row>
    <row r="50" spans="5:5" x14ac:dyDescent="0.2">
      <c r="E50" s="167" t="s">
        <v>212</v>
      </c>
    </row>
    <row r="51" spans="5:5" x14ac:dyDescent="0.2">
      <c r="E51" s="167" t="s">
        <v>213</v>
      </c>
    </row>
    <row r="52" spans="5:5" x14ac:dyDescent="0.2">
      <c r="E52" s="167" t="s">
        <v>214</v>
      </c>
    </row>
    <row r="53" spans="5:5" x14ac:dyDescent="0.2">
      <c r="E53" s="167" t="s">
        <v>215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qWg3szb1saE1/qL441dHtgKwMejnm+URHpK2p+rIL/9XolC7vaZMLURb6zyk7k0SU1V+tDfpqStfIlSc9eP6DQ==" saltValue="FUMgce/GZV5ufXg3LdnL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20" t="s">
        <v>564</v>
      </c>
      <c r="D34" s="1220"/>
      <c r="E34" s="1221"/>
      <c r="F34" s="32">
        <v>7.69</v>
      </c>
      <c r="G34" s="33">
        <v>7.72</v>
      </c>
      <c r="H34" s="33">
        <v>5.54</v>
      </c>
      <c r="I34" s="33">
        <v>6.91</v>
      </c>
      <c r="J34" s="34">
        <v>6.52</v>
      </c>
      <c r="K34" s="22"/>
      <c r="L34" s="22"/>
      <c r="M34" s="22"/>
      <c r="N34" s="22"/>
      <c r="O34" s="22"/>
      <c r="P34" s="22"/>
    </row>
    <row r="35" spans="1:16" ht="39" customHeight="1" x14ac:dyDescent="0.2">
      <c r="A35" s="22"/>
      <c r="B35" s="35"/>
      <c r="C35" s="1214" t="s">
        <v>565</v>
      </c>
      <c r="D35" s="1215"/>
      <c r="E35" s="1216"/>
      <c r="F35" s="36">
        <v>1.33</v>
      </c>
      <c r="G35" s="37">
        <v>3.49</v>
      </c>
      <c r="H35" s="37">
        <v>4.74</v>
      </c>
      <c r="I35" s="37">
        <v>4.32</v>
      </c>
      <c r="J35" s="38">
        <v>3.85</v>
      </c>
      <c r="K35" s="22"/>
      <c r="L35" s="22"/>
      <c r="M35" s="22"/>
      <c r="N35" s="22"/>
      <c r="O35" s="22"/>
      <c r="P35" s="22"/>
    </row>
    <row r="36" spans="1:16" ht="39" customHeight="1" x14ac:dyDescent="0.2">
      <c r="A36" s="22"/>
      <c r="B36" s="35"/>
      <c r="C36" s="1214" t="s">
        <v>566</v>
      </c>
      <c r="D36" s="1215"/>
      <c r="E36" s="1216"/>
      <c r="F36" s="36" t="s">
        <v>529</v>
      </c>
      <c r="G36" s="37" t="s">
        <v>529</v>
      </c>
      <c r="H36" s="37" t="s">
        <v>529</v>
      </c>
      <c r="I36" s="37">
        <v>1.69</v>
      </c>
      <c r="J36" s="38">
        <v>2.59</v>
      </c>
      <c r="K36" s="22"/>
      <c r="L36" s="22"/>
      <c r="M36" s="22"/>
      <c r="N36" s="22"/>
      <c r="O36" s="22"/>
      <c r="P36" s="22"/>
    </row>
    <row r="37" spans="1:16" ht="39" customHeight="1" x14ac:dyDescent="0.2">
      <c r="A37" s="22"/>
      <c r="B37" s="35"/>
      <c r="C37" s="1214" t="s">
        <v>567</v>
      </c>
      <c r="D37" s="1215"/>
      <c r="E37" s="1216"/>
      <c r="F37" s="36">
        <v>1.57</v>
      </c>
      <c r="G37" s="37">
        <v>1.25</v>
      </c>
      <c r="H37" s="37">
        <v>0.56000000000000005</v>
      </c>
      <c r="I37" s="37">
        <v>1.02</v>
      </c>
      <c r="J37" s="38">
        <v>1.57</v>
      </c>
      <c r="K37" s="22"/>
      <c r="L37" s="22"/>
      <c r="M37" s="22"/>
      <c r="N37" s="22"/>
      <c r="O37" s="22"/>
      <c r="P37" s="22"/>
    </row>
    <row r="38" spans="1:16" ht="39" customHeight="1" x14ac:dyDescent="0.2">
      <c r="A38" s="22"/>
      <c r="B38" s="35"/>
      <c r="C38" s="1214" t="s">
        <v>568</v>
      </c>
      <c r="D38" s="1215"/>
      <c r="E38" s="1216"/>
      <c r="F38" s="36">
        <v>0.67</v>
      </c>
      <c r="G38" s="37">
        <v>0.82</v>
      </c>
      <c r="H38" s="37">
        <v>0.56999999999999995</v>
      </c>
      <c r="I38" s="37">
        <v>0.95</v>
      </c>
      <c r="J38" s="38">
        <v>1.54</v>
      </c>
      <c r="K38" s="22"/>
      <c r="L38" s="22"/>
      <c r="M38" s="22"/>
      <c r="N38" s="22"/>
      <c r="O38" s="22"/>
      <c r="P38" s="22"/>
    </row>
    <row r="39" spans="1:16" ht="39" customHeight="1" x14ac:dyDescent="0.2">
      <c r="A39" s="22"/>
      <c r="B39" s="35"/>
      <c r="C39" s="1214" t="s">
        <v>569</v>
      </c>
      <c r="D39" s="1215"/>
      <c r="E39" s="1216"/>
      <c r="F39" s="36">
        <v>0.6</v>
      </c>
      <c r="G39" s="37">
        <v>0.52</v>
      </c>
      <c r="H39" s="37">
        <v>0.84</v>
      </c>
      <c r="I39" s="37">
        <v>0.92</v>
      </c>
      <c r="J39" s="38">
        <v>1.02</v>
      </c>
      <c r="K39" s="22"/>
      <c r="L39" s="22"/>
      <c r="M39" s="22"/>
      <c r="N39" s="22"/>
      <c r="O39" s="22"/>
      <c r="P39" s="22"/>
    </row>
    <row r="40" spans="1:16" ht="39" customHeight="1" x14ac:dyDescent="0.2">
      <c r="A40" s="22"/>
      <c r="B40" s="35"/>
      <c r="C40" s="1214" t="s">
        <v>570</v>
      </c>
      <c r="D40" s="1215"/>
      <c r="E40" s="1216"/>
      <c r="F40" s="36">
        <v>0.71</v>
      </c>
      <c r="G40" s="37">
        <v>0.33</v>
      </c>
      <c r="H40" s="37">
        <v>0.35</v>
      </c>
      <c r="I40" s="37">
        <v>0.37</v>
      </c>
      <c r="J40" s="38">
        <v>0.13</v>
      </c>
      <c r="K40" s="22"/>
      <c r="L40" s="22"/>
      <c r="M40" s="22"/>
      <c r="N40" s="22"/>
      <c r="O40" s="22"/>
      <c r="P40" s="22"/>
    </row>
    <row r="41" spans="1:16" ht="39" customHeight="1" x14ac:dyDescent="0.2">
      <c r="A41" s="22"/>
      <c r="B41" s="35"/>
      <c r="C41" s="1214" t="s">
        <v>571</v>
      </c>
      <c r="D41" s="1215"/>
      <c r="E41" s="1216"/>
      <c r="F41" s="36">
        <v>0</v>
      </c>
      <c r="G41" s="37">
        <v>0</v>
      </c>
      <c r="H41" s="37">
        <v>0</v>
      </c>
      <c r="I41" s="37">
        <v>0</v>
      </c>
      <c r="J41" s="38">
        <v>0</v>
      </c>
      <c r="K41" s="22"/>
      <c r="L41" s="22"/>
      <c r="M41" s="22"/>
      <c r="N41" s="22"/>
      <c r="O41" s="22"/>
      <c r="P41" s="22"/>
    </row>
    <row r="42" spans="1:16" ht="39" customHeight="1" x14ac:dyDescent="0.2">
      <c r="A42" s="22"/>
      <c r="B42" s="39"/>
      <c r="C42" s="1214" t="s">
        <v>572</v>
      </c>
      <c r="D42" s="1215"/>
      <c r="E42" s="1216"/>
      <c r="F42" s="36" t="s">
        <v>529</v>
      </c>
      <c r="G42" s="37" t="s">
        <v>529</v>
      </c>
      <c r="H42" s="37" t="s">
        <v>529</v>
      </c>
      <c r="I42" s="37" t="s">
        <v>529</v>
      </c>
      <c r="J42" s="38" t="s">
        <v>529</v>
      </c>
      <c r="K42" s="22"/>
      <c r="L42" s="22"/>
      <c r="M42" s="22"/>
      <c r="N42" s="22"/>
      <c r="O42" s="22"/>
      <c r="P42" s="22"/>
    </row>
    <row r="43" spans="1:16" ht="39" customHeight="1" thickBot="1" x14ac:dyDescent="0.25">
      <c r="A43" s="22"/>
      <c r="B43" s="40"/>
      <c r="C43" s="1217" t="s">
        <v>573</v>
      </c>
      <c r="D43" s="1218"/>
      <c r="E43" s="1219"/>
      <c r="F43" s="41">
        <v>0.42</v>
      </c>
      <c r="G43" s="42">
        <v>0.56000000000000005</v>
      </c>
      <c r="H43" s="42">
        <v>0.81</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y0J0X33qJ5yR00v+eRNmviOspONdQ45iqtkF+2OlE3P3yKIRK2hV4J2lkCLJJ2Jalpa3+GYgjezGEtvMm836g==" saltValue="+3aK4O/GEblITGS7lLAq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5044</v>
      </c>
      <c r="L45" s="60">
        <v>5105</v>
      </c>
      <c r="M45" s="60">
        <v>4777</v>
      </c>
      <c r="N45" s="60">
        <v>5092</v>
      </c>
      <c r="O45" s="61">
        <v>5446</v>
      </c>
      <c r="P45" s="48"/>
      <c r="Q45" s="48"/>
      <c r="R45" s="48"/>
      <c r="S45" s="48"/>
      <c r="T45" s="48"/>
      <c r="U45" s="48"/>
    </row>
    <row r="46" spans="1:21" ht="30.75" customHeight="1" x14ac:dyDescent="0.2">
      <c r="A46" s="48"/>
      <c r="B46" s="1232"/>
      <c r="C46" s="1233"/>
      <c r="D46" s="62"/>
      <c r="E46" s="1224" t="s">
        <v>13</v>
      </c>
      <c r="F46" s="1224"/>
      <c r="G46" s="1224"/>
      <c r="H46" s="1224"/>
      <c r="I46" s="1224"/>
      <c r="J46" s="1225"/>
      <c r="K46" s="63" t="s">
        <v>529</v>
      </c>
      <c r="L46" s="64" t="s">
        <v>529</v>
      </c>
      <c r="M46" s="64" t="s">
        <v>529</v>
      </c>
      <c r="N46" s="64" t="s">
        <v>529</v>
      </c>
      <c r="O46" s="65" t="s">
        <v>529</v>
      </c>
      <c r="P46" s="48"/>
      <c r="Q46" s="48"/>
      <c r="R46" s="48"/>
      <c r="S46" s="48"/>
      <c r="T46" s="48"/>
      <c r="U46" s="48"/>
    </row>
    <row r="47" spans="1:21" ht="30.75" customHeight="1" x14ac:dyDescent="0.2">
      <c r="A47" s="48"/>
      <c r="B47" s="1232"/>
      <c r="C47" s="1233"/>
      <c r="D47" s="62"/>
      <c r="E47" s="1224" t="s">
        <v>14</v>
      </c>
      <c r="F47" s="1224"/>
      <c r="G47" s="1224"/>
      <c r="H47" s="1224"/>
      <c r="I47" s="1224"/>
      <c r="J47" s="1225"/>
      <c r="K47" s="63" t="s">
        <v>529</v>
      </c>
      <c r="L47" s="64" t="s">
        <v>529</v>
      </c>
      <c r="M47" s="64" t="s">
        <v>529</v>
      </c>
      <c r="N47" s="64" t="s">
        <v>529</v>
      </c>
      <c r="O47" s="65" t="s">
        <v>529</v>
      </c>
      <c r="P47" s="48"/>
      <c r="Q47" s="48"/>
      <c r="R47" s="48"/>
      <c r="S47" s="48"/>
      <c r="T47" s="48"/>
      <c r="U47" s="48"/>
    </row>
    <row r="48" spans="1:21" ht="30.75" customHeight="1" x14ac:dyDescent="0.2">
      <c r="A48" s="48"/>
      <c r="B48" s="1232"/>
      <c r="C48" s="1233"/>
      <c r="D48" s="62"/>
      <c r="E48" s="1224" t="s">
        <v>15</v>
      </c>
      <c r="F48" s="1224"/>
      <c r="G48" s="1224"/>
      <c r="H48" s="1224"/>
      <c r="I48" s="1224"/>
      <c r="J48" s="1225"/>
      <c r="K48" s="63">
        <v>4233</v>
      </c>
      <c r="L48" s="64">
        <v>4213</v>
      </c>
      <c r="M48" s="64">
        <v>4226</v>
      </c>
      <c r="N48" s="64">
        <v>3332</v>
      </c>
      <c r="O48" s="65">
        <v>3541</v>
      </c>
      <c r="P48" s="48"/>
      <c r="Q48" s="48"/>
      <c r="R48" s="48"/>
      <c r="S48" s="48"/>
      <c r="T48" s="48"/>
      <c r="U48" s="48"/>
    </row>
    <row r="49" spans="1:21" ht="30.75" customHeight="1" x14ac:dyDescent="0.2">
      <c r="A49" s="48"/>
      <c r="B49" s="1232"/>
      <c r="C49" s="1233"/>
      <c r="D49" s="62"/>
      <c r="E49" s="1224" t="s">
        <v>16</v>
      </c>
      <c r="F49" s="1224"/>
      <c r="G49" s="1224"/>
      <c r="H49" s="1224"/>
      <c r="I49" s="1224"/>
      <c r="J49" s="1225"/>
      <c r="K49" s="63" t="s">
        <v>529</v>
      </c>
      <c r="L49" s="64" t="s">
        <v>529</v>
      </c>
      <c r="M49" s="64" t="s">
        <v>529</v>
      </c>
      <c r="N49" s="64" t="s">
        <v>529</v>
      </c>
      <c r="O49" s="65" t="s">
        <v>529</v>
      </c>
      <c r="P49" s="48"/>
      <c r="Q49" s="48"/>
      <c r="R49" s="48"/>
      <c r="S49" s="48"/>
      <c r="T49" s="48"/>
      <c r="U49" s="48"/>
    </row>
    <row r="50" spans="1:21" ht="30.75" customHeight="1" x14ac:dyDescent="0.2">
      <c r="A50" s="48"/>
      <c r="B50" s="1232"/>
      <c r="C50" s="1233"/>
      <c r="D50" s="62"/>
      <c r="E50" s="1224" t="s">
        <v>17</v>
      </c>
      <c r="F50" s="1224"/>
      <c r="G50" s="1224"/>
      <c r="H50" s="1224"/>
      <c r="I50" s="1224"/>
      <c r="J50" s="1225"/>
      <c r="K50" s="63">
        <v>433</v>
      </c>
      <c r="L50" s="64">
        <v>567</v>
      </c>
      <c r="M50" s="64">
        <v>535</v>
      </c>
      <c r="N50" s="64">
        <v>92</v>
      </c>
      <c r="O50" s="65">
        <v>321</v>
      </c>
      <c r="P50" s="48"/>
      <c r="Q50" s="48"/>
      <c r="R50" s="48"/>
      <c r="S50" s="48"/>
      <c r="T50" s="48"/>
      <c r="U50" s="48"/>
    </row>
    <row r="51" spans="1:21" ht="30.75" customHeight="1" x14ac:dyDescent="0.2">
      <c r="A51" s="48"/>
      <c r="B51" s="1234"/>
      <c r="C51" s="1235"/>
      <c r="D51" s="66"/>
      <c r="E51" s="1224" t="s">
        <v>18</v>
      </c>
      <c r="F51" s="1224"/>
      <c r="G51" s="1224"/>
      <c r="H51" s="1224"/>
      <c r="I51" s="1224"/>
      <c r="J51" s="1225"/>
      <c r="K51" s="63" t="s">
        <v>529</v>
      </c>
      <c r="L51" s="64" t="s">
        <v>529</v>
      </c>
      <c r="M51" s="64" t="s">
        <v>529</v>
      </c>
      <c r="N51" s="64" t="s">
        <v>529</v>
      </c>
      <c r="O51" s="65" t="s">
        <v>529</v>
      </c>
      <c r="P51" s="48"/>
      <c r="Q51" s="48"/>
      <c r="R51" s="48"/>
      <c r="S51" s="48"/>
      <c r="T51" s="48"/>
      <c r="U51" s="48"/>
    </row>
    <row r="52" spans="1:21" ht="30.75" customHeight="1" x14ac:dyDescent="0.2">
      <c r="A52" s="48"/>
      <c r="B52" s="1222" t="s">
        <v>19</v>
      </c>
      <c r="C52" s="1223"/>
      <c r="D52" s="66"/>
      <c r="E52" s="1224" t="s">
        <v>20</v>
      </c>
      <c r="F52" s="1224"/>
      <c r="G52" s="1224"/>
      <c r="H52" s="1224"/>
      <c r="I52" s="1224"/>
      <c r="J52" s="1225"/>
      <c r="K52" s="63">
        <v>8627</v>
      </c>
      <c r="L52" s="64">
        <v>8900</v>
      </c>
      <c r="M52" s="64">
        <v>8283</v>
      </c>
      <c r="N52" s="64">
        <v>7953</v>
      </c>
      <c r="O52" s="65">
        <v>7955</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1083</v>
      </c>
      <c r="L53" s="69">
        <v>985</v>
      </c>
      <c r="M53" s="69">
        <v>1255</v>
      </c>
      <c r="N53" s="69">
        <v>563</v>
      </c>
      <c r="O53" s="70">
        <v>1353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vX+crNnZ0QxpV9Q0xINgLTfuwfWqaR2wpeWRZA1cO9ThkJcB3pCfolL3+ulE8viIu4WsuwciGnzgkPheH+Wyg==" saltValue="Ktnd0GwqgILx6i6uAjiE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556</v>
      </c>
      <c r="J40" s="79" t="s">
        <v>557</v>
      </c>
      <c r="K40" s="79" t="s">
        <v>558</v>
      </c>
      <c r="L40" s="79" t="s">
        <v>559</v>
      </c>
      <c r="M40" s="80" t="s">
        <v>560</v>
      </c>
    </row>
    <row r="41" spans="2:13" ht="27.75" customHeight="1" x14ac:dyDescent="0.2">
      <c r="B41" s="1238" t="s">
        <v>24</v>
      </c>
      <c r="C41" s="1239"/>
      <c r="D41" s="81"/>
      <c r="E41" s="1244" t="s">
        <v>25</v>
      </c>
      <c r="F41" s="1244"/>
      <c r="G41" s="1244"/>
      <c r="H41" s="1245"/>
      <c r="I41" s="82">
        <v>51768</v>
      </c>
      <c r="J41" s="83">
        <v>53293</v>
      </c>
      <c r="K41" s="83">
        <v>53520</v>
      </c>
      <c r="L41" s="83">
        <v>54740</v>
      </c>
      <c r="M41" s="84">
        <v>54040</v>
      </c>
    </row>
    <row r="42" spans="2:13" ht="27.75" customHeight="1" x14ac:dyDescent="0.2">
      <c r="B42" s="1240"/>
      <c r="C42" s="1241"/>
      <c r="D42" s="85"/>
      <c r="E42" s="1246" t="s">
        <v>26</v>
      </c>
      <c r="F42" s="1246"/>
      <c r="G42" s="1246"/>
      <c r="H42" s="1247"/>
      <c r="I42" s="86">
        <v>1812</v>
      </c>
      <c r="J42" s="87">
        <v>1322</v>
      </c>
      <c r="K42" s="87">
        <v>862</v>
      </c>
      <c r="L42" s="87">
        <v>1061</v>
      </c>
      <c r="M42" s="88">
        <v>4423</v>
      </c>
    </row>
    <row r="43" spans="2:13" ht="27.75" customHeight="1" x14ac:dyDescent="0.2">
      <c r="B43" s="1240"/>
      <c r="C43" s="1241"/>
      <c r="D43" s="85"/>
      <c r="E43" s="1246" t="s">
        <v>27</v>
      </c>
      <c r="F43" s="1246"/>
      <c r="G43" s="1246"/>
      <c r="H43" s="1247"/>
      <c r="I43" s="86">
        <v>39159</v>
      </c>
      <c r="J43" s="87">
        <v>37888</v>
      </c>
      <c r="K43" s="87">
        <v>37944</v>
      </c>
      <c r="L43" s="87">
        <v>36590</v>
      </c>
      <c r="M43" s="88">
        <v>34630</v>
      </c>
    </row>
    <row r="44" spans="2:13" ht="27.75" customHeight="1" x14ac:dyDescent="0.2">
      <c r="B44" s="1240"/>
      <c r="C44" s="1241"/>
      <c r="D44" s="85"/>
      <c r="E44" s="1246" t="s">
        <v>28</v>
      </c>
      <c r="F44" s="1246"/>
      <c r="G44" s="1246"/>
      <c r="H44" s="1247"/>
      <c r="I44" s="86" t="s">
        <v>529</v>
      </c>
      <c r="J44" s="87" t="s">
        <v>529</v>
      </c>
      <c r="K44" s="87" t="s">
        <v>529</v>
      </c>
      <c r="L44" s="87" t="s">
        <v>529</v>
      </c>
      <c r="M44" s="88" t="s">
        <v>529</v>
      </c>
    </row>
    <row r="45" spans="2:13" ht="27.75" customHeight="1" x14ac:dyDescent="0.2">
      <c r="B45" s="1240"/>
      <c r="C45" s="1241"/>
      <c r="D45" s="85"/>
      <c r="E45" s="1246" t="s">
        <v>29</v>
      </c>
      <c r="F45" s="1246"/>
      <c r="G45" s="1246"/>
      <c r="H45" s="1247"/>
      <c r="I45" s="86">
        <v>12631</v>
      </c>
      <c r="J45" s="87">
        <v>11863</v>
      </c>
      <c r="K45" s="87">
        <v>11491</v>
      </c>
      <c r="L45" s="87">
        <v>11998</v>
      </c>
      <c r="M45" s="88">
        <v>12228</v>
      </c>
    </row>
    <row r="46" spans="2:13" ht="27.75" customHeight="1" x14ac:dyDescent="0.2">
      <c r="B46" s="1240"/>
      <c r="C46" s="1241"/>
      <c r="D46" s="89"/>
      <c r="E46" s="1246" t="s">
        <v>30</v>
      </c>
      <c r="F46" s="1246"/>
      <c r="G46" s="1246"/>
      <c r="H46" s="1247"/>
      <c r="I46" s="86">
        <v>183</v>
      </c>
      <c r="J46" s="87">
        <v>91</v>
      </c>
      <c r="K46" s="87" t="s">
        <v>529</v>
      </c>
      <c r="L46" s="87" t="s">
        <v>529</v>
      </c>
      <c r="M46" s="88" t="s">
        <v>529</v>
      </c>
    </row>
    <row r="47" spans="2:13" ht="27.75" customHeight="1" x14ac:dyDescent="0.2">
      <c r="B47" s="1240"/>
      <c r="C47" s="1241"/>
      <c r="D47" s="90"/>
      <c r="E47" s="1248" t="s">
        <v>31</v>
      </c>
      <c r="F47" s="1249"/>
      <c r="G47" s="1249"/>
      <c r="H47" s="1250"/>
      <c r="I47" s="86" t="s">
        <v>529</v>
      </c>
      <c r="J47" s="87" t="s">
        <v>529</v>
      </c>
      <c r="K47" s="87" t="s">
        <v>529</v>
      </c>
      <c r="L47" s="87" t="s">
        <v>529</v>
      </c>
      <c r="M47" s="88" t="s">
        <v>529</v>
      </c>
    </row>
    <row r="48" spans="2:13" ht="27.75" customHeight="1" x14ac:dyDescent="0.2">
      <c r="B48" s="1240"/>
      <c r="C48" s="1241"/>
      <c r="D48" s="85"/>
      <c r="E48" s="1246" t="s">
        <v>32</v>
      </c>
      <c r="F48" s="1246"/>
      <c r="G48" s="1246"/>
      <c r="H48" s="1247"/>
      <c r="I48" s="86" t="s">
        <v>529</v>
      </c>
      <c r="J48" s="87" t="s">
        <v>529</v>
      </c>
      <c r="K48" s="87" t="s">
        <v>529</v>
      </c>
      <c r="L48" s="87" t="s">
        <v>529</v>
      </c>
      <c r="M48" s="88" t="s">
        <v>529</v>
      </c>
    </row>
    <row r="49" spans="2:13" ht="27.75" customHeight="1" x14ac:dyDescent="0.2">
      <c r="B49" s="1242"/>
      <c r="C49" s="1243"/>
      <c r="D49" s="85"/>
      <c r="E49" s="1246" t="s">
        <v>33</v>
      </c>
      <c r="F49" s="1246"/>
      <c r="G49" s="1246"/>
      <c r="H49" s="1247"/>
      <c r="I49" s="86" t="s">
        <v>529</v>
      </c>
      <c r="J49" s="87" t="s">
        <v>529</v>
      </c>
      <c r="K49" s="87" t="s">
        <v>529</v>
      </c>
      <c r="L49" s="87" t="s">
        <v>529</v>
      </c>
      <c r="M49" s="88" t="s">
        <v>529</v>
      </c>
    </row>
    <row r="50" spans="2:13" ht="27.75" customHeight="1" x14ac:dyDescent="0.2">
      <c r="B50" s="1251" t="s">
        <v>34</v>
      </c>
      <c r="C50" s="1252"/>
      <c r="D50" s="91"/>
      <c r="E50" s="1246" t="s">
        <v>35</v>
      </c>
      <c r="F50" s="1246"/>
      <c r="G50" s="1246"/>
      <c r="H50" s="1247"/>
      <c r="I50" s="86">
        <v>20468</v>
      </c>
      <c r="J50" s="87">
        <v>18892</v>
      </c>
      <c r="K50" s="87">
        <v>20144</v>
      </c>
      <c r="L50" s="87">
        <v>16993</v>
      </c>
      <c r="M50" s="88">
        <v>16029</v>
      </c>
    </row>
    <row r="51" spans="2:13" ht="27.75" customHeight="1" x14ac:dyDescent="0.2">
      <c r="B51" s="1240"/>
      <c r="C51" s="1241"/>
      <c r="D51" s="85"/>
      <c r="E51" s="1246" t="s">
        <v>36</v>
      </c>
      <c r="F51" s="1246"/>
      <c r="G51" s="1246"/>
      <c r="H51" s="1247"/>
      <c r="I51" s="86">
        <v>22991</v>
      </c>
      <c r="J51" s="87">
        <v>22187</v>
      </c>
      <c r="K51" s="87">
        <v>21177</v>
      </c>
      <c r="L51" s="87">
        <v>19306</v>
      </c>
      <c r="M51" s="88">
        <v>18231</v>
      </c>
    </row>
    <row r="52" spans="2:13" ht="27.75" customHeight="1" x14ac:dyDescent="0.2">
      <c r="B52" s="1242"/>
      <c r="C52" s="1243"/>
      <c r="D52" s="85"/>
      <c r="E52" s="1246" t="s">
        <v>37</v>
      </c>
      <c r="F52" s="1246"/>
      <c r="G52" s="1246"/>
      <c r="H52" s="1247"/>
      <c r="I52" s="86">
        <v>64267</v>
      </c>
      <c r="J52" s="87">
        <v>63130</v>
      </c>
      <c r="K52" s="87">
        <v>62482</v>
      </c>
      <c r="L52" s="87">
        <v>60945</v>
      </c>
      <c r="M52" s="88">
        <v>59280</v>
      </c>
    </row>
    <row r="53" spans="2:13" ht="27.75" customHeight="1" thickBot="1" x14ac:dyDescent="0.25">
      <c r="B53" s="1253" t="s">
        <v>38</v>
      </c>
      <c r="C53" s="1254"/>
      <c r="D53" s="92"/>
      <c r="E53" s="1255" t="s">
        <v>39</v>
      </c>
      <c r="F53" s="1255"/>
      <c r="G53" s="1255"/>
      <c r="H53" s="1256"/>
      <c r="I53" s="93">
        <v>-2174</v>
      </c>
      <c r="J53" s="94">
        <v>248</v>
      </c>
      <c r="K53" s="94">
        <v>14</v>
      </c>
      <c r="L53" s="94">
        <v>7144</v>
      </c>
      <c r="M53" s="95">
        <v>11780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6VTPuiGWZ4sJ2SrC5B1J2oS1oKjz24FD1IpEn4MDxVX8mo38bF5xGE8vGjsX+9hc1AzhhSF9j9Qy2Br1LGoSQ==" saltValue="DBahT7eXUyk8jCgJFRC5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558</v>
      </c>
      <c r="G54" s="104" t="s">
        <v>559</v>
      </c>
      <c r="H54" s="105" t="s">
        <v>560</v>
      </c>
    </row>
    <row r="55" spans="2:8" ht="52.5" customHeight="1" x14ac:dyDescent="0.2">
      <c r="B55" s="106"/>
      <c r="C55" s="1265" t="s">
        <v>42</v>
      </c>
      <c r="D55" s="1265"/>
      <c r="E55" s="1266"/>
      <c r="F55" s="107">
        <v>6994</v>
      </c>
      <c r="G55" s="107">
        <v>7311</v>
      </c>
      <c r="H55" s="108">
        <v>6960</v>
      </c>
    </row>
    <row r="56" spans="2:8" ht="52.5" customHeight="1" x14ac:dyDescent="0.2">
      <c r="B56" s="109"/>
      <c r="C56" s="1267" t="s">
        <v>43</v>
      </c>
      <c r="D56" s="1267"/>
      <c r="E56" s="1268"/>
      <c r="F56" s="110" t="s">
        <v>529</v>
      </c>
      <c r="G56" s="110" t="s">
        <v>529</v>
      </c>
      <c r="H56" s="111" t="s">
        <v>529</v>
      </c>
    </row>
    <row r="57" spans="2:8" ht="53.25" customHeight="1" x14ac:dyDescent="0.2">
      <c r="B57" s="109"/>
      <c r="C57" s="1269" t="s">
        <v>44</v>
      </c>
      <c r="D57" s="1269"/>
      <c r="E57" s="1270"/>
      <c r="F57" s="112">
        <v>6351</v>
      </c>
      <c r="G57" s="112">
        <v>5776</v>
      </c>
      <c r="H57" s="113">
        <v>5887</v>
      </c>
    </row>
    <row r="58" spans="2:8" ht="45.75" customHeight="1" x14ac:dyDescent="0.2">
      <c r="B58" s="114"/>
      <c r="C58" s="1257" t="s">
        <v>584</v>
      </c>
      <c r="D58" s="1258"/>
      <c r="E58" s="1259"/>
      <c r="F58" s="115">
        <v>2443</v>
      </c>
      <c r="G58" s="115">
        <v>2255</v>
      </c>
      <c r="H58" s="116">
        <v>2765</v>
      </c>
    </row>
    <row r="59" spans="2:8" ht="45.75" customHeight="1" x14ac:dyDescent="0.2">
      <c r="B59" s="114"/>
      <c r="C59" s="1257" t="s">
        <v>585</v>
      </c>
      <c r="D59" s="1258"/>
      <c r="E59" s="1259"/>
      <c r="F59" s="115">
        <v>1360</v>
      </c>
      <c r="G59" s="115">
        <v>1355</v>
      </c>
      <c r="H59" s="116">
        <v>1351</v>
      </c>
    </row>
    <row r="60" spans="2:8" ht="45.75" customHeight="1" x14ac:dyDescent="0.2">
      <c r="B60" s="114"/>
      <c r="C60" s="1257" t="s">
        <v>586</v>
      </c>
      <c r="D60" s="1258"/>
      <c r="E60" s="1259"/>
      <c r="F60" s="115">
        <v>597</v>
      </c>
      <c r="G60" s="115">
        <v>592</v>
      </c>
      <c r="H60" s="116">
        <v>584</v>
      </c>
    </row>
    <row r="61" spans="2:8" ht="45.75" customHeight="1" x14ac:dyDescent="0.2">
      <c r="B61" s="114"/>
      <c r="C61" s="1257" t="s">
        <v>587</v>
      </c>
      <c r="D61" s="1258"/>
      <c r="E61" s="1259"/>
      <c r="F61" s="115">
        <v>1731</v>
      </c>
      <c r="G61" s="115">
        <v>1080</v>
      </c>
      <c r="H61" s="116">
        <v>517</v>
      </c>
    </row>
    <row r="62" spans="2:8" ht="45.75" customHeight="1" thickBot="1" x14ac:dyDescent="0.25">
      <c r="B62" s="117"/>
      <c r="C62" s="1260" t="s">
        <v>591</v>
      </c>
      <c r="D62" s="1261"/>
      <c r="E62" s="1262"/>
      <c r="F62" s="118" t="s">
        <v>588</v>
      </c>
      <c r="G62" s="118">
        <v>276</v>
      </c>
      <c r="H62" s="119">
        <v>454</v>
      </c>
    </row>
    <row r="63" spans="2:8" ht="52.5" customHeight="1" thickBot="1" x14ac:dyDescent="0.25">
      <c r="B63" s="120"/>
      <c r="C63" s="1263" t="s">
        <v>45</v>
      </c>
      <c r="D63" s="1263"/>
      <c r="E63" s="1264"/>
      <c r="F63" s="121">
        <v>13344</v>
      </c>
      <c r="G63" s="121">
        <v>13087</v>
      </c>
      <c r="H63" s="122">
        <v>12847</v>
      </c>
    </row>
    <row r="64" spans="2:8" ht="15" customHeight="1" x14ac:dyDescent="0.2"/>
    <row r="65" ht="0" hidden="1" customHeight="1" x14ac:dyDescent="0.2"/>
    <row r="66" ht="0" hidden="1" customHeight="1" x14ac:dyDescent="0.2"/>
  </sheetData>
  <sheetProtection algorithmName="SHA-512" hashValue="97NRiRKhsQdvHasri2Zorf7yLmWGPeqUSLcEjTj1oihebeBLYyUrmLYWdhYfHYAAZUzzl2smClMYH8q50jVraA==" saltValue="8zx4u3Cqz8rWw2TvwYXy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showGridLines="0" workbookViewId="0"/>
  </sheetViews>
  <sheetFormatPr defaultColWidth="0" defaultRowHeight="13.5" customHeight="1" zeroHeight="1" x14ac:dyDescent="0.2"/>
  <cols>
    <col min="1" max="1" width="6.33203125" style="366" customWidth="1"/>
    <col min="2" max="107" width="2.44140625" style="366" customWidth="1"/>
    <col min="108" max="108" width="6.109375" style="374" customWidth="1"/>
    <col min="109" max="109" width="5.88671875" style="373" customWidth="1"/>
    <col min="110" max="110" width="19.109375" style="366" hidden="1"/>
    <col min="111" max="115" width="12.6640625" style="366" hidden="1"/>
    <col min="116" max="349" width="8.6640625" style="366" hidden="1"/>
    <col min="350" max="355" width="14.88671875" style="366" hidden="1"/>
    <col min="356" max="357" width="15.88671875" style="366" hidden="1"/>
    <col min="358" max="363" width="16.109375" style="366" hidden="1"/>
    <col min="364" max="364" width="6.109375" style="366" hidden="1"/>
    <col min="365" max="365" width="3" style="366" hidden="1"/>
    <col min="366" max="605" width="8.6640625" style="366" hidden="1"/>
    <col min="606" max="611" width="14.88671875" style="366" hidden="1"/>
    <col min="612" max="613" width="15.88671875" style="366" hidden="1"/>
    <col min="614" max="619" width="16.109375" style="366" hidden="1"/>
    <col min="620" max="620" width="6.109375" style="366" hidden="1"/>
    <col min="621" max="621" width="3" style="366" hidden="1"/>
    <col min="622" max="861" width="8.6640625" style="366" hidden="1"/>
    <col min="862" max="867" width="14.88671875" style="366" hidden="1"/>
    <col min="868" max="869" width="15.88671875" style="366" hidden="1"/>
    <col min="870" max="875" width="16.109375" style="366" hidden="1"/>
    <col min="876" max="876" width="6.109375" style="366" hidden="1"/>
    <col min="877" max="877" width="3" style="366" hidden="1"/>
    <col min="878" max="1117" width="8.6640625" style="366" hidden="1"/>
    <col min="1118" max="1123" width="14.88671875" style="366" hidden="1"/>
    <col min="1124" max="1125" width="15.88671875" style="366" hidden="1"/>
    <col min="1126" max="1131" width="16.109375" style="366" hidden="1"/>
    <col min="1132" max="1132" width="6.109375" style="366" hidden="1"/>
    <col min="1133" max="1133" width="3" style="366" hidden="1"/>
    <col min="1134" max="1373" width="8.6640625" style="366" hidden="1"/>
    <col min="1374" max="1379" width="14.88671875" style="366" hidden="1"/>
    <col min="1380" max="1381" width="15.88671875" style="366" hidden="1"/>
    <col min="1382" max="1387" width="16.109375" style="366" hidden="1"/>
    <col min="1388" max="1388" width="6.109375" style="366" hidden="1"/>
    <col min="1389" max="1389" width="3" style="366" hidden="1"/>
    <col min="1390" max="1629" width="8.6640625" style="366" hidden="1"/>
    <col min="1630" max="1635" width="14.88671875" style="366" hidden="1"/>
    <col min="1636" max="1637" width="15.88671875" style="366" hidden="1"/>
    <col min="1638" max="1643" width="16.109375" style="366" hidden="1"/>
    <col min="1644" max="1644" width="6.109375" style="366" hidden="1"/>
    <col min="1645" max="1645" width="3" style="366" hidden="1"/>
    <col min="1646" max="1885" width="8.6640625" style="366" hidden="1"/>
    <col min="1886" max="1891" width="14.88671875" style="366" hidden="1"/>
    <col min="1892" max="1893" width="15.88671875" style="366" hidden="1"/>
    <col min="1894" max="1899" width="16.109375" style="366" hidden="1"/>
    <col min="1900" max="1900" width="6.109375" style="366" hidden="1"/>
    <col min="1901" max="1901" width="3" style="366" hidden="1"/>
    <col min="1902" max="2141" width="8.6640625" style="366" hidden="1"/>
    <col min="2142" max="2147" width="14.88671875" style="366" hidden="1"/>
    <col min="2148" max="2149" width="15.88671875" style="366" hidden="1"/>
    <col min="2150" max="2155" width="16.109375" style="366" hidden="1"/>
    <col min="2156" max="2156" width="6.109375" style="366" hidden="1"/>
    <col min="2157" max="2157" width="3" style="366" hidden="1"/>
    <col min="2158" max="2397" width="8.6640625" style="366" hidden="1"/>
    <col min="2398" max="2403" width="14.88671875" style="366" hidden="1"/>
    <col min="2404" max="2405" width="15.88671875" style="366" hidden="1"/>
    <col min="2406" max="2411" width="16.109375" style="366" hidden="1"/>
    <col min="2412" max="2412" width="6.109375" style="366" hidden="1"/>
    <col min="2413" max="2413" width="3" style="366" hidden="1"/>
    <col min="2414" max="2653" width="8.6640625" style="366" hidden="1"/>
    <col min="2654" max="2659" width="14.88671875" style="366" hidden="1"/>
    <col min="2660" max="2661" width="15.88671875" style="366" hidden="1"/>
    <col min="2662" max="2667" width="16.109375" style="366" hidden="1"/>
    <col min="2668" max="2668" width="6.109375" style="366" hidden="1"/>
    <col min="2669" max="2669" width="3" style="366" hidden="1"/>
    <col min="2670" max="2909" width="8.6640625" style="366" hidden="1"/>
    <col min="2910" max="2915" width="14.88671875" style="366" hidden="1"/>
    <col min="2916" max="2917" width="15.88671875" style="366" hidden="1"/>
    <col min="2918" max="2923" width="16.109375" style="366" hidden="1"/>
    <col min="2924" max="2924" width="6.109375" style="366" hidden="1"/>
    <col min="2925" max="2925" width="3" style="366" hidden="1"/>
    <col min="2926" max="3165" width="8.6640625" style="366" hidden="1"/>
    <col min="3166" max="3171" width="14.88671875" style="366" hidden="1"/>
    <col min="3172" max="3173" width="15.88671875" style="366" hidden="1"/>
    <col min="3174" max="3179" width="16.109375" style="366" hidden="1"/>
    <col min="3180" max="3180" width="6.109375" style="366" hidden="1"/>
    <col min="3181" max="3181" width="3" style="366" hidden="1"/>
    <col min="3182" max="3421" width="8.6640625" style="366" hidden="1"/>
    <col min="3422" max="3427" width="14.88671875" style="366" hidden="1"/>
    <col min="3428" max="3429" width="15.88671875" style="366" hidden="1"/>
    <col min="3430" max="3435" width="16.109375" style="366" hidden="1"/>
    <col min="3436" max="3436" width="6.109375" style="366" hidden="1"/>
    <col min="3437" max="3437" width="3" style="366" hidden="1"/>
    <col min="3438" max="3677" width="8.6640625" style="366" hidden="1"/>
    <col min="3678" max="3683" width="14.88671875" style="366" hidden="1"/>
    <col min="3684" max="3685" width="15.88671875" style="366" hidden="1"/>
    <col min="3686" max="3691" width="16.109375" style="366" hidden="1"/>
    <col min="3692" max="3692" width="6.109375" style="366" hidden="1"/>
    <col min="3693" max="3693" width="3" style="366" hidden="1"/>
    <col min="3694" max="3933" width="8.6640625" style="366" hidden="1"/>
    <col min="3934" max="3939" width="14.88671875" style="366" hidden="1"/>
    <col min="3940" max="3941" width="15.88671875" style="366" hidden="1"/>
    <col min="3942" max="3947" width="16.109375" style="366" hidden="1"/>
    <col min="3948" max="3948" width="6.109375" style="366" hidden="1"/>
    <col min="3949" max="3949" width="3" style="366" hidden="1"/>
    <col min="3950" max="4189" width="8.6640625" style="366" hidden="1"/>
    <col min="4190" max="4195" width="14.88671875" style="366" hidden="1"/>
    <col min="4196" max="4197" width="15.88671875" style="366" hidden="1"/>
    <col min="4198" max="4203" width="16.109375" style="366" hidden="1"/>
    <col min="4204" max="4204" width="6.109375" style="366" hidden="1"/>
    <col min="4205" max="4205" width="3" style="366" hidden="1"/>
    <col min="4206" max="4445" width="8.6640625" style="366" hidden="1"/>
    <col min="4446" max="4451" width="14.88671875" style="366" hidden="1"/>
    <col min="4452" max="4453" width="15.88671875" style="366" hidden="1"/>
    <col min="4454" max="4459" width="16.109375" style="366" hidden="1"/>
    <col min="4460" max="4460" width="6.109375" style="366" hidden="1"/>
    <col min="4461" max="4461" width="3" style="366" hidden="1"/>
    <col min="4462" max="4701" width="8.6640625" style="366" hidden="1"/>
    <col min="4702" max="4707" width="14.88671875" style="366" hidden="1"/>
    <col min="4708" max="4709" width="15.88671875" style="366" hidden="1"/>
    <col min="4710" max="4715" width="16.109375" style="366" hidden="1"/>
    <col min="4716" max="4716" width="6.109375" style="366" hidden="1"/>
    <col min="4717" max="4717" width="3" style="366" hidden="1"/>
    <col min="4718" max="4957" width="8.6640625" style="366" hidden="1"/>
    <col min="4958" max="4963" width="14.88671875" style="366" hidden="1"/>
    <col min="4964" max="4965" width="15.88671875" style="366" hidden="1"/>
    <col min="4966" max="4971" width="16.109375" style="366" hidden="1"/>
    <col min="4972" max="4972" width="6.109375" style="366" hidden="1"/>
    <col min="4973" max="4973" width="3" style="366" hidden="1"/>
    <col min="4974" max="5213" width="8.6640625" style="366" hidden="1"/>
    <col min="5214" max="5219" width="14.88671875" style="366" hidden="1"/>
    <col min="5220" max="5221" width="15.88671875" style="366" hidden="1"/>
    <col min="5222" max="5227" width="16.109375" style="366" hidden="1"/>
    <col min="5228" max="5228" width="6.109375" style="366" hidden="1"/>
    <col min="5229" max="5229" width="3" style="366" hidden="1"/>
    <col min="5230" max="5469" width="8.6640625" style="366" hidden="1"/>
    <col min="5470" max="5475" width="14.88671875" style="366" hidden="1"/>
    <col min="5476" max="5477" width="15.88671875" style="366" hidden="1"/>
    <col min="5478" max="5483" width="16.109375" style="366" hidden="1"/>
    <col min="5484" max="5484" width="6.109375" style="366" hidden="1"/>
    <col min="5485" max="5485" width="3" style="366" hidden="1"/>
    <col min="5486" max="5725" width="8.6640625" style="366" hidden="1"/>
    <col min="5726" max="5731" width="14.88671875" style="366" hidden="1"/>
    <col min="5732" max="5733" width="15.88671875" style="366" hidden="1"/>
    <col min="5734" max="5739" width="16.109375" style="366" hidden="1"/>
    <col min="5740" max="5740" width="6.109375" style="366" hidden="1"/>
    <col min="5741" max="5741" width="3" style="366" hidden="1"/>
    <col min="5742" max="5981" width="8.6640625" style="366" hidden="1"/>
    <col min="5982" max="5987" width="14.88671875" style="366" hidden="1"/>
    <col min="5988" max="5989" width="15.88671875" style="366" hidden="1"/>
    <col min="5990" max="5995" width="16.109375" style="366" hidden="1"/>
    <col min="5996" max="5996" width="6.109375" style="366" hidden="1"/>
    <col min="5997" max="5997" width="3" style="366" hidden="1"/>
    <col min="5998" max="6237" width="8.6640625" style="366" hidden="1"/>
    <col min="6238" max="6243" width="14.88671875" style="366" hidden="1"/>
    <col min="6244" max="6245" width="15.88671875" style="366" hidden="1"/>
    <col min="6246" max="6251" width="16.109375" style="366" hidden="1"/>
    <col min="6252" max="6252" width="6.109375" style="366" hidden="1"/>
    <col min="6253" max="6253" width="3" style="366" hidden="1"/>
    <col min="6254" max="6493" width="8.6640625" style="366" hidden="1"/>
    <col min="6494" max="6499" width="14.88671875" style="366" hidden="1"/>
    <col min="6500" max="6501" width="15.88671875" style="366" hidden="1"/>
    <col min="6502" max="6507" width="16.109375" style="366" hidden="1"/>
    <col min="6508" max="6508" width="6.109375" style="366" hidden="1"/>
    <col min="6509" max="6509" width="3" style="366" hidden="1"/>
    <col min="6510" max="6749" width="8.6640625" style="366" hidden="1"/>
    <col min="6750" max="6755" width="14.88671875" style="366" hidden="1"/>
    <col min="6756" max="6757" width="15.88671875" style="366" hidden="1"/>
    <col min="6758" max="6763" width="16.109375" style="366" hidden="1"/>
    <col min="6764" max="6764" width="6.109375" style="366" hidden="1"/>
    <col min="6765" max="6765" width="3" style="366" hidden="1"/>
    <col min="6766" max="7005" width="8.6640625" style="366" hidden="1"/>
    <col min="7006" max="7011" width="14.88671875" style="366" hidden="1"/>
    <col min="7012" max="7013" width="15.88671875" style="366" hidden="1"/>
    <col min="7014" max="7019" width="16.109375" style="366" hidden="1"/>
    <col min="7020" max="7020" width="6.109375" style="366" hidden="1"/>
    <col min="7021" max="7021" width="3" style="366" hidden="1"/>
    <col min="7022" max="7261" width="8.6640625" style="366" hidden="1"/>
    <col min="7262" max="7267" width="14.88671875" style="366" hidden="1"/>
    <col min="7268" max="7269" width="15.88671875" style="366" hidden="1"/>
    <col min="7270" max="7275" width="16.109375" style="366" hidden="1"/>
    <col min="7276" max="7276" width="6.109375" style="366" hidden="1"/>
    <col min="7277" max="7277" width="3" style="366" hidden="1"/>
    <col min="7278" max="7517" width="8.6640625" style="366" hidden="1"/>
    <col min="7518" max="7523" width="14.88671875" style="366" hidden="1"/>
    <col min="7524" max="7525" width="15.88671875" style="366" hidden="1"/>
    <col min="7526" max="7531" width="16.109375" style="366" hidden="1"/>
    <col min="7532" max="7532" width="6.109375" style="366" hidden="1"/>
    <col min="7533" max="7533" width="3" style="366" hidden="1"/>
    <col min="7534" max="7773" width="8.6640625" style="366" hidden="1"/>
    <col min="7774" max="7779" width="14.88671875" style="366" hidden="1"/>
    <col min="7780" max="7781" width="15.88671875" style="366" hidden="1"/>
    <col min="7782" max="7787" width="16.109375" style="366" hidden="1"/>
    <col min="7788" max="7788" width="6.109375" style="366" hidden="1"/>
    <col min="7789" max="7789" width="3" style="366" hidden="1"/>
    <col min="7790" max="8029" width="8.6640625" style="366" hidden="1"/>
    <col min="8030" max="8035" width="14.88671875" style="366" hidden="1"/>
    <col min="8036" max="8037" width="15.88671875" style="366" hidden="1"/>
    <col min="8038" max="8043" width="16.109375" style="366" hidden="1"/>
    <col min="8044" max="8044" width="6.109375" style="366" hidden="1"/>
    <col min="8045" max="8045" width="3" style="366" hidden="1"/>
    <col min="8046" max="8285" width="8.6640625" style="366" hidden="1"/>
    <col min="8286" max="8291" width="14.88671875" style="366" hidden="1"/>
    <col min="8292" max="8293" width="15.88671875" style="366" hidden="1"/>
    <col min="8294" max="8299" width="16.109375" style="366" hidden="1"/>
    <col min="8300" max="8300" width="6.109375" style="366" hidden="1"/>
    <col min="8301" max="8301" width="3" style="366" hidden="1"/>
    <col min="8302" max="8541" width="8.6640625" style="366" hidden="1"/>
    <col min="8542" max="8547" width="14.88671875" style="366" hidden="1"/>
    <col min="8548" max="8549" width="15.88671875" style="366" hidden="1"/>
    <col min="8550" max="8555" width="16.109375" style="366" hidden="1"/>
    <col min="8556" max="8556" width="6.109375" style="366" hidden="1"/>
    <col min="8557" max="8557" width="3" style="366" hidden="1"/>
    <col min="8558" max="8797" width="8.6640625" style="366" hidden="1"/>
    <col min="8798" max="8803" width="14.88671875" style="366" hidden="1"/>
    <col min="8804" max="8805" width="15.88671875" style="366" hidden="1"/>
    <col min="8806" max="8811" width="16.109375" style="366" hidden="1"/>
    <col min="8812" max="8812" width="6.109375" style="366" hidden="1"/>
    <col min="8813" max="8813" width="3" style="366" hidden="1"/>
    <col min="8814" max="9053" width="8.6640625" style="366" hidden="1"/>
    <col min="9054" max="9059" width="14.88671875" style="366" hidden="1"/>
    <col min="9060" max="9061" width="15.88671875" style="366" hidden="1"/>
    <col min="9062" max="9067" width="16.109375" style="366" hidden="1"/>
    <col min="9068" max="9068" width="6.109375" style="366" hidden="1"/>
    <col min="9069" max="9069" width="3" style="366" hidden="1"/>
    <col min="9070" max="9309" width="8.6640625" style="366" hidden="1"/>
    <col min="9310" max="9315" width="14.88671875" style="366" hidden="1"/>
    <col min="9316" max="9317" width="15.88671875" style="366" hidden="1"/>
    <col min="9318" max="9323" width="16.109375" style="366" hidden="1"/>
    <col min="9324" max="9324" width="6.109375" style="366" hidden="1"/>
    <col min="9325" max="9325" width="3" style="366" hidden="1"/>
    <col min="9326" max="9565" width="8.6640625" style="366" hidden="1"/>
    <col min="9566" max="9571" width="14.88671875" style="366" hidden="1"/>
    <col min="9572" max="9573" width="15.88671875" style="366" hidden="1"/>
    <col min="9574" max="9579" width="16.109375" style="366" hidden="1"/>
    <col min="9580" max="9580" width="6.109375" style="366" hidden="1"/>
    <col min="9581" max="9581" width="3" style="366" hidden="1"/>
    <col min="9582" max="9821" width="8.6640625" style="366" hidden="1"/>
    <col min="9822" max="9827" width="14.88671875" style="366" hidden="1"/>
    <col min="9828" max="9829" width="15.88671875" style="366" hidden="1"/>
    <col min="9830" max="9835" width="16.109375" style="366" hidden="1"/>
    <col min="9836" max="9836" width="6.109375" style="366" hidden="1"/>
    <col min="9837" max="9837" width="3" style="366" hidden="1"/>
    <col min="9838" max="10077" width="8.6640625" style="366" hidden="1"/>
    <col min="10078" max="10083" width="14.88671875" style="366" hidden="1"/>
    <col min="10084" max="10085" width="15.88671875" style="366" hidden="1"/>
    <col min="10086" max="10091" width="16.109375" style="366" hidden="1"/>
    <col min="10092" max="10092" width="6.109375" style="366" hidden="1"/>
    <col min="10093" max="10093" width="3" style="366" hidden="1"/>
    <col min="10094" max="10333" width="8.6640625" style="366" hidden="1"/>
    <col min="10334" max="10339" width="14.88671875" style="366" hidden="1"/>
    <col min="10340" max="10341" width="15.88671875" style="366" hidden="1"/>
    <col min="10342" max="10347" width="16.109375" style="366" hidden="1"/>
    <col min="10348" max="10348" width="6.109375" style="366" hidden="1"/>
    <col min="10349" max="10349" width="3" style="366" hidden="1"/>
    <col min="10350" max="10589" width="8.6640625" style="366" hidden="1"/>
    <col min="10590" max="10595" width="14.88671875" style="366" hidden="1"/>
    <col min="10596" max="10597" width="15.88671875" style="366" hidden="1"/>
    <col min="10598" max="10603" width="16.109375" style="366" hidden="1"/>
    <col min="10604" max="10604" width="6.109375" style="366" hidden="1"/>
    <col min="10605" max="10605" width="3" style="366" hidden="1"/>
    <col min="10606" max="10845" width="8.6640625" style="366" hidden="1"/>
    <col min="10846" max="10851" width="14.88671875" style="366" hidden="1"/>
    <col min="10852" max="10853" width="15.88671875" style="366" hidden="1"/>
    <col min="10854" max="10859" width="16.109375" style="366" hidden="1"/>
    <col min="10860" max="10860" width="6.109375" style="366" hidden="1"/>
    <col min="10861" max="10861" width="3" style="366" hidden="1"/>
    <col min="10862" max="11101" width="8.6640625" style="366" hidden="1"/>
    <col min="11102" max="11107" width="14.88671875" style="366" hidden="1"/>
    <col min="11108" max="11109" width="15.88671875" style="366" hidden="1"/>
    <col min="11110" max="11115" width="16.109375" style="366" hidden="1"/>
    <col min="11116" max="11116" width="6.109375" style="366" hidden="1"/>
    <col min="11117" max="11117" width="3" style="366" hidden="1"/>
    <col min="11118" max="11357" width="8.6640625" style="366" hidden="1"/>
    <col min="11358" max="11363" width="14.88671875" style="366" hidden="1"/>
    <col min="11364" max="11365" width="15.88671875" style="366" hidden="1"/>
    <col min="11366" max="11371" width="16.109375" style="366" hidden="1"/>
    <col min="11372" max="11372" width="6.109375" style="366" hidden="1"/>
    <col min="11373" max="11373" width="3" style="366" hidden="1"/>
    <col min="11374" max="11613" width="8.6640625" style="366" hidden="1"/>
    <col min="11614" max="11619" width="14.88671875" style="366" hidden="1"/>
    <col min="11620" max="11621" width="15.88671875" style="366" hidden="1"/>
    <col min="11622" max="11627" width="16.109375" style="366" hidden="1"/>
    <col min="11628" max="11628" width="6.109375" style="366" hidden="1"/>
    <col min="11629" max="11629" width="3" style="366" hidden="1"/>
    <col min="11630" max="11869" width="8.6640625" style="366" hidden="1"/>
    <col min="11870" max="11875" width="14.88671875" style="366" hidden="1"/>
    <col min="11876" max="11877" width="15.88671875" style="366" hidden="1"/>
    <col min="11878" max="11883" width="16.109375" style="366" hidden="1"/>
    <col min="11884" max="11884" width="6.109375" style="366" hidden="1"/>
    <col min="11885" max="11885" width="3" style="366" hidden="1"/>
    <col min="11886" max="12125" width="8.6640625" style="366" hidden="1"/>
    <col min="12126" max="12131" width="14.88671875" style="366" hidden="1"/>
    <col min="12132" max="12133" width="15.88671875" style="366" hidden="1"/>
    <col min="12134" max="12139" width="16.109375" style="366" hidden="1"/>
    <col min="12140" max="12140" width="6.109375" style="366" hidden="1"/>
    <col min="12141" max="12141" width="3" style="366" hidden="1"/>
    <col min="12142" max="12381" width="8.6640625" style="366" hidden="1"/>
    <col min="12382" max="12387" width="14.88671875" style="366" hidden="1"/>
    <col min="12388" max="12389" width="15.88671875" style="366" hidden="1"/>
    <col min="12390" max="12395" width="16.109375" style="366" hidden="1"/>
    <col min="12396" max="12396" width="6.109375" style="366" hidden="1"/>
    <col min="12397" max="12397" width="3" style="366" hidden="1"/>
    <col min="12398" max="12637" width="8.6640625" style="366" hidden="1"/>
    <col min="12638" max="12643" width="14.88671875" style="366" hidden="1"/>
    <col min="12644" max="12645" width="15.88671875" style="366" hidden="1"/>
    <col min="12646" max="12651" width="16.109375" style="366" hidden="1"/>
    <col min="12652" max="12652" width="6.109375" style="366" hidden="1"/>
    <col min="12653" max="12653" width="3" style="366" hidden="1"/>
    <col min="12654" max="12893" width="8.6640625" style="366" hidden="1"/>
    <col min="12894" max="12899" width="14.88671875" style="366" hidden="1"/>
    <col min="12900" max="12901" width="15.88671875" style="366" hidden="1"/>
    <col min="12902" max="12907" width="16.109375" style="366" hidden="1"/>
    <col min="12908" max="12908" width="6.109375" style="366" hidden="1"/>
    <col min="12909" max="12909" width="3" style="366" hidden="1"/>
    <col min="12910" max="13149" width="8.6640625" style="366" hidden="1"/>
    <col min="13150" max="13155" width="14.88671875" style="366" hidden="1"/>
    <col min="13156" max="13157" width="15.88671875" style="366" hidden="1"/>
    <col min="13158" max="13163" width="16.109375" style="366" hidden="1"/>
    <col min="13164" max="13164" width="6.109375" style="366" hidden="1"/>
    <col min="13165" max="13165" width="3" style="366" hidden="1"/>
    <col min="13166" max="13405" width="8.6640625" style="366" hidden="1"/>
    <col min="13406" max="13411" width="14.88671875" style="366" hidden="1"/>
    <col min="13412" max="13413" width="15.88671875" style="366" hidden="1"/>
    <col min="13414" max="13419" width="16.109375" style="366" hidden="1"/>
    <col min="13420" max="13420" width="6.109375" style="366" hidden="1"/>
    <col min="13421" max="13421" width="3" style="366" hidden="1"/>
    <col min="13422" max="13661" width="8.6640625" style="366" hidden="1"/>
    <col min="13662" max="13667" width="14.88671875" style="366" hidden="1"/>
    <col min="13668" max="13669" width="15.88671875" style="366" hidden="1"/>
    <col min="13670" max="13675" width="16.109375" style="366" hidden="1"/>
    <col min="13676" max="13676" width="6.109375" style="366" hidden="1"/>
    <col min="13677" max="13677" width="3" style="366" hidden="1"/>
    <col min="13678" max="13917" width="8.6640625" style="366" hidden="1"/>
    <col min="13918" max="13923" width="14.88671875" style="366" hidden="1"/>
    <col min="13924" max="13925" width="15.88671875" style="366" hidden="1"/>
    <col min="13926" max="13931" width="16.109375" style="366" hidden="1"/>
    <col min="13932" max="13932" width="6.109375" style="366" hidden="1"/>
    <col min="13933" max="13933" width="3" style="366" hidden="1"/>
    <col min="13934" max="14173" width="8.6640625" style="366" hidden="1"/>
    <col min="14174" max="14179" width="14.88671875" style="366" hidden="1"/>
    <col min="14180" max="14181" width="15.88671875" style="366" hidden="1"/>
    <col min="14182" max="14187" width="16.109375" style="366" hidden="1"/>
    <col min="14188" max="14188" width="6.109375" style="366" hidden="1"/>
    <col min="14189" max="14189" width="3" style="366" hidden="1"/>
    <col min="14190" max="14429" width="8.6640625" style="366" hidden="1"/>
    <col min="14430" max="14435" width="14.88671875" style="366" hidden="1"/>
    <col min="14436" max="14437" width="15.88671875" style="366" hidden="1"/>
    <col min="14438" max="14443" width="16.109375" style="366" hidden="1"/>
    <col min="14444" max="14444" width="6.109375" style="366" hidden="1"/>
    <col min="14445" max="14445" width="3" style="366" hidden="1"/>
    <col min="14446" max="14685" width="8.6640625" style="366" hidden="1"/>
    <col min="14686" max="14691" width="14.88671875" style="366" hidden="1"/>
    <col min="14692" max="14693" width="15.88671875" style="366" hidden="1"/>
    <col min="14694" max="14699" width="16.109375" style="366" hidden="1"/>
    <col min="14700" max="14700" width="6.109375" style="366" hidden="1"/>
    <col min="14701" max="14701" width="3" style="366" hidden="1"/>
    <col min="14702" max="14941" width="8.6640625" style="366" hidden="1"/>
    <col min="14942" max="14947" width="14.88671875" style="366" hidden="1"/>
    <col min="14948" max="14949" width="15.88671875" style="366" hidden="1"/>
    <col min="14950" max="14955" width="16.109375" style="366" hidden="1"/>
    <col min="14956" max="14956" width="6.109375" style="366" hidden="1"/>
    <col min="14957" max="14957" width="3" style="366" hidden="1"/>
    <col min="14958" max="15197" width="8.6640625" style="366" hidden="1"/>
    <col min="15198" max="15203" width="14.88671875" style="366" hidden="1"/>
    <col min="15204" max="15205" width="15.88671875" style="366" hidden="1"/>
    <col min="15206" max="15211" width="16.109375" style="366" hidden="1"/>
    <col min="15212" max="15212" width="6.109375" style="366" hidden="1"/>
    <col min="15213" max="15213" width="3" style="366" hidden="1"/>
    <col min="15214" max="15453" width="8.6640625" style="366" hidden="1"/>
    <col min="15454" max="15459" width="14.88671875" style="366" hidden="1"/>
    <col min="15460" max="15461" width="15.88671875" style="366" hidden="1"/>
    <col min="15462" max="15467" width="16.109375" style="366" hidden="1"/>
    <col min="15468" max="15468" width="6.109375" style="366" hidden="1"/>
    <col min="15469" max="15469" width="3" style="366" hidden="1"/>
    <col min="15470" max="15709" width="8.6640625" style="366" hidden="1"/>
    <col min="15710" max="15715" width="14.88671875" style="366" hidden="1"/>
    <col min="15716" max="15717" width="15.88671875" style="366" hidden="1"/>
    <col min="15718" max="15723" width="16.109375" style="366" hidden="1"/>
    <col min="15724" max="15724" width="6.109375" style="366" hidden="1"/>
    <col min="15725" max="15725" width="3" style="366" hidden="1"/>
    <col min="15726" max="15965" width="8.6640625" style="366" hidden="1"/>
    <col min="15966" max="15971" width="14.88671875" style="366" hidden="1"/>
    <col min="15972" max="15973" width="15.88671875" style="366" hidden="1"/>
    <col min="15974" max="15979" width="16.109375" style="366" hidden="1"/>
    <col min="15980" max="15980" width="6.109375" style="366" hidden="1"/>
    <col min="15981" max="15981" width="3" style="366" hidden="1"/>
    <col min="15982" max="16221" width="8.6640625" style="366" hidden="1"/>
    <col min="16222" max="16227" width="14.88671875" style="366" hidden="1"/>
    <col min="16228" max="16229" width="15.88671875" style="366" hidden="1"/>
    <col min="16230" max="16235" width="16.109375" style="366" hidden="1"/>
    <col min="16236" max="16236" width="6.109375" style="366" hidden="1"/>
    <col min="16237" max="16237" width="3" style="366" hidden="1"/>
    <col min="16238" max="16384" width="8.6640625" style="366" hidden="1"/>
  </cols>
  <sheetData>
    <row r="1" spans="1:143" ht="42.75" customHeight="1" x14ac:dyDescent="0.2">
      <c r="A1" s="364"/>
      <c r="B1" s="365"/>
      <c r="DD1" s="366"/>
      <c r="DE1" s="366"/>
    </row>
    <row r="2" spans="1:143" ht="25.5" customHeight="1" x14ac:dyDescent="0.2">
      <c r="A2" s="367"/>
      <c r="C2" s="367"/>
      <c r="O2" s="367"/>
      <c r="P2" s="367"/>
      <c r="Q2" s="367"/>
      <c r="R2" s="367"/>
      <c r="S2" s="367"/>
      <c r="T2" s="367"/>
      <c r="U2" s="367"/>
      <c r="V2" s="367"/>
      <c r="W2" s="367"/>
      <c r="X2" s="367"/>
      <c r="Y2" s="367"/>
      <c r="Z2" s="367"/>
      <c r="AA2" s="367"/>
      <c r="AB2" s="367"/>
      <c r="AC2" s="367"/>
      <c r="AD2" s="367"/>
      <c r="AE2" s="367"/>
      <c r="AF2" s="367"/>
      <c r="AG2" s="367"/>
      <c r="AH2" s="367"/>
      <c r="AI2" s="367"/>
      <c r="AU2" s="367"/>
      <c r="BG2" s="367"/>
      <c r="BS2" s="367"/>
      <c r="CE2" s="367"/>
      <c r="CQ2" s="367"/>
      <c r="DD2" s="366"/>
      <c r="DE2" s="366"/>
    </row>
    <row r="3" spans="1:143" ht="25.5" customHeight="1" x14ac:dyDescent="0.2">
      <c r="A3" s="367"/>
      <c r="C3" s="367"/>
      <c r="O3" s="367"/>
      <c r="P3" s="367"/>
      <c r="Q3" s="367"/>
      <c r="R3" s="367"/>
      <c r="S3" s="367"/>
      <c r="T3" s="367"/>
      <c r="U3" s="367"/>
      <c r="V3" s="367"/>
      <c r="W3" s="367"/>
      <c r="X3" s="367"/>
      <c r="Y3" s="367"/>
      <c r="Z3" s="367"/>
      <c r="AA3" s="367"/>
      <c r="AB3" s="367"/>
      <c r="AC3" s="367"/>
      <c r="AD3" s="367"/>
      <c r="AE3" s="367"/>
      <c r="AF3" s="367"/>
      <c r="AG3" s="367"/>
      <c r="AH3" s="367"/>
      <c r="AI3" s="367"/>
      <c r="AU3" s="367"/>
      <c r="BG3" s="367"/>
      <c r="BS3" s="367"/>
      <c r="CE3" s="367"/>
      <c r="CQ3" s="367"/>
      <c r="DD3" s="366"/>
      <c r="DE3" s="366"/>
    </row>
    <row r="4" spans="1:143" s="269" customFormat="1" ht="13.2" x14ac:dyDescent="0.2">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270"/>
      <c r="DG4" s="270"/>
      <c r="DH4" s="270"/>
      <c r="DI4" s="270"/>
      <c r="DJ4" s="270"/>
      <c r="DK4" s="270"/>
      <c r="DL4" s="270"/>
      <c r="DM4" s="270"/>
      <c r="DN4" s="270"/>
      <c r="DO4" s="270"/>
      <c r="DP4" s="270"/>
      <c r="DQ4" s="270"/>
      <c r="DR4" s="270"/>
      <c r="DS4" s="270"/>
      <c r="DT4" s="270"/>
      <c r="DU4" s="270"/>
      <c r="DV4" s="270"/>
      <c r="DW4" s="270"/>
    </row>
    <row r="5" spans="1:143" s="269" customFormat="1" ht="13.2" x14ac:dyDescent="0.2">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270"/>
      <c r="DG5" s="270"/>
      <c r="DH5" s="270"/>
      <c r="DI5" s="270"/>
      <c r="DJ5" s="270"/>
      <c r="DK5" s="270"/>
      <c r="DL5" s="270"/>
      <c r="DM5" s="270"/>
      <c r="DN5" s="270"/>
      <c r="DO5" s="270"/>
      <c r="DP5" s="270"/>
      <c r="DQ5" s="270"/>
      <c r="DR5" s="270"/>
      <c r="DS5" s="270"/>
      <c r="DT5" s="270"/>
      <c r="DU5" s="270"/>
      <c r="DV5" s="270"/>
      <c r="DW5" s="270"/>
    </row>
    <row r="6" spans="1:143" s="269" customFormat="1" ht="13.2"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270"/>
      <c r="DG6" s="270"/>
      <c r="DH6" s="270"/>
      <c r="DI6" s="270"/>
      <c r="DJ6" s="270"/>
      <c r="DK6" s="270"/>
      <c r="DL6" s="270"/>
      <c r="DM6" s="270"/>
      <c r="DN6" s="270"/>
      <c r="DO6" s="270"/>
      <c r="DP6" s="270"/>
      <c r="DQ6" s="270"/>
      <c r="DR6" s="270"/>
      <c r="DS6" s="270"/>
      <c r="DT6" s="270"/>
      <c r="DU6" s="270"/>
      <c r="DV6" s="270"/>
      <c r="DW6" s="270"/>
    </row>
    <row r="7" spans="1:143" s="269" customFormat="1" ht="13.2"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270"/>
      <c r="DG7" s="270"/>
      <c r="DH7" s="270"/>
      <c r="DI7" s="270"/>
      <c r="DJ7" s="270"/>
      <c r="DK7" s="270"/>
      <c r="DL7" s="270"/>
      <c r="DM7" s="270"/>
      <c r="DN7" s="270"/>
      <c r="DO7" s="270"/>
      <c r="DP7" s="270"/>
      <c r="DQ7" s="270"/>
      <c r="DR7" s="270"/>
      <c r="DS7" s="270"/>
      <c r="DT7" s="270"/>
      <c r="DU7" s="270"/>
      <c r="DV7" s="270"/>
      <c r="DW7" s="270"/>
    </row>
    <row r="8" spans="1:143" s="269" customFormat="1" ht="13.2"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270"/>
      <c r="DG8" s="270"/>
      <c r="DH8" s="270"/>
      <c r="DI8" s="270"/>
      <c r="DJ8" s="270"/>
      <c r="DK8" s="270"/>
      <c r="DL8" s="270"/>
      <c r="DM8" s="270"/>
      <c r="DN8" s="270"/>
      <c r="DO8" s="270"/>
      <c r="DP8" s="270"/>
      <c r="DQ8" s="270"/>
      <c r="DR8" s="270"/>
      <c r="DS8" s="270"/>
      <c r="DT8" s="270"/>
      <c r="DU8" s="270"/>
      <c r="DV8" s="270"/>
      <c r="DW8" s="270"/>
    </row>
    <row r="9" spans="1:143" s="269" customFormat="1" ht="13.2"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270"/>
      <c r="DG9" s="270"/>
      <c r="DH9" s="270"/>
      <c r="DI9" s="270"/>
      <c r="DJ9" s="270"/>
      <c r="DK9" s="270"/>
      <c r="DL9" s="270"/>
      <c r="DM9" s="270"/>
      <c r="DN9" s="270"/>
      <c r="DO9" s="270"/>
      <c r="DP9" s="270"/>
      <c r="DQ9" s="270"/>
      <c r="DR9" s="270"/>
      <c r="DS9" s="270"/>
      <c r="DT9" s="270"/>
      <c r="DU9" s="270"/>
      <c r="DV9" s="270"/>
      <c r="DW9" s="270"/>
    </row>
    <row r="10" spans="1:143" s="269" customFormat="1" ht="13.2"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270"/>
      <c r="DG10" s="270"/>
      <c r="DH10" s="270"/>
      <c r="DI10" s="270"/>
      <c r="DJ10" s="270"/>
      <c r="DK10" s="270"/>
      <c r="DL10" s="270"/>
      <c r="DM10" s="270"/>
      <c r="DN10" s="270"/>
      <c r="DO10" s="270"/>
      <c r="DP10" s="270"/>
      <c r="DQ10" s="270"/>
      <c r="DR10" s="270"/>
      <c r="DS10" s="270"/>
      <c r="DT10" s="270"/>
      <c r="DU10" s="270"/>
      <c r="DV10" s="270"/>
      <c r="DW10" s="270"/>
      <c r="EM10" s="269" t="s">
        <v>592</v>
      </c>
    </row>
    <row r="11" spans="1:143" s="269" customFormat="1" ht="13.2"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270"/>
      <c r="DG11" s="270"/>
      <c r="DH11" s="270"/>
      <c r="DI11" s="270"/>
      <c r="DJ11" s="270"/>
      <c r="DK11" s="270"/>
      <c r="DL11" s="270"/>
      <c r="DM11" s="270"/>
      <c r="DN11" s="270"/>
      <c r="DO11" s="270"/>
      <c r="DP11" s="270"/>
      <c r="DQ11" s="270"/>
      <c r="DR11" s="270"/>
      <c r="DS11" s="270"/>
      <c r="DT11" s="270"/>
      <c r="DU11" s="270"/>
      <c r="DV11" s="270"/>
      <c r="DW11" s="270"/>
    </row>
    <row r="12" spans="1:143" s="269" customFormat="1" ht="13.2"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270"/>
      <c r="DG12" s="270"/>
      <c r="DH12" s="270"/>
      <c r="DI12" s="270"/>
      <c r="DJ12" s="270"/>
      <c r="DK12" s="270"/>
      <c r="DL12" s="270"/>
      <c r="DM12" s="270"/>
      <c r="DN12" s="270"/>
      <c r="DO12" s="270"/>
      <c r="DP12" s="270"/>
      <c r="DQ12" s="270"/>
      <c r="DR12" s="270"/>
      <c r="DS12" s="270"/>
      <c r="DT12" s="270"/>
      <c r="DU12" s="270"/>
      <c r="DV12" s="270"/>
      <c r="DW12" s="270"/>
      <c r="EM12" s="269" t="s">
        <v>592</v>
      </c>
    </row>
    <row r="13" spans="1:143" s="269" customFormat="1" ht="13.2"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270"/>
      <c r="DG13" s="270"/>
      <c r="DH13" s="270"/>
      <c r="DI13" s="270"/>
      <c r="DJ13" s="270"/>
      <c r="DK13" s="270"/>
      <c r="DL13" s="270"/>
      <c r="DM13" s="270"/>
      <c r="DN13" s="270"/>
      <c r="DO13" s="270"/>
      <c r="DP13" s="270"/>
      <c r="DQ13" s="270"/>
      <c r="DR13" s="270"/>
      <c r="DS13" s="270"/>
      <c r="DT13" s="270"/>
      <c r="DU13" s="270"/>
      <c r="DV13" s="270"/>
      <c r="DW13" s="270"/>
    </row>
    <row r="14" spans="1:143" s="269" customFormat="1" ht="13.2"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270"/>
      <c r="DG14" s="270"/>
      <c r="DH14" s="270"/>
      <c r="DI14" s="270"/>
      <c r="DJ14" s="270"/>
      <c r="DK14" s="270"/>
      <c r="DL14" s="270"/>
      <c r="DM14" s="270"/>
      <c r="DN14" s="270"/>
      <c r="DO14" s="270"/>
      <c r="DP14" s="270"/>
      <c r="DQ14" s="270"/>
      <c r="DR14" s="270"/>
      <c r="DS14" s="270"/>
      <c r="DT14" s="270"/>
      <c r="DU14" s="270"/>
      <c r="DV14" s="270"/>
      <c r="DW14" s="270"/>
    </row>
    <row r="15" spans="1:143" s="269" customFormat="1" ht="13.2" x14ac:dyDescent="0.2">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270"/>
      <c r="DG15" s="270"/>
      <c r="DH15" s="270"/>
      <c r="DI15" s="270"/>
      <c r="DJ15" s="270"/>
      <c r="DK15" s="270"/>
      <c r="DL15" s="270"/>
      <c r="DM15" s="270"/>
      <c r="DN15" s="270"/>
      <c r="DO15" s="270"/>
      <c r="DP15" s="270"/>
      <c r="DQ15" s="270"/>
      <c r="DR15" s="270"/>
      <c r="DS15" s="270"/>
      <c r="DT15" s="270"/>
      <c r="DU15" s="270"/>
      <c r="DV15" s="270"/>
      <c r="DW15" s="270"/>
    </row>
    <row r="16" spans="1:143" s="269" customFormat="1" ht="13.2" x14ac:dyDescent="0.2">
      <c r="A16" s="366"/>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270"/>
      <c r="DG16" s="270"/>
      <c r="DH16" s="270"/>
      <c r="DI16" s="270"/>
      <c r="DJ16" s="270"/>
      <c r="DK16" s="270"/>
      <c r="DL16" s="270"/>
      <c r="DM16" s="270"/>
      <c r="DN16" s="270"/>
      <c r="DO16" s="270"/>
      <c r="DP16" s="270"/>
      <c r="DQ16" s="270"/>
      <c r="DR16" s="270"/>
      <c r="DS16" s="270"/>
      <c r="DT16" s="270"/>
      <c r="DU16" s="270"/>
      <c r="DV16" s="270"/>
      <c r="DW16" s="270"/>
    </row>
    <row r="17" spans="1:351" s="269" customFormat="1" ht="13.2" x14ac:dyDescent="0.2">
      <c r="A17" s="366"/>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270"/>
      <c r="DG17" s="270"/>
      <c r="DH17" s="270"/>
      <c r="DI17" s="270"/>
      <c r="DJ17" s="270"/>
      <c r="DK17" s="270"/>
      <c r="DL17" s="270"/>
      <c r="DM17" s="270"/>
      <c r="DN17" s="270"/>
      <c r="DO17" s="270"/>
      <c r="DP17" s="270"/>
      <c r="DQ17" s="270"/>
      <c r="DR17" s="270"/>
      <c r="DS17" s="270"/>
      <c r="DT17" s="270"/>
      <c r="DU17" s="270"/>
      <c r="DV17" s="270"/>
      <c r="DW17" s="270"/>
    </row>
    <row r="18" spans="1:351" s="269" customFormat="1" ht="13.2" x14ac:dyDescent="0.2">
      <c r="A18" s="366"/>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270"/>
      <c r="DG18" s="270"/>
      <c r="DH18" s="270"/>
      <c r="DI18" s="270"/>
      <c r="DJ18" s="270"/>
      <c r="DK18" s="270"/>
      <c r="DL18" s="270"/>
      <c r="DM18" s="270"/>
      <c r="DN18" s="270"/>
      <c r="DO18" s="270"/>
      <c r="DP18" s="270"/>
      <c r="DQ18" s="270"/>
      <c r="DR18" s="270"/>
      <c r="DS18" s="270"/>
      <c r="DT18" s="270"/>
      <c r="DU18" s="270"/>
      <c r="DV18" s="270"/>
      <c r="DW18" s="270"/>
    </row>
    <row r="19" spans="1:351" ht="13.2" x14ac:dyDescent="0.2">
      <c r="DD19" s="366"/>
      <c r="DE19" s="366"/>
    </row>
    <row r="20" spans="1:351" ht="13.2" x14ac:dyDescent="0.2">
      <c r="DD20" s="366"/>
      <c r="DE20" s="366"/>
    </row>
    <row r="21" spans="1:351" ht="16.2" x14ac:dyDescent="0.2">
      <c r="B21" s="368"/>
      <c r="C21" s="369"/>
      <c r="D21" s="369"/>
      <c r="E21" s="369"/>
      <c r="F21" s="369"/>
      <c r="G21" s="369"/>
      <c r="H21" s="369"/>
      <c r="I21" s="369"/>
      <c r="J21" s="369"/>
      <c r="K21" s="369"/>
      <c r="L21" s="369"/>
      <c r="M21" s="369"/>
      <c r="N21" s="370"/>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70"/>
      <c r="AU21" s="369"/>
      <c r="AV21" s="369"/>
      <c r="AW21" s="369"/>
      <c r="AX21" s="369"/>
      <c r="AY21" s="369"/>
      <c r="AZ21" s="369"/>
      <c r="BA21" s="369"/>
      <c r="BB21" s="369"/>
      <c r="BC21" s="369"/>
      <c r="BD21" s="369"/>
      <c r="BE21" s="369"/>
      <c r="BF21" s="370"/>
      <c r="BG21" s="369"/>
      <c r="BH21" s="369"/>
      <c r="BI21" s="369"/>
      <c r="BJ21" s="369"/>
      <c r="BK21" s="369"/>
      <c r="BL21" s="369"/>
      <c r="BM21" s="369"/>
      <c r="BN21" s="369"/>
      <c r="BO21" s="369"/>
      <c r="BP21" s="369"/>
      <c r="BQ21" s="369"/>
      <c r="BR21" s="370"/>
      <c r="BS21" s="369"/>
      <c r="BT21" s="369"/>
      <c r="BU21" s="369"/>
      <c r="BV21" s="369"/>
      <c r="BW21" s="369"/>
      <c r="BX21" s="369"/>
      <c r="BY21" s="369"/>
      <c r="BZ21" s="369"/>
      <c r="CA21" s="369"/>
      <c r="CB21" s="369"/>
      <c r="CC21" s="369"/>
      <c r="CD21" s="370"/>
      <c r="CE21" s="369"/>
      <c r="CF21" s="369"/>
      <c r="CG21" s="369"/>
      <c r="CH21" s="369"/>
      <c r="CI21" s="369"/>
      <c r="CJ21" s="369"/>
      <c r="CK21" s="369"/>
      <c r="CL21" s="369"/>
      <c r="CM21" s="369"/>
      <c r="CN21" s="369"/>
      <c r="CO21" s="369"/>
      <c r="CP21" s="370"/>
      <c r="CQ21" s="369"/>
      <c r="CR21" s="369"/>
      <c r="CS21" s="369"/>
      <c r="CT21" s="369"/>
      <c r="CU21" s="369"/>
      <c r="CV21" s="369"/>
      <c r="CW21" s="369"/>
      <c r="CX21" s="369"/>
      <c r="CY21" s="369"/>
      <c r="CZ21" s="369"/>
      <c r="DA21" s="369"/>
      <c r="DB21" s="370"/>
      <c r="DC21" s="369"/>
      <c r="DD21" s="371"/>
      <c r="DE21" s="366"/>
      <c r="MM21" s="372"/>
    </row>
    <row r="22" spans="1:351" ht="16.2" x14ac:dyDescent="0.2">
      <c r="B22" s="373"/>
      <c r="MM22" s="372"/>
    </row>
    <row r="23" spans="1:351" ht="13.2" x14ac:dyDescent="0.2">
      <c r="B23" s="373"/>
    </row>
    <row r="24" spans="1:351" ht="13.2" x14ac:dyDescent="0.2">
      <c r="B24" s="373"/>
    </row>
    <row r="25" spans="1:351" ht="13.2" x14ac:dyDescent="0.2">
      <c r="B25" s="373"/>
    </row>
    <row r="26" spans="1:351" ht="13.2" x14ac:dyDescent="0.2">
      <c r="B26" s="373"/>
    </row>
    <row r="27" spans="1:351" ht="13.2" x14ac:dyDescent="0.2">
      <c r="B27" s="373"/>
    </row>
    <row r="28" spans="1:351" ht="13.2" x14ac:dyDescent="0.2">
      <c r="B28" s="373"/>
    </row>
    <row r="29" spans="1:351" ht="13.2" x14ac:dyDescent="0.2">
      <c r="B29" s="373"/>
    </row>
    <row r="30" spans="1:351" ht="13.2" x14ac:dyDescent="0.2">
      <c r="B30" s="373"/>
    </row>
    <row r="31" spans="1:351" ht="13.2" x14ac:dyDescent="0.2">
      <c r="B31" s="373"/>
    </row>
    <row r="32" spans="1:351" ht="13.2" x14ac:dyDescent="0.2">
      <c r="B32" s="373"/>
    </row>
    <row r="33" spans="2:109" ht="13.2" x14ac:dyDescent="0.2">
      <c r="B33" s="373"/>
    </row>
    <row r="34" spans="2:109" ht="13.2" x14ac:dyDescent="0.2">
      <c r="B34" s="373"/>
    </row>
    <row r="35" spans="2:109" ht="13.2" x14ac:dyDescent="0.2">
      <c r="B35" s="373"/>
    </row>
    <row r="36" spans="2:109" ht="13.2" x14ac:dyDescent="0.2">
      <c r="B36" s="373"/>
    </row>
    <row r="37" spans="2:109" ht="13.2" x14ac:dyDescent="0.2">
      <c r="B37" s="373"/>
    </row>
    <row r="38" spans="2:109" ht="13.2" x14ac:dyDescent="0.2">
      <c r="B38" s="373"/>
    </row>
    <row r="39" spans="2:109" ht="13.2" x14ac:dyDescent="0.2">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ht="13.2" x14ac:dyDescent="0.2">
      <c r="B40" s="378"/>
      <c r="DD40" s="378"/>
      <c r="DE40" s="366"/>
    </row>
    <row r="41" spans="2:109" ht="16.2" x14ac:dyDescent="0.2">
      <c r="B41" s="379" t="s">
        <v>593</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71"/>
    </row>
    <row r="42" spans="2:109" ht="13.2" x14ac:dyDescent="0.2">
      <c r="B42" s="373"/>
      <c r="G42" s="380"/>
      <c r="I42" s="381"/>
      <c r="J42" s="381"/>
      <c r="K42" s="381"/>
      <c r="AM42" s="380"/>
      <c r="AN42" s="380" t="s">
        <v>594</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2">
      <c r="B43" s="373"/>
      <c r="AN43" s="1279" t="s">
        <v>595</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2" x14ac:dyDescent="0.2">
      <c r="B44" s="373"/>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2" x14ac:dyDescent="0.2">
      <c r="B45" s="373"/>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2" x14ac:dyDescent="0.2">
      <c r="B46" s="373"/>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2" x14ac:dyDescent="0.2">
      <c r="B47" s="373"/>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2" x14ac:dyDescent="0.2">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ht="13.2" x14ac:dyDescent="0.2">
      <c r="B49" s="373"/>
      <c r="AN49" s="366" t="s">
        <v>596</v>
      </c>
    </row>
    <row r="50" spans="1:109" ht="13.2" x14ac:dyDescent="0.2">
      <c r="B50" s="373"/>
      <c r="G50" s="1271"/>
      <c r="H50" s="1271"/>
      <c r="I50" s="1271"/>
      <c r="J50" s="1271"/>
      <c r="K50" s="383"/>
      <c r="L50" s="383"/>
      <c r="M50" s="384"/>
      <c r="N50" s="384"/>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556</v>
      </c>
      <c r="BQ50" s="1275"/>
      <c r="BR50" s="1275"/>
      <c r="BS50" s="1275"/>
      <c r="BT50" s="1275"/>
      <c r="BU50" s="1275"/>
      <c r="BV50" s="1275"/>
      <c r="BW50" s="1275"/>
      <c r="BX50" s="1275" t="s">
        <v>557</v>
      </c>
      <c r="BY50" s="1275"/>
      <c r="BZ50" s="1275"/>
      <c r="CA50" s="1275"/>
      <c r="CB50" s="1275"/>
      <c r="CC50" s="1275"/>
      <c r="CD50" s="1275"/>
      <c r="CE50" s="1275"/>
      <c r="CF50" s="1275" t="s">
        <v>558</v>
      </c>
      <c r="CG50" s="1275"/>
      <c r="CH50" s="1275"/>
      <c r="CI50" s="1275"/>
      <c r="CJ50" s="1275"/>
      <c r="CK50" s="1275"/>
      <c r="CL50" s="1275"/>
      <c r="CM50" s="1275"/>
      <c r="CN50" s="1275" t="s">
        <v>559</v>
      </c>
      <c r="CO50" s="1275"/>
      <c r="CP50" s="1275"/>
      <c r="CQ50" s="1275"/>
      <c r="CR50" s="1275"/>
      <c r="CS50" s="1275"/>
      <c r="CT50" s="1275"/>
      <c r="CU50" s="1275"/>
      <c r="CV50" s="1275" t="s">
        <v>560</v>
      </c>
      <c r="CW50" s="1275"/>
      <c r="CX50" s="1275"/>
      <c r="CY50" s="1275"/>
      <c r="CZ50" s="1275"/>
      <c r="DA50" s="1275"/>
      <c r="DB50" s="1275"/>
      <c r="DC50" s="1275"/>
    </row>
    <row r="51" spans="1:109" ht="13.5" customHeight="1" x14ac:dyDescent="0.2">
      <c r="B51" s="373"/>
      <c r="G51" s="1289"/>
      <c r="H51" s="1289"/>
      <c r="I51" s="1290"/>
      <c r="J51" s="1290"/>
      <c r="K51" s="1288"/>
      <c r="L51" s="1288"/>
      <c r="M51" s="1288"/>
      <c r="N51" s="1288"/>
      <c r="AM51" s="382"/>
      <c r="AN51" s="1278" t="s">
        <v>597</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16.7</v>
      </c>
      <c r="CO51" s="1277"/>
      <c r="CP51" s="1277"/>
      <c r="CQ51" s="1277"/>
      <c r="CR51" s="1277"/>
      <c r="CS51" s="1277"/>
      <c r="CT51" s="1277"/>
      <c r="CU51" s="1277"/>
      <c r="CV51" s="1276"/>
      <c r="CW51" s="1277"/>
      <c r="CX51" s="1277"/>
      <c r="CY51" s="1277"/>
      <c r="CZ51" s="1277"/>
      <c r="DA51" s="1277"/>
      <c r="DB51" s="1277"/>
      <c r="DC51" s="1277"/>
    </row>
    <row r="52" spans="1:109" ht="13.2" x14ac:dyDescent="0.2">
      <c r="B52" s="373"/>
      <c r="G52" s="1289"/>
      <c r="H52" s="1289"/>
      <c r="I52" s="1290"/>
      <c r="J52" s="1290"/>
      <c r="K52" s="1288"/>
      <c r="L52" s="1288"/>
      <c r="M52" s="1288"/>
      <c r="N52" s="1288"/>
      <c r="AM52" s="382"/>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1"/>
      <c r="B53" s="373"/>
      <c r="G53" s="1289"/>
      <c r="H53" s="1289"/>
      <c r="I53" s="1271"/>
      <c r="J53" s="1271"/>
      <c r="K53" s="1288"/>
      <c r="L53" s="1288"/>
      <c r="M53" s="1288"/>
      <c r="N53" s="1288"/>
      <c r="AM53" s="382"/>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61.4</v>
      </c>
      <c r="CO53" s="1277"/>
      <c r="CP53" s="1277"/>
      <c r="CQ53" s="1277"/>
      <c r="CR53" s="1277"/>
      <c r="CS53" s="1277"/>
      <c r="CT53" s="1277"/>
      <c r="CU53" s="1277"/>
      <c r="CV53" s="1276"/>
      <c r="CW53" s="1277"/>
      <c r="CX53" s="1277"/>
      <c r="CY53" s="1277"/>
      <c r="CZ53" s="1277"/>
      <c r="DA53" s="1277"/>
      <c r="DB53" s="1277"/>
      <c r="DC53" s="1277"/>
    </row>
    <row r="54" spans="1:109" ht="13.2" x14ac:dyDescent="0.2">
      <c r="A54" s="381"/>
      <c r="B54" s="373"/>
      <c r="G54" s="1289"/>
      <c r="H54" s="1289"/>
      <c r="I54" s="1271"/>
      <c r="J54" s="1271"/>
      <c r="K54" s="1288"/>
      <c r="L54" s="1288"/>
      <c r="M54" s="1288"/>
      <c r="N54" s="1288"/>
      <c r="AM54" s="382"/>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1"/>
      <c r="B55" s="373"/>
      <c r="G55" s="1271"/>
      <c r="H55" s="1271"/>
      <c r="I55" s="1271"/>
      <c r="J55" s="1271"/>
      <c r="K55" s="1288"/>
      <c r="L55" s="1288"/>
      <c r="M55" s="1288"/>
      <c r="N55" s="1288"/>
      <c r="AN55" s="1275" t="s">
        <v>600</v>
      </c>
      <c r="AO55" s="1275"/>
      <c r="AP55" s="1275"/>
      <c r="AQ55" s="1275"/>
      <c r="AR55" s="1275"/>
      <c r="AS55" s="1275"/>
      <c r="AT55" s="1275"/>
      <c r="AU55" s="1275"/>
      <c r="AV55" s="1275"/>
      <c r="AW55" s="1275"/>
      <c r="AX55" s="1275"/>
      <c r="AY55" s="1275"/>
      <c r="AZ55" s="1275"/>
      <c r="BA55" s="1275"/>
      <c r="BB55" s="1278" t="s">
        <v>598</v>
      </c>
      <c r="BC55" s="1278"/>
      <c r="BD55" s="1278"/>
      <c r="BE55" s="1278"/>
      <c r="BF55" s="1278"/>
      <c r="BG55" s="1278"/>
      <c r="BH55" s="1278"/>
      <c r="BI55" s="1278"/>
      <c r="BJ55" s="1278"/>
      <c r="BK55" s="1278"/>
      <c r="BL55" s="1278"/>
      <c r="BM55" s="1278"/>
      <c r="BN55" s="1278"/>
      <c r="BO55" s="1278"/>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31</v>
      </c>
      <c r="CO55" s="1277"/>
      <c r="CP55" s="1277"/>
      <c r="CQ55" s="1277"/>
      <c r="CR55" s="1277"/>
      <c r="CS55" s="1277"/>
      <c r="CT55" s="1277"/>
      <c r="CU55" s="1277"/>
      <c r="CV55" s="1276"/>
      <c r="CW55" s="1277"/>
      <c r="CX55" s="1277"/>
      <c r="CY55" s="1277"/>
      <c r="CZ55" s="1277"/>
      <c r="DA55" s="1277"/>
      <c r="DB55" s="1277"/>
      <c r="DC55" s="1277"/>
    </row>
    <row r="56" spans="1:109" ht="13.2" x14ac:dyDescent="0.2">
      <c r="A56" s="381"/>
      <c r="B56" s="373"/>
      <c r="G56" s="1271"/>
      <c r="H56" s="1271"/>
      <c r="I56" s="1271"/>
      <c r="J56" s="1271"/>
      <c r="K56" s="1288"/>
      <c r="L56" s="1288"/>
      <c r="M56" s="1288"/>
      <c r="N56" s="1288"/>
      <c r="AN56" s="1275"/>
      <c r="AO56" s="1275"/>
      <c r="AP56" s="1275"/>
      <c r="AQ56" s="1275"/>
      <c r="AR56" s="1275"/>
      <c r="AS56" s="1275"/>
      <c r="AT56" s="1275"/>
      <c r="AU56" s="1275"/>
      <c r="AV56" s="1275"/>
      <c r="AW56" s="1275"/>
      <c r="AX56" s="1275"/>
      <c r="AY56" s="1275"/>
      <c r="AZ56" s="1275"/>
      <c r="BA56" s="1275"/>
      <c r="BB56" s="1278"/>
      <c r="BC56" s="1278"/>
      <c r="BD56" s="1278"/>
      <c r="BE56" s="1278"/>
      <c r="BF56" s="1278"/>
      <c r="BG56" s="1278"/>
      <c r="BH56" s="1278"/>
      <c r="BI56" s="1278"/>
      <c r="BJ56" s="1278"/>
      <c r="BK56" s="1278"/>
      <c r="BL56" s="1278"/>
      <c r="BM56" s="1278"/>
      <c r="BN56" s="1278"/>
      <c r="BO56" s="1278"/>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2" x14ac:dyDescent="0.2">
      <c r="B57" s="385"/>
      <c r="G57" s="1271"/>
      <c r="H57" s="1271"/>
      <c r="I57" s="1291"/>
      <c r="J57" s="1291"/>
      <c r="K57" s="1288"/>
      <c r="L57" s="1288"/>
      <c r="M57" s="1288"/>
      <c r="N57" s="1288"/>
      <c r="AM57" s="366"/>
      <c r="AN57" s="1275"/>
      <c r="AO57" s="1275"/>
      <c r="AP57" s="1275"/>
      <c r="AQ57" s="1275"/>
      <c r="AR57" s="1275"/>
      <c r="AS57" s="1275"/>
      <c r="AT57" s="1275"/>
      <c r="AU57" s="1275"/>
      <c r="AV57" s="1275"/>
      <c r="AW57" s="1275"/>
      <c r="AX57" s="1275"/>
      <c r="AY57" s="1275"/>
      <c r="AZ57" s="1275"/>
      <c r="BA57" s="1275"/>
      <c r="BB57" s="1278" t="s">
        <v>599</v>
      </c>
      <c r="BC57" s="1278"/>
      <c r="BD57" s="1278"/>
      <c r="BE57" s="1278"/>
      <c r="BF57" s="1278"/>
      <c r="BG57" s="1278"/>
      <c r="BH57" s="1278"/>
      <c r="BI57" s="1278"/>
      <c r="BJ57" s="1278"/>
      <c r="BK57" s="1278"/>
      <c r="BL57" s="1278"/>
      <c r="BM57" s="1278"/>
      <c r="BN57" s="1278"/>
      <c r="BO57" s="1278"/>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57.4</v>
      </c>
      <c r="CO57" s="1277"/>
      <c r="CP57" s="1277"/>
      <c r="CQ57" s="1277"/>
      <c r="CR57" s="1277"/>
      <c r="CS57" s="1277"/>
      <c r="CT57" s="1277"/>
      <c r="CU57" s="1277"/>
      <c r="CV57" s="1276"/>
      <c r="CW57" s="1277"/>
      <c r="CX57" s="1277"/>
      <c r="CY57" s="1277"/>
      <c r="CZ57" s="1277"/>
      <c r="DA57" s="1277"/>
      <c r="DB57" s="1277"/>
      <c r="DC57" s="1277"/>
      <c r="DD57" s="386"/>
      <c r="DE57" s="385"/>
    </row>
    <row r="58" spans="1:109" s="381" customFormat="1" ht="13.2" x14ac:dyDescent="0.2">
      <c r="A58" s="366"/>
      <c r="B58" s="385"/>
      <c r="G58" s="1271"/>
      <c r="H58" s="1271"/>
      <c r="I58" s="1291"/>
      <c r="J58" s="1291"/>
      <c r="K58" s="1288"/>
      <c r="L58" s="1288"/>
      <c r="M58" s="1288"/>
      <c r="N58" s="1288"/>
      <c r="AM58" s="366"/>
      <c r="AN58" s="1275"/>
      <c r="AO58" s="1275"/>
      <c r="AP58" s="1275"/>
      <c r="AQ58" s="1275"/>
      <c r="AR58" s="1275"/>
      <c r="AS58" s="1275"/>
      <c r="AT58" s="1275"/>
      <c r="AU58" s="1275"/>
      <c r="AV58" s="1275"/>
      <c r="AW58" s="1275"/>
      <c r="AX58" s="1275"/>
      <c r="AY58" s="1275"/>
      <c r="AZ58" s="1275"/>
      <c r="BA58" s="1275"/>
      <c r="BB58" s="1278"/>
      <c r="BC58" s="1278"/>
      <c r="BD58" s="1278"/>
      <c r="BE58" s="1278"/>
      <c r="BF58" s="1278"/>
      <c r="BG58" s="1278"/>
      <c r="BH58" s="1278"/>
      <c r="BI58" s="1278"/>
      <c r="BJ58" s="1278"/>
      <c r="BK58" s="1278"/>
      <c r="BL58" s="1278"/>
      <c r="BM58" s="1278"/>
      <c r="BN58" s="1278"/>
      <c r="BO58" s="1278"/>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6"/>
      <c r="DE58" s="385"/>
    </row>
    <row r="59" spans="1:109" s="381" customFormat="1" ht="13.2" x14ac:dyDescent="0.2">
      <c r="A59" s="366"/>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ht="13.2" x14ac:dyDescent="0.2">
      <c r="A60" s="366"/>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ht="13.2" x14ac:dyDescent="0.2">
      <c r="A61" s="366"/>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ht="13.2" x14ac:dyDescent="0.2">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6"/>
    </row>
    <row r="63" spans="1:109" ht="16.2" x14ac:dyDescent="0.2">
      <c r="B63" s="392" t="s">
        <v>601</v>
      </c>
    </row>
    <row r="64" spans="1:109" ht="13.2" x14ac:dyDescent="0.2">
      <c r="B64" s="373"/>
      <c r="G64" s="380"/>
      <c r="I64" s="393"/>
      <c r="J64" s="393"/>
      <c r="K64" s="393"/>
      <c r="L64" s="393"/>
      <c r="M64" s="393"/>
      <c r="N64" s="394"/>
      <c r="AM64" s="380"/>
      <c r="AN64" s="380" t="s">
        <v>594</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ht="13.2" x14ac:dyDescent="0.2">
      <c r="B65" s="373"/>
      <c r="AN65" s="1279" t="s">
        <v>603</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2" x14ac:dyDescent="0.2">
      <c r="B66" s="373"/>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2" x14ac:dyDescent="0.2">
      <c r="B67" s="373"/>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2" x14ac:dyDescent="0.2">
      <c r="B68" s="373"/>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2" x14ac:dyDescent="0.2">
      <c r="B69" s="373"/>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2" x14ac:dyDescent="0.2">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ht="13.2" x14ac:dyDescent="0.2">
      <c r="B71" s="373"/>
      <c r="G71" s="398"/>
      <c r="I71" s="399"/>
      <c r="J71" s="396"/>
      <c r="K71" s="396"/>
      <c r="L71" s="397"/>
      <c r="M71" s="396"/>
      <c r="N71" s="397"/>
      <c r="AM71" s="398"/>
      <c r="AN71" s="366" t="s">
        <v>596</v>
      </c>
    </row>
    <row r="72" spans="2:107" ht="13.2" x14ac:dyDescent="0.2">
      <c r="B72" s="373"/>
      <c r="G72" s="1271"/>
      <c r="H72" s="1271"/>
      <c r="I72" s="1271"/>
      <c r="J72" s="1271"/>
      <c r="K72" s="383"/>
      <c r="L72" s="383"/>
      <c r="M72" s="384"/>
      <c r="N72" s="384"/>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556</v>
      </c>
      <c r="BQ72" s="1275"/>
      <c r="BR72" s="1275"/>
      <c r="BS72" s="1275"/>
      <c r="BT72" s="1275"/>
      <c r="BU72" s="1275"/>
      <c r="BV72" s="1275"/>
      <c r="BW72" s="1275"/>
      <c r="BX72" s="1275" t="s">
        <v>557</v>
      </c>
      <c r="BY72" s="1275"/>
      <c r="BZ72" s="1275"/>
      <c r="CA72" s="1275"/>
      <c r="CB72" s="1275"/>
      <c r="CC72" s="1275"/>
      <c r="CD72" s="1275"/>
      <c r="CE72" s="1275"/>
      <c r="CF72" s="1275" t="s">
        <v>558</v>
      </c>
      <c r="CG72" s="1275"/>
      <c r="CH72" s="1275"/>
      <c r="CI72" s="1275"/>
      <c r="CJ72" s="1275"/>
      <c r="CK72" s="1275"/>
      <c r="CL72" s="1275"/>
      <c r="CM72" s="1275"/>
      <c r="CN72" s="1275" t="s">
        <v>559</v>
      </c>
      <c r="CO72" s="1275"/>
      <c r="CP72" s="1275"/>
      <c r="CQ72" s="1275"/>
      <c r="CR72" s="1275"/>
      <c r="CS72" s="1275"/>
      <c r="CT72" s="1275"/>
      <c r="CU72" s="1275"/>
      <c r="CV72" s="1275" t="s">
        <v>560</v>
      </c>
      <c r="CW72" s="1275"/>
      <c r="CX72" s="1275"/>
      <c r="CY72" s="1275"/>
      <c r="CZ72" s="1275"/>
      <c r="DA72" s="1275"/>
      <c r="DB72" s="1275"/>
      <c r="DC72" s="1275"/>
    </row>
    <row r="73" spans="2:107" ht="13.2" x14ac:dyDescent="0.2">
      <c r="B73" s="373"/>
      <c r="G73" s="1289"/>
      <c r="H73" s="1289"/>
      <c r="I73" s="1289"/>
      <c r="J73" s="1289"/>
      <c r="K73" s="1292"/>
      <c r="L73" s="1292"/>
      <c r="M73" s="1292"/>
      <c r="N73" s="1292"/>
      <c r="AM73" s="382"/>
      <c r="AN73" s="1278" t="s">
        <v>597</v>
      </c>
      <c r="AO73" s="1278"/>
      <c r="AP73" s="1278"/>
      <c r="AQ73" s="1278"/>
      <c r="AR73" s="1278"/>
      <c r="AS73" s="1278"/>
      <c r="AT73" s="1278"/>
      <c r="AU73" s="1278"/>
      <c r="AV73" s="1278"/>
      <c r="AW73" s="1278"/>
      <c r="AX73" s="1278"/>
      <c r="AY73" s="1278"/>
      <c r="AZ73" s="1278"/>
      <c r="BA73" s="1278"/>
      <c r="BB73" s="1278" t="s">
        <v>598</v>
      </c>
      <c r="BC73" s="1278"/>
      <c r="BD73" s="1278"/>
      <c r="BE73" s="1278"/>
      <c r="BF73" s="1278"/>
      <c r="BG73" s="1278"/>
      <c r="BH73" s="1278"/>
      <c r="BI73" s="1278"/>
      <c r="BJ73" s="1278"/>
      <c r="BK73" s="1278"/>
      <c r="BL73" s="1278"/>
      <c r="BM73" s="1278"/>
      <c r="BN73" s="1278"/>
      <c r="BO73" s="1278"/>
      <c r="BP73" s="1277"/>
      <c r="BQ73" s="1277"/>
      <c r="BR73" s="1277"/>
      <c r="BS73" s="1277"/>
      <c r="BT73" s="1277"/>
      <c r="BU73" s="1277"/>
      <c r="BV73" s="1277"/>
      <c r="BW73" s="1277"/>
      <c r="BX73" s="1277">
        <v>0.5</v>
      </c>
      <c r="BY73" s="1277"/>
      <c r="BZ73" s="1277"/>
      <c r="CA73" s="1277"/>
      <c r="CB73" s="1277"/>
      <c r="CC73" s="1277"/>
      <c r="CD73" s="1277"/>
      <c r="CE73" s="1277"/>
      <c r="CF73" s="1277">
        <v>0</v>
      </c>
      <c r="CG73" s="1277"/>
      <c r="CH73" s="1277"/>
      <c r="CI73" s="1277"/>
      <c r="CJ73" s="1277"/>
      <c r="CK73" s="1277"/>
      <c r="CL73" s="1277"/>
      <c r="CM73" s="1277"/>
      <c r="CN73" s="1277">
        <v>16.7</v>
      </c>
      <c r="CO73" s="1277"/>
      <c r="CP73" s="1277"/>
      <c r="CQ73" s="1277"/>
      <c r="CR73" s="1277"/>
      <c r="CS73" s="1277"/>
      <c r="CT73" s="1277"/>
      <c r="CU73" s="1277"/>
      <c r="CV73" s="1277">
        <v>27.4</v>
      </c>
      <c r="CW73" s="1277"/>
      <c r="CX73" s="1277"/>
      <c r="CY73" s="1277"/>
      <c r="CZ73" s="1277"/>
      <c r="DA73" s="1277"/>
      <c r="DB73" s="1277"/>
      <c r="DC73" s="1277"/>
    </row>
    <row r="74" spans="2:107" ht="13.2" x14ac:dyDescent="0.2">
      <c r="B74" s="373"/>
      <c r="G74" s="1289"/>
      <c r="H74" s="1289"/>
      <c r="I74" s="1289"/>
      <c r="J74" s="1289"/>
      <c r="K74" s="1292"/>
      <c r="L74" s="1292"/>
      <c r="M74" s="1292"/>
      <c r="N74" s="1292"/>
      <c r="AM74" s="382"/>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3"/>
      <c r="G75" s="1289"/>
      <c r="H75" s="1289"/>
      <c r="I75" s="1271"/>
      <c r="J75" s="1271"/>
      <c r="K75" s="1288"/>
      <c r="L75" s="1288"/>
      <c r="M75" s="1288"/>
      <c r="N75" s="1288"/>
      <c r="AM75" s="382"/>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7">
        <v>2.2999999999999998</v>
      </c>
      <c r="BQ75" s="1277"/>
      <c r="BR75" s="1277"/>
      <c r="BS75" s="1277"/>
      <c r="BT75" s="1277"/>
      <c r="BU75" s="1277"/>
      <c r="BV75" s="1277"/>
      <c r="BW75" s="1277"/>
      <c r="BX75" s="1277">
        <v>2.2999999999999998</v>
      </c>
      <c r="BY75" s="1277"/>
      <c r="BZ75" s="1277"/>
      <c r="CA75" s="1277"/>
      <c r="CB75" s="1277"/>
      <c r="CC75" s="1277"/>
      <c r="CD75" s="1277"/>
      <c r="CE75" s="1277"/>
      <c r="CF75" s="1277">
        <v>2.6</v>
      </c>
      <c r="CG75" s="1277"/>
      <c r="CH75" s="1277"/>
      <c r="CI75" s="1277"/>
      <c r="CJ75" s="1277"/>
      <c r="CK75" s="1277"/>
      <c r="CL75" s="1277"/>
      <c r="CM75" s="1277"/>
      <c r="CN75" s="1277">
        <v>2.2000000000000002</v>
      </c>
      <c r="CO75" s="1277"/>
      <c r="CP75" s="1277"/>
      <c r="CQ75" s="1277"/>
      <c r="CR75" s="1277"/>
      <c r="CS75" s="1277"/>
      <c r="CT75" s="1277"/>
      <c r="CU75" s="1277"/>
      <c r="CV75" s="1277">
        <v>2.4</v>
      </c>
      <c r="CW75" s="1277"/>
      <c r="CX75" s="1277"/>
      <c r="CY75" s="1277"/>
      <c r="CZ75" s="1277"/>
      <c r="DA75" s="1277"/>
      <c r="DB75" s="1277"/>
      <c r="DC75" s="1277"/>
    </row>
    <row r="76" spans="2:107" ht="13.2" x14ac:dyDescent="0.2">
      <c r="B76" s="373"/>
      <c r="G76" s="1289"/>
      <c r="H76" s="1289"/>
      <c r="I76" s="1271"/>
      <c r="J76" s="1271"/>
      <c r="K76" s="1288"/>
      <c r="L76" s="1288"/>
      <c r="M76" s="1288"/>
      <c r="N76" s="1288"/>
      <c r="AM76" s="382"/>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3"/>
      <c r="G77" s="1271"/>
      <c r="H77" s="1271"/>
      <c r="I77" s="1271"/>
      <c r="J77" s="1271"/>
      <c r="K77" s="1292"/>
      <c r="L77" s="1292"/>
      <c r="M77" s="1292"/>
      <c r="N77" s="1292"/>
      <c r="AN77" s="1275" t="s">
        <v>600</v>
      </c>
      <c r="AO77" s="1275"/>
      <c r="AP77" s="1275"/>
      <c r="AQ77" s="1275"/>
      <c r="AR77" s="1275"/>
      <c r="AS77" s="1275"/>
      <c r="AT77" s="1275"/>
      <c r="AU77" s="1275"/>
      <c r="AV77" s="1275"/>
      <c r="AW77" s="1275"/>
      <c r="AX77" s="1275"/>
      <c r="AY77" s="1275"/>
      <c r="AZ77" s="1275"/>
      <c r="BA77" s="1275"/>
      <c r="BB77" s="1278" t="s">
        <v>598</v>
      </c>
      <c r="BC77" s="1278"/>
      <c r="BD77" s="1278"/>
      <c r="BE77" s="1278"/>
      <c r="BF77" s="1278"/>
      <c r="BG77" s="1278"/>
      <c r="BH77" s="1278"/>
      <c r="BI77" s="1278"/>
      <c r="BJ77" s="1278"/>
      <c r="BK77" s="1278"/>
      <c r="BL77" s="1278"/>
      <c r="BM77" s="1278"/>
      <c r="BN77" s="1278"/>
      <c r="BO77" s="1278"/>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ht="13.2" x14ac:dyDescent="0.2">
      <c r="B78" s="373"/>
      <c r="G78" s="1271"/>
      <c r="H78" s="1271"/>
      <c r="I78" s="1271"/>
      <c r="J78" s="1271"/>
      <c r="K78" s="1292"/>
      <c r="L78" s="1292"/>
      <c r="M78" s="1292"/>
      <c r="N78" s="1292"/>
      <c r="AN78" s="1275"/>
      <c r="AO78" s="1275"/>
      <c r="AP78" s="1275"/>
      <c r="AQ78" s="1275"/>
      <c r="AR78" s="1275"/>
      <c r="AS78" s="1275"/>
      <c r="AT78" s="1275"/>
      <c r="AU78" s="1275"/>
      <c r="AV78" s="1275"/>
      <c r="AW78" s="1275"/>
      <c r="AX78" s="1275"/>
      <c r="AY78" s="1275"/>
      <c r="AZ78" s="1275"/>
      <c r="BA78" s="1275"/>
      <c r="BB78" s="1278"/>
      <c r="BC78" s="1278"/>
      <c r="BD78" s="1278"/>
      <c r="BE78" s="1278"/>
      <c r="BF78" s="1278"/>
      <c r="BG78" s="1278"/>
      <c r="BH78" s="1278"/>
      <c r="BI78" s="1278"/>
      <c r="BJ78" s="1278"/>
      <c r="BK78" s="1278"/>
      <c r="BL78" s="1278"/>
      <c r="BM78" s="1278"/>
      <c r="BN78" s="1278"/>
      <c r="BO78" s="1278"/>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3"/>
      <c r="G79" s="1271"/>
      <c r="H79" s="1271"/>
      <c r="I79" s="1291"/>
      <c r="J79" s="1291"/>
      <c r="K79" s="1293"/>
      <c r="L79" s="1293"/>
      <c r="M79" s="1293"/>
      <c r="N79" s="1293"/>
      <c r="AN79" s="1275"/>
      <c r="AO79" s="1275"/>
      <c r="AP79" s="1275"/>
      <c r="AQ79" s="1275"/>
      <c r="AR79" s="1275"/>
      <c r="AS79" s="1275"/>
      <c r="AT79" s="1275"/>
      <c r="AU79" s="1275"/>
      <c r="AV79" s="1275"/>
      <c r="AW79" s="1275"/>
      <c r="AX79" s="1275"/>
      <c r="AY79" s="1275"/>
      <c r="AZ79" s="1275"/>
      <c r="BA79" s="1275"/>
      <c r="BB79" s="1278" t="s">
        <v>602</v>
      </c>
      <c r="BC79" s="1278"/>
      <c r="BD79" s="1278"/>
      <c r="BE79" s="1278"/>
      <c r="BF79" s="1278"/>
      <c r="BG79" s="1278"/>
      <c r="BH79" s="1278"/>
      <c r="BI79" s="1278"/>
      <c r="BJ79" s="1278"/>
      <c r="BK79" s="1278"/>
      <c r="BL79" s="1278"/>
      <c r="BM79" s="1278"/>
      <c r="BN79" s="1278"/>
      <c r="BO79" s="1278"/>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ht="13.2" x14ac:dyDescent="0.2">
      <c r="B80" s="373"/>
      <c r="G80" s="1271"/>
      <c r="H80" s="1271"/>
      <c r="I80" s="1291"/>
      <c r="J80" s="1291"/>
      <c r="K80" s="1293"/>
      <c r="L80" s="1293"/>
      <c r="M80" s="1293"/>
      <c r="N80" s="1293"/>
      <c r="AN80" s="1275"/>
      <c r="AO80" s="1275"/>
      <c r="AP80" s="1275"/>
      <c r="AQ80" s="1275"/>
      <c r="AR80" s="1275"/>
      <c r="AS80" s="1275"/>
      <c r="AT80" s="1275"/>
      <c r="AU80" s="1275"/>
      <c r="AV80" s="1275"/>
      <c r="AW80" s="1275"/>
      <c r="AX80" s="1275"/>
      <c r="AY80" s="1275"/>
      <c r="AZ80" s="1275"/>
      <c r="BA80" s="1275"/>
      <c r="BB80" s="1278"/>
      <c r="BC80" s="1278"/>
      <c r="BD80" s="1278"/>
      <c r="BE80" s="1278"/>
      <c r="BF80" s="1278"/>
      <c r="BG80" s="1278"/>
      <c r="BH80" s="1278"/>
      <c r="BI80" s="1278"/>
      <c r="BJ80" s="1278"/>
      <c r="BK80" s="1278"/>
      <c r="BL80" s="1278"/>
      <c r="BM80" s="1278"/>
      <c r="BN80" s="1278"/>
      <c r="BO80" s="1278"/>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3"/>
    </row>
    <row r="82" spans="2:109" ht="16.2" x14ac:dyDescent="0.2">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ht="13.2" x14ac:dyDescent="0.2">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ht="13.2" x14ac:dyDescent="0.2">
      <c r="DD84" s="366"/>
      <c r="DE84" s="366"/>
    </row>
    <row r="85" spans="2:109" ht="13.2" x14ac:dyDescent="0.2">
      <c r="DD85" s="366"/>
      <c r="DE85" s="366"/>
    </row>
    <row r="86" spans="2:109" ht="13.2" hidden="1" x14ac:dyDescent="0.2">
      <c r="DD86" s="366"/>
      <c r="DE86" s="366"/>
    </row>
    <row r="87" spans="2:109" ht="13.2" hidden="1" x14ac:dyDescent="0.2">
      <c r="K87" s="401"/>
      <c r="AQ87" s="401"/>
      <c r="BC87" s="401"/>
      <c r="BO87" s="401"/>
      <c r="CA87" s="401"/>
      <c r="CM87" s="401"/>
      <c r="CY87" s="401"/>
      <c r="DD87" s="366"/>
      <c r="DE87" s="366"/>
    </row>
    <row r="88" spans="2:109" ht="13.2" hidden="1" x14ac:dyDescent="0.2">
      <c r="DD88" s="366"/>
      <c r="DE88" s="366"/>
    </row>
    <row r="89" spans="2:109" ht="13.2" hidden="1" x14ac:dyDescent="0.2">
      <c r="DD89" s="366"/>
      <c r="DE89" s="366"/>
    </row>
    <row r="90" spans="2:109" ht="13.2" hidden="1" x14ac:dyDescent="0.2">
      <c r="DD90" s="366"/>
      <c r="DE90" s="366"/>
    </row>
    <row r="91" spans="2:109" ht="13.2" hidden="1" x14ac:dyDescent="0.2">
      <c r="DD91" s="366"/>
      <c r="DE91" s="366"/>
    </row>
    <row r="92" spans="2:109" ht="13.5" hidden="1" customHeight="1" x14ac:dyDescent="0.2">
      <c r="DD92" s="366"/>
      <c r="DE92" s="366"/>
    </row>
    <row r="93" spans="2:109" ht="13.5" hidden="1" customHeight="1" x14ac:dyDescent="0.2">
      <c r="DD93" s="366"/>
      <c r="DE93" s="366"/>
    </row>
    <row r="94" spans="2:109" ht="13.5" hidden="1" customHeight="1" x14ac:dyDescent="0.2">
      <c r="DD94" s="366"/>
      <c r="DE94" s="366"/>
    </row>
    <row r="95" spans="2:109" ht="13.5" hidden="1" customHeight="1" x14ac:dyDescent="0.2">
      <c r="DD95" s="366"/>
      <c r="DE95" s="366"/>
    </row>
    <row r="96" spans="2:109" ht="13.5" hidden="1" customHeight="1" x14ac:dyDescent="0.2">
      <c r="DD96" s="366"/>
      <c r="DE96" s="366"/>
    </row>
    <row r="97" spans="108:109" ht="13.5" hidden="1" customHeight="1" x14ac:dyDescent="0.2">
      <c r="DD97" s="366"/>
      <c r="DE97" s="366"/>
    </row>
    <row r="98" spans="108:109" ht="13.5" hidden="1" customHeight="1" x14ac:dyDescent="0.2">
      <c r="DD98" s="366"/>
      <c r="DE98" s="366"/>
    </row>
    <row r="99" spans="108:109" ht="13.5" hidden="1" customHeight="1" x14ac:dyDescent="0.2">
      <c r="DD99" s="366"/>
      <c r="DE99" s="366"/>
    </row>
    <row r="100" spans="108:109" ht="13.5" hidden="1" customHeight="1" x14ac:dyDescent="0.2">
      <c r="DD100" s="366"/>
      <c r="DE100" s="366"/>
    </row>
    <row r="101" spans="108:109" ht="13.5" hidden="1" customHeight="1" x14ac:dyDescent="0.2">
      <c r="DD101" s="366"/>
      <c r="DE101" s="366"/>
    </row>
    <row r="102" spans="108:109" ht="13.5" hidden="1" customHeight="1" x14ac:dyDescent="0.2">
      <c r="DD102" s="366"/>
      <c r="DE102" s="366"/>
    </row>
    <row r="103" spans="108:109" ht="13.5" hidden="1" customHeight="1" x14ac:dyDescent="0.2">
      <c r="DD103" s="366"/>
      <c r="DE103" s="366"/>
    </row>
    <row r="104" spans="108:109" ht="13.5" hidden="1" customHeight="1" x14ac:dyDescent="0.2">
      <c r="DD104" s="366"/>
      <c r="DE104" s="366"/>
    </row>
    <row r="105" spans="108:109" ht="13.5" hidden="1" customHeight="1" x14ac:dyDescent="0.2">
      <c r="DD105" s="366"/>
      <c r="DE105" s="366"/>
    </row>
    <row r="106" spans="108:109" ht="13.5" hidden="1" customHeight="1" x14ac:dyDescent="0.2">
      <c r="DD106" s="366"/>
      <c r="DE106" s="366"/>
    </row>
    <row r="107" spans="108:109" ht="13.5" hidden="1" customHeight="1" x14ac:dyDescent="0.2">
      <c r="DD107" s="366"/>
      <c r="DE107" s="366"/>
    </row>
    <row r="108" spans="108:109" ht="13.5" hidden="1" customHeight="1" x14ac:dyDescent="0.2">
      <c r="DD108" s="366"/>
      <c r="DE108" s="366"/>
    </row>
    <row r="109" spans="108:109" ht="13.5" hidden="1" customHeight="1" x14ac:dyDescent="0.2">
      <c r="DD109" s="366"/>
      <c r="DE109" s="366"/>
    </row>
    <row r="110" spans="108:109" ht="13.5" hidden="1" customHeight="1" x14ac:dyDescent="0.2">
      <c r="DD110" s="366"/>
      <c r="DE110" s="366"/>
    </row>
    <row r="111" spans="108:109" ht="13.5" hidden="1" customHeight="1" x14ac:dyDescent="0.2">
      <c r="DD111" s="366"/>
      <c r="DE111" s="366"/>
    </row>
    <row r="112" spans="108:109" ht="13.5" hidden="1" customHeight="1" x14ac:dyDescent="0.2">
      <c r="DD112" s="366"/>
      <c r="DE112" s="366"/>
    </row>
    <row r="113" spans="108:109" ht="13.5" hidden="1" customHeight="1" x14ac:dyDescent="0.2">
      <c r="DD113" s="366"/>
      <c r="DE113" s="366"/>
    </row>
    <row r="114" spans="108:109" ht="13.5" hidden="1" customHeight="1" x14ac:dyDescent="0.2">
      <c r="DD114" s="366"/>
      <c r="DE114" s="366"/>
    </row>
    <row r="115" spans="108:109" ht="13.5" hidden="1" customHeight="1" x14ac:dyDescent="0.2">
      <c r="DD115" s="366"/>
      <c r="DE115" s="366"/>
    </row>
    <row r="116" spans="108:109" ht="13.5" hidden="1" customHeight="1" x14ac:dyDescent="0.2">
      <c r="DD116" s="366"/>
      <c r="DE116" s="366"/>
    </row>
    <row r="117" spans="108:109" ht="13.5" hidden="1" customHeight="1" x14ac:dyDescent="0.2">
      <c r="DD117" s="366"/>
      <c r="DE117" s="366"/>
    </row>
    <row r="118" spans="108:109" ht="13.5" hidden="1" customHeight="1" x14ac:dyDescent="0.2">
      <c r="DD118" s="366"/>
      <c r="DE118" s="366"/>
    </row>
    <row r="119" spans="108:109" ht="13.5" hidden="1" customHeight="1" x14ac:dyDescent="0.2">
      <c r="DD119" s="366"/>
      <c r="DE119" s="366"/>
    </row>
    <row r="120" spans="108:109" ht="13.5" hidden="1" customHeight="1" x14ac:dyDescent="0.2">
      <c r="DD120" s="366"/>
      <c r="DE120" s="366"/>
    </row>
    <row r="121" spans="108:109" ht="13.5" hidden="1" customHeight="1" x14ac:dyDescent="0.2">
      <c r="DD121" s="366"/>
      <c r="DE121" s="366"/>
    </row>
    <row r="122" spans="108:109" ht="13.5" hidden="1" customHeight="1" x14ac:dyDescent="0.2">
      <c r="DD122" s="366"/>
      <c r="DE122" s="366"/>
    </row>
    <row r="123" spans="108:109" ht="13.5" hidden="1" customHeight="1" x14ac:dyDescent="0.2">
      <c r="DD123" s="366"/>
      <c r="DE123" s="366"/>
    </row>
    <row r="124" spans="108:109" ht="13.5" hidden="1" customHeight="1" x14ac:dyDescent="0.2">
      <c r="DD124" s="366"/>
      <c r="DE124" s="366"/>
    </row>
    <row r="125" spans="108:109" ht="13.5" hidden="1" customHeight="1" x14ac:dyDescent="0.2">
      <c r="DD125" s="366"/>
      <c r="DE125" s="366"/>
    </row>
    <row r="126" spans="108:109" ht="13.5" hidden="1" customHeight="1" x14ac:dyDescent="0.2">
      <c r="DD126" s="366"/>
      <c r="DE126" s="366"/>
    </row>
    <row r="127" spans="108:109" ht="13.5" hidden="1" customHeight="1" x14ac:dyDescent="0.2">
      <c r="DD127" s="366"/>
      <c r="DE127" s="366"/>
    </row>
    <row r="128" spans="108:109" ht="13.5" hidden="1" customHeight="1" x14ac:dyDescent="0.2">
      <c r="DD128" s="366"/>
      <c r="DE128" s="366"/>
    </row>
    <row r="129" spans="108:109" ht="13.5" hidden="1" customHeight="1" x14ac:dyDescent="0.2">
      <c r="DD129" s="366"/>
      <c r="DE129" s="366"/>
    </row>
    <row r="130" spans="108:109" ht="13.5" hidden="1" customHeight="1" x14ac:dyDescent="0.2">
      <c r="DD130" s="366"/>
      <c r="DE130" s="366"/>
    </row>
    <row r="131" spans="108:109" ht="13.5" hidden="1" customHeight="1" x14ac:dyDescent="0.2">
      <c r="DD131" s="366"/>
      <c r="DE131" s="366"/>
    </row>
    <row r="132" spans="108:109" ht="13.5" hidden="1" customHeight="1" x14ac:dyDescent="0.2">
      <c r="DD132" s="366"/>
      <c r="DE132" s="366"/>
    </row>
    <row r="133" spans="108:109" ht="13.5" hidden="1" customHeight="1" x14ac:dyDescent="0.2">
      <c r="DD133" s="366"/>
      <c r="DE133" s="366"/>
    </row>
    <row r="134" spans="108:109" ht="13.5" hidden="1" customHeight="1" x14ac:dyDescent="0.2">
      <c r="DD134" s="366"/>
      <c r="DE134" s="366"/>
    </row>
    <row r="135" spans="108:109" ht="13.5" hidden="1" customHeight="1" x14ac:dyDescent="0.2">
      <c r="DD135" s="366"/>
      <c r="DE135" s="366"/>
    </row>
    <row r="136" spans="108:109" ht="13.5" hidden="1" customHeight="1" x14ac:dyDescent="0.2">
      <c r="DD136" s="366"/>
      <c r="DE136" s="366"/>
    </row>
    <row r="137" spans="108:109" ht="13.5" hidden="1" customHeight="1" x14ac:dyDescent="0.2">
      <c r="DD137" s="366"/>
      <c r="DE137" s="366"/>
    </row>
    <row r="138" spans="108:109" ht="13.5" hidden="1" customHeight="1" x14ac:dyDescent="0.2">
      <c r="DD138" s="366"/>
      <c r="DE138" s="366"/>
    </row>
    <row r="139" spans="108:109" ht="13.5" hidden="1" customHeight="1" x14ac:dyDescent="0.2">
      <c r="DD139" s="366"/>
      <c r="DE139" s="366"/>
    </row>
    <row r="140" spans="108:109" ht="13.5" hidden="1" customHeight="1" x14ac:dyDescent="0.2">
      <c r="DD140" s="366"/>
      <c r="DE140" s="366"/>
    </row>
    <row r="141" spans="108:109" ht="13.5" hidden="1" customHeight="1" x14ac:dyDescent="0.2">
      <c r="DD141" s="366"/>
      <c r="DE141" s="366"/>
    </row>
    <row r="142" spans="108:109" ht="13.5" hidden="1" customHeight="1" x14ac:dyDescent="0.2">
      <c r="DD142" s="366"/>
      <c r="DE142" s="366"/>
    </row>
    <row r="143" spans="108:109" ht="13.5" hidden="1" customHeight="1" x14ac:dyDescent="0.2">
      <c r="DD143" s="366"/>
      <c r="DE143" s="366"/>
    </row>
    <row r="144" spans="108:109" ht="13.5" hidden="1" customHeight="1" x14ac:dyDescent="0.2">
      <c r="DD144" s="366"/>
      <c r="DE144" s="366"/>
    </row>
    <row r="145" spans="108:109" ht="13.5" hidden="1" customHeight="1" x14ac:dyDescent="0.2">
      <c r="DD145" s="366"/>
      <c r="DE145" s="366"/>
    </row>
    <row r="146" spans="108:109" ht="13.5" hidden="1" customHeight="1" x14ac:dyDescent="0.2">
      <c r="DD146" s="366"/>
      <c r="DE146" s="366"/>
    </row>
    <row r="147" spans="108:109" ht="13.5" hidden="1" customHeight="1" x14ac:dyDescent="0.2">
      <c r="DD147" s="366"/>
      <c r="DE147" s="366"/>
    </row>
    <row r="148" spans="108:109" ht="13.5" hidden="1" customHeight="1" x14ac:dyDescent="0.2">
      <c r="DD148" s="366"/>
      <c r="DE148" s="366"/>
    </row>
    <row r="149" spans="108:109" ht="13.5" hidden="1" customHeight="1" x14ac:dyDescent="0.2">
      <c r="DD149" s="366"/>
      <c r="DE149" s="366"/>
    </row>
    <row r="150" spans="108:109" ht="13.5" hidden="1" customHeight="1" x14ac:dyDescent="0.2">
      <c r="DD150" s="366"/>
      <c r="DE150" s="366"/>
    </row>
    <row r="151" spans="108:109" ht="13.5" hidden="1" customHeight="1" x14ac:dyDescent="0.2">
      <c r="DD151" s="366"/>
      <c r="DE151" s="366"/>
    </row>
    <row r="152" spans="108:109" ht="13.5" hidden="1" customHeight="1" x14ac:dyDescent="0.2">
      <c r="DD152" s="366"/>
      <c r="DE152" s="366"/>
    </row>
    <row r="153" spans="108:109" ht="13.5" hidden="1" customHeight="1" x14ac:dyDescent="0.2">
      <c r="DD153" s="366"/>
      <c r="DE153" s="366"/>
    </row>
    <row r="154" spans="108:109" ht="13.5" hidden="1" customHeight="1" x14ac:dyDescent="0.2">
      <c r="DD154" s="366"/>
      <c r="DE154" s="366"/>
    </row>
    <row r="155" spans="108:109" ht="13.5" hidden="1" customHeight="1" x14ac:dyDescent="0.2">
      <c r="DD155" s="366"/>
      <c r="DE155" s="366"/>
    </row>
    <row r="156" spans="108:109" ht="13.5" hidden="1" customHeight="1" x14ac:dyDescent="0.2">
      <c r="DD156" s="366"/>
      <c r="DE156" s="366"/>
    </row>
    <row r="157" spans="108:109" ht="13.5" hidden="1" customHeight="1" x14ac:dyDescent="0.2">
      <c r="DD157" s="366"/>
      <c r="DE157" s="366"/>
    </row>
    <row r="158" spans="108:109" ht="13.5" hidden="1" customHeight="1" x14ac:dyDescent="0.2">
      <c r="DD158" s="366"/>
      <c r="DE158" s="366"/>
    </row>
    <row r="159" spans="108:109" ht="13.5" hidden="1" customHeight="1" x14ac:dyDescent="0.2">
      <c r="DD159" s="366"/>
      <c r="DE159" s="366"/>
    </row>
    <row r="160" spans="108:109" ht="13.5" hidden="1" customHeight="1" x14ac:dyDescent="0.2">
      <c r="DD160" s="366"/>
      <c r="DE160" s="36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sqref="A1:XFD1048576"/>
    </sheetView>
  </sheetViews>
  <sheetFormatPr defaultColWidth="0" defaultRowHeight="13.5" customHeight="1" zeroHeight="1" x14ac:dyDescent="0.2"/>
  <cols>
    <col min="1" max="34" width="2.44140625" style="270" customWidth="1"/>
    <col min="35" max="122" width="2.44140625" style="269" customWidth="1"/>
    <col min="123" max="16384" width="2.44140625" style="269" hidden="1"/>
  </cols>
  <sheetData>
    <row r="1" spans="2:34" ht="13.5" customHeight="1"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x14ac:dyDescent="0.2">
      <c r="S2" s="269"/>
      <c r="AH2" s="269"/>
    </row>
    <row r="3" spans="2:34" ht="13.2" x14ac:dyDescent="0.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x14ac:dyDescent="0.2"/>
    <row r="5" spans="2:34" ht="13.2" x14ac:dyDescent="0.2"/>
    <row r="6" spans="2:34" ht="13.2" x14ac:dyDescent="0.2"/>
    <row r="7" spans="2:34" ht="13.2" x14ac:dyDescent="0.2"/>
    <row r="8" spans="2:34" ht="13.2" x14ac:dyDescent="0.2"/>
    <row r="9" spans="2:34" ht="13.2" x14ac:dyDescent="0.2">
      <c r="AH9" s="26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9"/>
    </row>
    <row r="18" spans="12:34" ht="13.2" x14ac:dyDescent="0.2"/>
    <row r="19" spans="12:34" ht="13.2" x14ac:dyDescent="0.2"/>
    <row r="20" spans="12:34" ht="13.2" x14ac:dyDescent="0.2">
      <c r="AH20" s="269"/>
    </row>
    <row r="21" spans="12:34" ht="13.2" x14ac:dyDescent="0.2">
      <c r="AH21" s="269"/>
    </row>
    <row r="22" spans="12:34" ht="13.2" x14ac:dyDescent="0.2"/>
    <row r="23" spans="12:34" ht="13.2" x14ac:dyDescent="0.2"/>
    <row r="24" spans="12:34" ht="13.2" x14ac:dyDescent="0.2">
      <c r="Q24" s="269"/>
    </row>
    <row r="25" spans="12:34" ht="13.2" x14ac:dyDescent="0.2"/>
    <row r="26" spans="12:34" ht="13.2" x14ac:dyDescent="0.2"/>
    <row r="27" spans="12:34" ht="13.2" x14ac:dyDescent="0.2"/>
    <row r="28" spans="12:34" ht="13.2" x14ac:dyDescent="0.2">
      <c r="O28" s="269"/>
      <c r="T28" s="269"/>
      <c r="AH28" s="269"/>
    </row>
    <row r="29" spans="12:34" ht="13.2" x14ac:dyDescent="0.2"/>
    <row r="30" spans="12:34" ht="13.2" x14ac:dyDescent="0.2"/>
    <row r="31" spans="12:34" ht="13.2" x14ac:dyDescent="0.2">
      <c r="Q31" s="269"/>
    </row>
    <row r="32" spans="12:34" ht="13.2" x14ac:dyDescent="0.2">
      <c r="L32" s="269"/>
    </row>
    <row r="33" spans="2:34" ht="13.2" x14ac:dyDescent="0.2">
      <c r="C33" s="269"/>
      <c r="E33" s="269"/>
      <c r="G33" s="269"/>
      <c r="I33" s="269"/>
      <c r="X33" s="269"/>
    </row>
    <row r="34" spans="2:34" ht="13.2" x14ac:dyDescent="0.2">
      <c r="B34" s="269"/>
      <c r="P34" s="269"/>
      <c r="R34" s="269"/>
      <c r="T34" s="269"/>
    </row>
    <row r="35" spans="2:34" ht="13.2" x14ac:dyDescent="0.2">
      <c r="D35" s="269"/>
      <c r="W35" s="269"/>
      <c r="AC35" s="269"/>
      <c r="AD35" s="269"/>
      <c r="AE35" s="269"/>
      <c r="AF35" s="269"/>
      <c r="AG35" s="269"/>
      <c r="AH35" s="269"/>
    </row>
    <row r="36" spans="2:34" ht="13.2" x14ac:dyDescent="0.2">
      <c r="H36" s="269"/>
      <c r="J36" s="269"/>
      <c r="K36" s="269"/>
      <c r="M36" s="269"/>
      <c r="Y36" s="269"/>
      <c r="Z36" s="269"/>
      <c r="AA36" s="269"/>
      <c r="AB36" s="269"/>
      <c r="AC36" s="269"/>
      <c r="AD36" s="269"/>
      <c r="AE36" s="269"/>
      <c r="AF36" s="269"/>
      <c r="AG36" s="269"/>
      <c r="AH36" s="269"/>
    </row>
    <row r="37" spans="2:34" ht="13.2" x14ac:dyDescent="0.2">
      <c r="AH37" s="269"/>
    </row>
    <row r="38" spans="2:34" ht="13.2" x14ac:dyDescent="0.2">
      <c r="AG38" s="269"/>
      <c r="AH38" s="269"/>
    </row>
    <row r="39" spans="2:34" ht="13.2" x14ac:dyDescent="0.2"/>
    <row r="40" spans="2:34" ht="13.2" x14ac:dyDescent="0.2">
      <c r="X40" s="269"/>
    </row>
    <row r="41" spans="2:34" ht="13.2" x14ac:dyDescent="0.2">
      <c r="R41" s="269"/>
    </row>
    <row r="42" spans="2:34" ht="13.2" x14ac:dyDescent="0.2">
      <c r="W42" s="269"/>
    </row>
    <row r="43" spans="2:34" ht="13.2" x14ac:dyDescent="0.2">
      <c r="Y43" s="269"/>
      <c r="Z43" s="269"/>
      <c r="AA43" s="269"/>
      <c r="AB43" s="269"/>
      <c r="AC43" s="269"/>
      <c r="AD43" s="269"/>
      <c r="AE43" s="269"/>
      <c r="AF43" s="269"/>
      <c r="AG43" s="269"/>
      <c r="AH43" s="269"/>
    </row>
    <row r="44" spans="2:34" ht="13.2" x14ac:dyDescent="0.2">
      <c r="AH44" s="269"/>
    </row>
    <row r="45" spans="2:34" ht="13.2" x14ac:dyDescent="0.2">
      <c r="X45" s="269"/>
    </row>
    <row r="46" spans="2:34" ht="13.2" x14ac:dyDescent="0.2"/>
    <row r="47" spans="2:34" ht="13.2" x14ac:dyDescent="0.2"/>
    <row r="48" spans="2:34" ht="13.2" x14ac:dyDescent="0.2">
      <c r="W48" s="269"/>
      <c r="Y48" s="269"/>
      <c r="Z48" s="269"/>
      <c r="AA48" s="269"/>
      <c r="AB48" s="269"/>
      <c r="AC48" s="269"/>
      <c r="AD48" s="269"/>
      <c r="AE48" s="269"/>
      <c r="AF48" s="269"/>
      <c r="AG48" s="269"/>
      <c r="AH48" s="269"/>
    </row>
    <row r="49" spans="28:34" ht="13.2" x14ac:dyDescent="0.2"/>
    <row r="50" spans="28:34" ht="13.2" x14ac:dyDescent="0.2">
      <c r="AE50" s="269"/>
      <c r="AF50" s="269"/>
      <c r="AG50" s="269"/>
      <c r="AH50" s="269"/>
    </row>
    <row r="51" spans="28:34" ht="13.2" x14ac:dyDescent="0.2">
      <c r="AC51" s="269"/>
      <c r="AD51" s="269"/>
      <c r="AE51" s="269"/>
      <c r="AF51" s="269"/>
      <c r="AG51" s="269"/>
      <c r="AH51" s="269"/>
    </row>
    <row r="52" spans="28:34" ht="13.2" x14ac:dyDescent="0.2"/>
    <row r="53" spans="28:34" ht="13.2" x14ac:dyDescent="0.2">
      <c r="AF53" s="269"/>
      <c r="AG53" s="269"/>
      <c r="AH53" s="269"/>
    </row>
    <row r="54" spans="28:34" ht="13.2" x14ac:dyDescent="0.2">
      <c r="AH54" s="269"/>
    </row>
    <row r="55" spans="28:34" ht="13.2" x14ac:dyDescent="0.2"/>
    <row r="56" spans="28:34" ht="13.2" x14ac:dyDescent="0.2">
      <c r="AB56" s="269"/>
      <c r="AC56" s="269"/>
      <c r="AD56" s="269"/>
      <c r="AE56" s="269"/>
      <c r="AF56" s="269"/>
      <c r="AG56" s="269"/>
      <c r="AH56" s="269"/>
    </row>
    <row r="57" spans="28:34" ht="13.2" x14ac:dyDescent="0.2">
      <c r="AH57" s="269"/>
    </row>
    <row r="58" spans="28:34" ht="13.2" x14ac:dyDescent="0.2">
      <c r="AH58" s="269"/>
    </row>
    <row r="59" spans="28:34" ht="13.2" x14ac:dyDescent="0.2"/>
    <row r="60" spans="28:34" ht="13.2" x14ac:dyDescent="0.2"/>
    <row r="61" spans="28:34" ht="13.2" x14ac:dyDescent="0.2"/>
    <row r="62" spans="28:34" ht="13.2" x14ac:dyDescent="0.2"/>
    <row r="63" spans="28:34" ht="13.2" x14ac:dyDescent="0.2">
      <c r="AH63" s="269"/>
    </row>
    <row r="64" spans="28:34" ht="13.2" x14ac:dyDescent="0.2">
      <c r="AG64" s="269"/>
      <c r="AH64" s="269"/>
    </row>
    <row r="65" spans="28:34" ht="13.2" x14ac:dyDescent="0.2"/>
    <row r="66" spans="28:34" ht="13.2" x14ac:dyDescent="0.2"/>
    <row r="67" spans="28:34" ht="13.2" x14ac:dyDescent="0.2"/>
    <row r="68" spans="28:34" ht="13.2" x14ac:dyDescent="0.2">
      <c r="AB68" s="269"/>
      <c r="AC68" s="269"/>
      <c r="AD68" s="269"/>
      <c r="AE68" s="269"/>
      <c r="AF68" s="269"/>
      <c r="AG68" s="269"/>
      <c r="AH68" s="269"/>
    </row>
    <row r="69" spans="28:34" ht="13.2" x14ac:dyDescent="0.2">
      <c r="AF69" s="269"/>
      <c r="AG69" s="269"/>
      <c r="AH69" s="269"/>
    </row>
    <row r="70" spans="28:34" ht="13.2" x14ac:dyDescent="0.2"/>
    <row r="71" spans="28:34" ht="13.2" x14ac:dyDescent="0.2"/>
    <row r="72" spans="28:34" ht="13.2" x14ac:dyDescent="0.2"/>
    <row r="73" spans="28:34" ht="13.2" x14ac:dyDescent="0.2"/>
    <row r="74" spans="28:34" ht="13.2" x14ac:dyDescent="0.2"/>
    <row r="75" spans="28:34" ht="13.2" x14ac:dyDescent="0.2">
      <c r="AH75" s="269"/>
    </row>
    <row r="76" spans="28:34" ht="13.2" x14ac:dyDescent="0.2">
      <c r="AF76" s="269"/>
      <c r="AG76" s="269"/>
      <c r="AH76" s="269"/>
    </row>
    <row r="77" spans="28:34" ht="13.2" x14ac:dyDescent="0.2">
      <c r="AG77" s="269"/>
      <c r="AH77" s="269"/>
    </row>
    <row r="78" spans="28:34" ht="13.2" x14ac:dyDescent="0.2"/>
    <row r="79" spans="28:34" ht="13.2" x14ac:dyDescent="0.2"/>
    <row r="80" spans="28:34" ht="13.2" x14ac:dyDescent="0.2"/>
    <row r="81" spans="25:34" ht="13.2" x14ac:dyDescent="0.2"/>
    <row r="82" spans="25:34" ht="13.2" x14ac:dyDescent="0.2">
      <c r="Y82" s="269"/>
    </row>
    <row r="83" spans="25:34" ht="13.2" x14ac:dyDescent="0.2">
      <c r="Y83" s="269"/>
      <c r="Z83" s="269"/>
      <c r="AA83" s="269"/>
      <c r="AB83" s="269"/>
      <c r="AC83" s="269"/>
      <c r="AD83" s="269"/>
      <c r="AE83" s="269"/>
      <c r="AF83" s="269"/>
      <c r="AG83" s="269"/>
      <c r="AH83" s="269"/>
    </row>
    <row r="84" spans="25:34" ht="13.2" x14ac:dyDescent="0.2"/>
    <row r="85" spans="25:34" ht="13.2" x14ac:dyDescent="0.2"/>
    <row r="86" spans="25:34" ht="13.2" x14ac:dyDescent="0.2"/>
    <row r="87" spans="25:34" ht="13.2" x14ac:dyDescent="0.2"/>
    <row r="88" spans="25:34" ht="13.2" x14ac:dyDescent="0.2">
      <c r="AH88" s="26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9"/>
      <c r="AG94" s="269"/>
      <c r="AH94" s="269"/>
    </row>
    <row r="95" spans="25:34" ht="13.5" customHeight="1" x14ac:dyDescent="0.2">
      <c r="AH95" s="26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9"/>
    </row>
    <row r="102" spans="33:34" ht="13.5" customHeight="1" x14ac:dyDescent="0.2"/>
    <row r="103" spans="33:34" ht="13.5" customHeight="1" x14ac:dyDescent="0.2"/>
    <row r="104" spans="33:34" ht="13.5" customHeight="1" x14ac:dyDescent="0.2">
      <c r="AG104" s="269"/>
      <c r="AH104" s="26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9"/>
    </row>
    <row r="117" spans="34:122" ht="13.5" customHeight="1" x14ac:dyDescent="0.2"/>
    <row r="118" spans="34:122" ht="13.5" customHeight="1" x14ac:dyDescent="0.2"/>
    <row r="119" spans="34:122" ht="13.5" customHeight="1" x14ac:dyDescent="0.2"/>
    <row r="120" spans="34:122" ht="13.5" customHeight="1" x14ac:dyDescent="0.2">
      <c r="AH120" s="269"/>
    </row>
    <row r="121" spans="34:122" ht="13.5" customHeight="1" x14ac:dyDescent="0.2">
      <c r="AH121" s="269"/>
    </row>
    <row r="122" spans="34:122" ht="13.5" customHeight="1" x14ac:dyDescent="0.2"/>
    <row r="123" spans="34:122" ht="13.5" customHeight="1" x14ac:dyDescent="0.2"/>
    <row r="124" spans="34:122" ht="13.5" customHeight="1" x14ac:dyDescent="0.2"/>
    <row r="125" spans="34:122" ht="13.5" customHeight="1" x14ac:dyDescent="0.2">
      <c r="DR125" s="269" t="s">
        <v>554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x14ac:dyDescent="0.2"/>
  <cols>
    <col min="1" max="34" width="2.44140625" style="270" customWidth="1"/>
    <col min="35" max="122" width="2.44140625" style="269" customWidth="1"/>
    <col min="123" max="16384" width="2.44140625" style="269" hidden="1"/>
  </cols>
  <sheetData>
    <row r="1" spans="2:34" ht="13.5" customHeight="1"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x14ac:dyDescent="0.2">
      <c r="S2" s="269"/>
      <c r="AH2" s="269"/>
    </row>
    <row r="3" spans="2:34" ht="13.2" x14ac:dyDescent="0.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x14ac:dyDescent="0.2"/>
    <row r="5" spans="2:34" ht="13.2" x14ac:dyDescent="0.2"/>
    <row r="6" spans="2:34" ht="13.2" x14ac:dyDescent="0.2"/>
    <row r="7" spans="2:34" ht="13.2" x14ac:dyDescent="0.2"/>
    <row r="8" spans="2:34" ht="13.2" x14ac:dyDescent="0.2"/>
    <row r="9" spans="2:34" ht="13.2" x14ac:dyDescent="0.2">
      <c r="AH9" s="26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9"/>
    </row>
    <row r="18" spans="12:34" ht="13.2" x14ac:dyDescent="0.2"/>
    <row r="19" spans="12:34" ht="13.2" x14ac:dyDescent="0.2"/>
    <row r="20" spans="12:34" ht="13.2" x14ac:dyDescent="0.2">
      <c r="AH20" s="269"/>
    </row>
    <row r="21" spans="12:34" ht="13.2" x14ac:dyDescent="0.2">
      <c r="AH21" s="269"/>
    </row>
    <row r="22" spans="12:34" ht="13.2" x14ac:dyDescent="0.2"/>
    <row r="23" spans="12:34" ht="13.2" x14ac:dyDescent="0.2"/>
    <row r="24" spans="12:34" ht="13.2" x14ac:dyDescent="0.2">
      <c r="Q24" s="269"/>
    </row>
    <row r="25" spans="12:34" ht="13.2" x14ac:dyDescent="0.2"/>
    <row r="26" spans="12:34" ht="13.2" x14ac:dyDescent="0.2"/>
    <row r="27" spans="12:34" ht="13.2" x14ac:dyDescent="0.2"/>
    <row r="28" spans="12:34" ht="13.2" x14ac:dyDescent="0.2">
      <c r="O28" s="269"/>
      <c r="T28" s="269"/>
      <c r="AH28" s="269"/>
    </row>
    <row r="29" spans="12:34" ht="13.2" x14ac:dyDescent="0.2"/>
    <row r="30" spans="12:34" ht="13.2" x14ac:dyDescent="0.2"/>
    <row r="31" spans="12:34" ht="13.2" x14ac:dyDescent="0.2">
      <c r="Q31" s="269"/>
    </row>
    <row r="32" spans="12:34" ht="13.2" x14ac:dyDescent="0.2">
      <c r="L32" s="269"/>
    </row>
    <row r="33" spans="2:34" ht="13.2" x14ac:dyDescent="0.2">
      <c r="C33" s="269"/>
      <c r="E33" s="269"/>
      <c r="G33" s="269"/>
      <c r="I33" s="269"/>
      <c r="X33" s="269"/>
    </row>
    <row r="34" spans="2:34" ht="13.2" x14ac:dyDescent="0.2">
      <c r="B34" s="269"/>
      <c r="P34" s="269"/>
      <c r="R34" s="269"/>
      <c r="T34" s="269"/>
    </row>
    <row r="35" spans="2:34" ht="13.2" x14ac:dyDescent="0.2">
      <c r="D35" s="269"/>
      <c r="W35" s="269"/>
      <c r="AC35" s="269"/>
      <c r="AD35" s="269"/>
      <c r="AE35" s="269"/>
      <c r="AF35" s="269"/>
      <c r="AG35" s="269"/>
      <c r="AH35" s="269"/>
    </row>
    <row r="36" spans="2:34" ht="13.2" x14ac:dyDescent="0.2">
      <c r="H36" s="269"/>
      <c r="J36" s="269"/>
      <c r="K36" s="269"/>
      <c r="M36" s="269"/>
      <c r="Y36" s="269"/>
      <c r="Z36" s="269"/>
      <c r="AA36" s="269"/>
      <c r="AB36" s="269"/>
      <c r="AC36" s="269"/>
      <c r="AD36" s="269"/>
      <c r="AE36" s="269"/>
      <c r="AF36" s="269"/>
      <c r="AG36" s="269"/>
      <c r="AH36" s="269"/>
    </row>
    <row r="37" spans="2:34" ht="13.2" x14ac:dyDescent="0.2">
      <c r="AH37" s="269"/>
    </row>
    <row r="38" spans="2:34" ht="13.2" x14ac:dyDescent="0.2">
      <c r="AG38" s="269"/>
      <c r="AH38" s="269"/>
    </row>
    <row r="39" spans="2:34" ht="13.2" x14ac:dyDescent="0.2"/>
    <row r="40" spans="2:34" ht="13.2" x14ac:dyDescent="0.2">
      <c r="X40" s="269"/>
    </row>
    <row r="41" spans="2:34" ht="13.2" x14ac:dyDescent="0.2">
      <c r="R41" s="269"/>
    </row>
    <row r="42" spans="2:34" ht="13.2" x14ac:dyDescent="0.2">
      <c r="W42" s="269"/>
    </row>
    <row r="43" spans="2:34" ht="13.2" x14ac:dyDescent="0.2">
      <c r="Y43" s="269"/>
      <c r="Z43" s="269"/>
      <c r="AA43" s="269"/>
      <c r="AB43" s="269"/>
      <c r="AC43" s="269"/>
      <c r="AD43" s="269"/>
      <c r="AE43" s="269"/>
      <c r="AF43" s="269"/>
      <c r="AG43" s="269"/>
      <c r="AH43" s="269"/>
    </row>
    <row r="44" spans="2:34" ht="13.2" x14ac:dyDescent="0.2">
      <c r="AH44" s="269"/>
    </row>
    <row r="45" spans="2:34" ht="13.2" x14ac:dyDescent="0.2">
      <c r="X45" s="269"/>
    </row>
    <row r="46" spans="2:34" ht="13.2" x14ac:dyDescent="0.2"/>
    <row r="47" spans="2:34" ht="13.2" x14ac:dyDescent="0.2"/>
    <row r="48" spans="2:34" ht="13.2" x14ac:dyDescent="0.2">
      <c r="W48" s="269"/>
      <c r="Y48" s="269"/>
      <c r="Z48" s="269"/>
      <c r="AA48" s="269"/>
      <c r="AB48" s="269"/>
      <c r="AC48" s="269"/>
      <c r="AD48" s="269"/>
      <c r="AE48" s="269"/>
      <c r="AF48" s="269"/>
      <c r="AG48" s="269"/>
      <c r="AH48" s="269"/>
    </row>
    <row r="49" spans="28:34" ht="13.2" x14ac:dyDescent="0.2"/>
    <row r="50" spans="28:34" ht="13.2" x14ac:dyDescent="0.2">
      <c r="AE50" s="269"/>
      <c r="AF50" s="269"/>
      <c r="AG50" s="269"/>
      <c r="AH50" s="269"/>
    </row>
    <row r="51" spans="28:34" ht="13.2" x14ac:dyDescent="0.2">
      <c r="AC51" s="269"/>
      <c r="AD51" s="269"/>
      <c r="AE51" s="269"/>
      <c r="AF51" s="269"/>
      <c r="AG51" s="269"/>
      <c r="AH51" s="269"/>
    </row>
    <row r="52" spans="28:34" ht="13.2" x14ac:dyDescent="0.2"/>
    <row r="53" spans="28:34" ht="13.2" x14ac:dyDescent="0.2">
      <c r="AF53" s="269"/>
      <c r="AG53" s="269"/>
      <c r="AH53" s="269"/>
    </row>
    <row r="54" spans="28:34" ht="13.2" x14ac:dyDescent="0.2">
      <c r="AH54" s="269"/>
    </row>
    <row r="55" spans="28:34" ht="13.2" x14ac:dyDescent="0.2"/>
    <row r="56" spans="28:34" ht="13.2" x14ac:dyDescent="0.2">
      <c r="AB56" s="269"/>
      <c r="AC56" s="269"/>
      <c r="AD56" s="269"/>
      <c r="AE56" s="269"/>
      <c r="AF56" s="269"/>
      <c r="AG56" s="269"/>
      <c r="AH56" s="269"/>
    </row>
    <row r="57" spans="28:34" ht="13.2" x14ac:dyDescent="0.2">
      <c r="AH57" s="269"/>
    </row>
    <row r="58" spans="28:34" ht="13.2" x14ac:dyDescent="0.2">
      <c r="AH58" s="269"/>
    </row>
    <row r="59" spans="28:34" ht="13.2" x14ac:dyDescent="0.2">
      <c r="AG59" s="269"/>
      <c r="AH59" s="269"/>
    </row>
    <row r="60" spans="28:34" ht="13.2" x14ac:dyDescent="0.2"/>
    <row r="61" spans="28:34" ht="13.2" x14ac:dyDescent="0.2"/>
    <row r="62" spans="28:34" ht="13.2" x14ac:dyDescent="0.2"/>
    <row r="63" spans="28:34" ht="13.2" x14ac:dyDescent="0.2">
      <c r="AH63" s="269"/>
    </row>
    <row r="64" spans="28:34" ht="13.2" x14ac:dyDescent="0.2">
      <c r="AG64" s="269"/>
      <c r="AH64" s="269"/>
    </row>
    <row r="65" spans="28:34" ht="13.2" x14ac:dyDescent="0.2"/>
    <row r="66" spans="28:34" ht="13.2" x14ac:dyDescent="0.2"/>
    <row r="67" spans="28:34" ht="13.2" x14ac:dyDescent="0.2"/>
    <row r="68" spans="28:34" ht="13.2" x14ac:dyDescent="0.2">
      <c r="AB68" s="269"/>
      <c r="AC68" s="269"/>
      <c r="AD68" s="269"/>
      <c r="AE68" s="269"/>
      <c r="AF68" s="269"/>
      <c r="AG68" s="269"/>
      <c r="AH68" s="269"/>
    </row>
    <row r="69" spans="28:34" ht="13.2" x14ac:dyDescent="0.2">
      <c r="AF69" s="269"/>
      <c r="AG69" s="269"/>
      <c r="AH69" s="269"/>
    </row>
    <row r="70" spans="28:34" ht="13.2" x14ac:dyDescent="0.2"/>
    <row r="71" spans="28:34" ht="13.2" x14ac:dyDescent="0.2"/>
    <row r="72" spans="28:34" ht="13.2" x14ac:dyDescent="0.2"/>
    <row r="73" spans="28:34" ht="13.2" x14ac:dyDescent="0.2"/>
    <row r="74" spans="28:34" ht="13.2" x14ac:dyDescent="0.2"/>
    <row r="75" spans="28:34" ht="13.2" x14ac:dyDescent="0.2">
      <c r="AH75" s="269"/>
    </row>
    <row r="76" spans="28:34" ht="13.2" x14ac:dyDescent="0.2">
      <c r="AF76" s="269"/>
      <c r="AG76" s="269"/>
      <c r="AH76" s="269"/>
    </row>
    <row r="77" spans="28:34" ht="13.2" x14ac:dyDescent="0.2">
      <c r="AG77" s="269"/>
      <c r="AH77" s="269"/>
    </row>
    <row r="78" spans="28:34" ht="13.2" x14ac:dyDescent="0.2"/>
    <row r="79" spans="28:34" ht="13.2" x14ac:dyDescent="0.2"/>
    <row r="80" spans="28:34" ht="13.2" x14ac:dyDescent="0.2"/>
    <row r="81" spans="25:34" ht="13.2" x14ac:dyDescent="0.2"/>
    <row r="82" spans="25:34" ht="13.2" x14ac:dyDescent="0.2">
      <c r="Y82" s="269"/>
    </row>
    <row r="83" spans="25:34" ht="13.2" x14ac:dyDescent="0.2">
      <c r="Y83" s="269"/>
      <c r="Z83" s="269"/>
      <c r="AA83" s="269"/>
      <c r="AB83" s="269"/>
      <c r="AC83" s="269"/>
      <c r="AD83" s="269"/>
      <c r="AE83" s="269"/>
      <c r="AF83" s="269"/>
      <c r="AG83" s="269"/>
      <c r="AH83" s="269"/>
    </row>
    <row r="84" spans="25:34" ht="13.2" x14ac:dyDescent="0.2"/>
    <row r="85" spans="25:34" ht="13.2" x14ac:dyDescent="0.2"/>
    <row r="86" spans="25:34" ht="13.2" x14ac:dyDescent="0.2"/>
    <row r="87" spans="25:34" ht="13.2" x14ac:dyDescent="0.2"/>
    <row r="88" spans="25:34" ht="13.2" x14ac:dyDescent="0.2">
      <c r="AH88" s="26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9"/>
      <c r="AG94" s="269"/>
      <c r="AH94" s="269"/>
    </row>
    <row r="95" spans="25:34" ht="13.5" customHeight="1" x14ac:dyDescent="0.2">
      <c r="AH95" s="26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9"/>
    </row>
    <row r="102" spans="33:34" ht="13.5" customHeight="1" x14ac:dyDescent="0.2"/>
    <row r="103" spans="33:34" ht="13.5" customHeight="1" x14ac:dyDescent="0.2"/>
    <row r="104" spans="33:34" ht="13.5" customHeight="1" x14ac:dyDescent="0.2">
      <c r="AG104" s="269"/>
      <c r="AH104" s="26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9"/>
    </row>
    <row r="117" spans="34:122" ht="13.5" customHeight="1" x14ac:dyDescent="0.2"/>
    <row r="118" spans="34:122" ht="13.5" customHeight="1" x14ac:dyDescent="0.2"/>
    <row r="119" spans="34:122" ht="13.5" customHeight="1" x14ac:dyDescent="0.2"/>
    <row r="120" spans="34:122" ht="13.5" customHeight="1" x14ac:dyDescent="0.2">
      <c r="AH120" s="269"/>
    </row>
    <row r="121" spans="34:122" ht="13.5" customHeight="1" x14ac:dyDescent="0.2">
      <c r="AH121" s="269"/>
    </row>
    <row r="122" spans="34:122" ht="13.5" customHeight="1" x14ac:dyDescent="0.2"/>
    <row r="123" spans="34:122" ht="13.5" customHeight="1" x14ac:dyDescent="0.2"/>
    <row r="124" spans="34:122" ht="13.5" customHeight="1" x14ac:dyDescent="0.2"/>
    <row r="125" spans="34:122" ht="13.5" customHeight="1" x14ac:dyDescent="0.2">
      <c r="DR125" s="269" t="s">
        <v>554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553</v>
      </c>
      <c r="G2" s="136"/>
      <c r="H2" s="137"/>
    </row>
    <row r="3" spans="1:8" x14ac:dyDescent="0.2">
      <c r="A3" s="133" t="s">
        <v>546</v>
      </c>
      <c r="B3" s="138"/>
      <c r="C3" s="139"/>
      <c r="D3" s="140">
        <v>37230</v>
      </c>
      <c r="E3" s="141"/>
      <c r="F3" s="142">
        <v>41235</v>
      </c>
      <c r="G3" s="143"/>
      <c r="H3" s="144"/>
    </row>
    <row r="4" spans="1:8" x14ac:dyDescent="0.2">
      <c r="A4" s="145"/>
      <c r="B4" s="146"/>
      <c r="C4" s="147"/>
      <c r="D4" s="148">
        <v>27279</v>
      </c>
      <c r="E4" s="149"/>
      <c r="F4" s="150">
        <v>22086</v>
      </c>
      <c r="G4" s="151"/>
      <c r="H4" s="152"/>
    </row>
    <row r="5" spans="1:8" x14ac:dyDescent="0.2">
      <c r="A5" s="133" t="s">
        <v>548</v>
      </c>
      <c r="B5" s="138"/>
      <c r="C5" s="139"/>
      <c r="D5" s="140">
        <v>33310</v>
      </c>
      <c r="E5" s="141"/>
      <c r="F5" s="142">
        <v>41862</v>
      </c>
      <c r="G5" s="143"/>
      <c r="H5" s="144"/>
    </row>
    <row r="6" spans="1:8" x14ac:dyDescent="0.2">
      <c r="A6" s="145"/>
      <c r="B6" s="146"/>
      <c r="C6" s="147"/>
      <c r="D6" s="148">
        <v>27241</v>
      </c>
      <c r="E6" s="149"/>
      <c r="F6" s="150">
        <v>23710</v>
      </c>
      <c r="G6" s="151"/>
      <c r="H6" s="152"/>
    </row>
    <row r="7" spans="1:8" x14ac:dyDescent="0.2">
      <c r="A7" s="133" t="s">
        <v>549</v>
      </c>
      <c r="B7" s="138"/>
      <c r="C7" s="139"/>
      <c r="D7" s="140">
        <v>25861</v>
      </c>
      <c r="E7" s="141"/>
      <c r="F7" s="142">
        <v>43554</v>
      </c>
      <c r="G7" s="143"/>
      <c r="H7" s="144"/>
    </row>
    <row r="8" spans="1:8" x14ac:dyDescent="0.2">
      <c r="A8" s="145"/>
      <c r="B8" s="146"/>
      <c r="C8" s="147"/>
      <c r="D8" s="148">
        <v>19688</v>
      </c>
      <c r="E8" s="149"/>
      <c r="F8" s="150">
        <v>24811</v>
      </c>
      <c r="G8" s="151"/>
      <c r="H8" s="152"/>
    </row>
    <row r="9" spans="1:8" x14ac:dyDescent="0.2">
      <c r="A9" s="133" t="s">
        <v>550</v>
      </c>
      <c r="B9" s="138"/>
      <c r="C9" s="139"/>
      <c r="D9" s="140">
        <v>30491</v>
      </c>
      <c r="E9" s="141"/>
      <c r="F9" s="142">
        <v>42581</v>
      </c>
      <c r="G9" s="143"/>
      <c r="H9" s="144"/>
    </row>
    <row r="10" spans="1:8" x14ac:dyDescent="0.2">
      <c r="A10" s="145"/>
      <c r="B10" s="146"/>
      <c r="C10" s="147"/>
      <c r="D10" s="148">
        <v>22475</v>
      </c>
      <c r="E10" s="149"/>
      <c r="F10" s="150">
        <v>24354</v>
      </c>
      <c r="G10" s="151"/>
      <c r="H10" s="152"/>
    </row>
    <row r="11" spans="1:8" x14ac:dyDescent="0.2">
      <c r="A11" s="133" t="s">
        <v>551</v>
      </c>
      <c r="B11" s="138"/>
      <c r="C11" s="139"/>
      <c r="D11" s="140">
        <v>26022</v>
      </c>
      <c r="E11" s="141"/>
      <c r="F11" s="142">
        <v>45426</v>
      </c>
      <c r="G11" s="143"/>
      <c r="H11" s="144"/>
    </row>
    <row r="12" spans="1:8" x14ac:dyDescent="0.2">
      <c r="A12" s="145"/>
      <c r="B12" s="146"/>
      <c r="C12" s="153"/>
      <c r="D12" s="148">
        <v>17909</v>
      </c>
      <c r="E12" s="149"/>
      <c r="F12" s="150">
        <v>24508</v>
      </c>
      <c r="G12" s="151"/>
      <c r="H12" s="152"/>
    </row>
    <row r="13" spans="1:8" x14ac:dyDescent="0.2">
      <c r="A13" s="133"/>
      <c r="B13" s="138"/>
      <c r="C13" s="154"/>
      <c r="D13" s="155">
        <v>30583</v>
      </c>
      <c r="E13" s="156"/>
      <c r="F13" s="157">
        <v>42932</v>
      </c>
      <c r="G13" s="158"/>
      <c r="H13" s="144"/>
    </row>
    <row r="14" spans="1:8" x14ac:dyDescent="0.2">
      <c r="A14" s="145"/>
      <c r="B14" s="146"/>
      <c r="C14" s="147"/>
      <c r="D14" s="148">
        <v>22918</v>
      </c>
      <c r="E14" s="149"/>
      <c r="F14" s="150">
        <v>23894</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7.69</v>
      </c>
      <c r="C19" s="159">
        <f>ROUND(VALUE(SUBSTITUTE(実質収支比率等に係る経年分析!G$48,"▲","-")),2)</f>
        <v>7.73</v>
      </c>
      <c r="D19" s="159">
        <f>ROUND(VALUE(SUBSTITUTE(実質収支比率等に係る経年分析!H$48,"▲","-")),2)</f>
        <v>5.55</v>
      </c>
      <c r="E19" s="159">
        <f>ROUND(VALUE(SUBSTITUTE(実質収支比率等に係る経年分析!I$48,"▲","-")),2)</f>
        <v>6.91</v>
      </c>
      <c r="F19" s="159">
        <f>ROUND(VALUE(SUBSTITUTE(実質収支比率等に係る経年分析!J$48,"▲","-")),2)</f>
        <v>6.53</v>
      </c>
    </row>
    <row r="20" spans="1:11" x14ac:dyDescent="0.2">
      <c r="A20" s="159" t="s">
        <v>49</v>
      </c>
      <c r="B20" s="159">
        <f>ROUND(VALUE(SUBSTITUTE(実質収支比率等に係る経年分析!F$47,"▲","-")),2)</f>
        <v>14.72</v>
      </c>
      <c r="C20" s="159">
        <f>ROUND(VALUE(SUBSTITUTE(実質収支比率等に係る経年分析!G$47,"▲","-")),2)</f>
        <v>13.17</v>
      </c>
      <c r="D20" s="159">
        <f>ROUND(VALUE(SUBSTITUTE(実質収支比率等に係る経年分析!H$47,"▲","-")),2)</f>
        <v>14.43</v>
      </c>
      <c r="E20" s="159">
        <f>ROUND(VALUE(SUBSTITUTE(実質収支比率等に係る経年分析!I$47,"▲","-")),2)</f>
        <v>15.05</v>
      </c>
      <c r="F20" s="159">
        <f>ROUND(VALUE(SUBSTITUTE(実質収支比率等に係る経年分析!J$47,"▲","-")),2)</f>
        <v>14.27</v>
      </c>
    </row>
    <row r="21" spans="1:11" x14ac:dyDescent="0.2">
      <c r="A21" s="159" t="s">
        <v>50</v>
      </c>
      <c r="B21" s="159">
        <f>IF(ISNUMBER(VALUE(SUBSTITUTE(実質収支比率等に係る経年分析!F$49,"▲","-"))),ROUND(VALUE(SUBSTITUTE(実質収支比率等に係る経年分析!F$49,"▲","-")),2),NA())</f>
        <v>1.39</v>
      </c>
      <c r="C21" s="159">
        <f>IF(ISNUMBER(VALUE(SUBSTITUTE(実質収支比率等に係る経年分析!G$49,"▲","-"))),ROUND(VALUE(SUBSTITUTE(実質収支比率等に係る経年分析!G$49,"▲","-")),2),NA())</f>
        <v>-1.7</v>
      </c>
      <c r="D21" s="159">
        <f>IF(ISNUMBER(VALUE(SUBSTITUTE(実質収支比率等に係る経年分析!H$49,"▲","-"))),ROUND(VALUE(SUBSTITUTE(実質収支比率等に係る経年分析!H$49,"▲","-")),2),NA())</f>
        <v>-0.62</v>
      </c>
      <c r="E21" s="159">
        <f>IF(ISNUMBER(VALUE(SUBSTITUTE(実質収支比率等に係る経年分析!I$49,"▲","-"))),ROUND(VALUE(SUBSTITUTE(実質収支比率等に係る経年分析!I$49,"▲","-")),2),NA())</f>
        <v>2.0299999999999998</v>
      </c>
      <c r="F21" s="159">
        <f>IF(ISNUMBER(VALUE(SUBSTITUTE(実質収支比率等に係る経年分析!J$49,"▲","-"))),ROUND(VALUE(SUBSTITUTE(実質収支比率等に係る経年分析!J$49,"▲","-")),2),NA())</f>
        <v>-1.07</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0.56000000000000005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水産物地方卸売市場事業特別会計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2">
      <c r="A31" s="160" t="str">
        <f>IF(連結実質赤字比率に係る赤字・黒字の構成分析!C$39="",NA(),連結実質赤字比率に係る赤字・黒字の構成分析!C$39)</f>
        <v>競輪事業特別会計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1.02</v>
      </c>
    </row>
    <row r="32" spans="1:11" x14ac:dyDescent="0.2">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0.56999999999999995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1.54</v>
      </c>
    </row>
    <row r="33" spans="1:16" x14ac:dyDescent="0.2">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x14ac:dyDescent="0.2">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2.59</v>
      </c>
    </row>
    <row r="35" spans="1:16" x14ac:dyDescent="0.2">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3.85</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6.52</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8627</v>
      </c>
      <c r="E42" s="161"/>
      <c r="F42" s="161"/>
      <c r="G42" s="161">
        <f>'実質公債費比率（分子）の構造'!L$52</f>
        <v>8900</v>
      </c>
      <c r="H42" s="161"/>
      <c r="I42" s="161"/>
      <c r="J42" s="161">
        <f>'実質公債費比率（分子）の構造'!M$52</f>
        <v>8283</v>
      </c>
      <c r="K42" s="161"/>
      <c r="L42" s="161"/>
      <c r="M42" s="161">
        <f>'実質公債費比率（分子）の構造'!N$52</f>
        <v>7953</v>
      </c>
      <c r="N42" s="161"/>
      <c r="O42" s="161"/>
      <c r="P42" s="161">
        <f>'実質公債費比率（分子）の構造'!O$52</f>
        <v>7955</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433</v>
      </c>
      <c r="C44" s="161"/>
      <c r="D44" s="161"/>
      <c r="E44" s="161">
        <f>'実質公債費比率（分子）の構造'!L$50</f>
        <v>567</v>
      </c>
      <c r="F44" s="161"/>
      <c r="G44" s="161"/>
      <c r="H44" s="161">
        <f>'実質公債費比率（分子）の構造'!M$50</f>
        <v>535</v>
      </c>
      <c r="I44" s="161"/>
      <c r="J44" s="161"/>
      <c r="K44" s="161">
        <f>'実質公債費比率（分子）の構造'!N$50</f>
        <v>92</v>
      </c>
      <c r="L44" s="161"/>
      <c r="M44" s="161"/>
      <c r="N44" s="161">
        <f>'実質公債費比率（分子）の構造'!O$50</f>
        <v>321</v>
      </c>
      <c r="O44" s="161"/>
      <c r="P44" s="161"/>
    </row>
    <row r="45" spans="1:16" x14ac:dyDescent="0.2">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61</v>
      </c>
      <c r="B46" s="161">
        <f>'実質公債費比率（分子）の構造'!K$48</f>
        <v>4233</v>
      </c>
      <c r="C46" s="161"/>
      <c r="D46" s="161"/>
      <c r="E46" s="161">
        <f>'実質公債費比率（分子）の構造'!L$48</f>
        <v>4213</v>
      </c>
      <c r="F46" s="161"/>
      <c r="G46" s="161"/>
      <c r="H46" s="161">
        <f>'実質公債費比率（分子）の構造'!M$48</f>
        <v>4226</v>
      </c>
      <c r="I46" s="161"/>
      <c r="J46" s="161"/>
      <c r="K46" s="161">
        <f>'実質公債費比率（分子）の構造'!N$48</f>
        <v>3332</v>
      </c>
      <c r="L46" s="161"/>
      <c r="M46" s="161"/>
      <c r="N46" s="161">
        <f>'実質公債費比率（分子）の構造'!O$48</f>
        <v>3541</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5044</v>
      </c>
      <c r="C49" s="161"/>
      <c r="D49" s="161"/>
      <c r="E49" s="161">
        <f>'実質公債費比率（分子）の構造'!L$45</f>
        <v>5105</v>
      </c>
      <c r="F49" s="161"/>
      <c r="G49" s="161"/>
      <c r="H49" s="161">
        <f>'実質公債費比率（分子）の構造'!M$45</f>
        <v>4777</v>
      </c>
      <c r="I49" s="161"/>
      <c r="J49" s="161"/>
      <c r="K49" s="161">
        <f>'実質公債費比率（分子）の構造'!N$45</f>
        <v>5092</v>
      </c>
      <c r="L49" s="161"/>
      <c r="M49" s="161"/>
      <c r="N49" s="161">
        <f>'実質公債費比率（分子）の構造'!O$45</f>
        <v>5446</v>
      </c>
      <c r="O49" s="161"/>
      <c r="P49" s="161"/>
    </row>
    <row r="50" spans="1:16" x14ac:dyDescent="0.2">
      <c r="A50" s="161" t="s">
        <v>65</v>
      </c>
      <c r="B50" s="161" t="e">
        <f>NA()</f>
        <v>#N/A</v>
      </c>
      <c r="C50" s="161">
        <f>IF(ISNUMBER('実質公債費比率（分子）の構造'!K$53),'実質公債費比率（分子）の構造'!K$53,NA())</f>
        <v>1083</v>
      </c>
      <c r="D50" s="161" t="e">
        <f>NA()</f>
        <v>#N/A</v>
      </c>
      <c r="E50" s="161" t="e">
        <f>NA()</f>
        <v>#N/A</v>
      </c>
      <c r="F50" s="161">
        <f>IF(ISNUMBER('実質公債費比率（分子）の構造'!L$53),'実質公債費比率（分子）の構造'!L$53,NA())</f>
        <v>985</v>
      </c>
      <c r="G50" s="161" t="e">
        <f>NA()</f>
        <v>#N/A</v>
      </c>
      <c r="H50" s="161" t="e">
        <f>NA()</f>
        <v>#N/A</v>
      </c>
      <c r="I50" s="161">
        <f>IF(ISNUMBER('実質公債費比率（分子）の構造'!M$53),'実質公債費比率（分子）の構造'!M$53,NA())</f>
        <v>1255</v>
      </c>
      <c r="J50" s="161" t="e">
        <f>NA()</f>
        <v>#N/A</v>
      </c>
      <c r="K50" s="161" t="e">
        <f>NA()</f>
        <v>#N/A</v>
      </c>
      <c r="L50" s="161">
        <f>IF(ISNUMBER('実質公債費比率（分子）の構造'!N$53),'実質公債費比率（分子）の構造'!N$53,NA())</f>
        <v>563</v>
      </c>
      <c r="M50" s="161" t="e">
        <f>NA()</f>
        <v>#N/A</v>
      </c>
      <c r="N50" s="161" t="e">
        <f>NA()</f>
        <v>#N/A</v>
      </c>
      <c r="O50" s="161">
        <f>IF(ISNUMBER('実質公債費比率（分子）の構造'!O$53),'実質公債費比率（分子）の構造'!O$53,NA())</f>
        <v>1353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64267</v>
      </c>
      <c r="E56" s="160"/>
      <c r="F56" s="160"/>
      <c r="G56" s="160">
        <f>'将来負担比率（分子）の構造'!J$52</f>
        <v>63130</v>
      </c>
      <c r="H56" s="160"/>
      <c r="I56" s="160"/>
      <c r="J56" s="160">
        <f>'将来負担比率（分子）の構造'!K$52</f>
        <v>62482</v>
      </c>
      <c r="K56" s="160"/>
      <c r="L56" s="160"/>
      <c r="M56" s="160">
        <f>'将来負担比率（分子）の構造'!L$52</f>
        <v>60945</v>
      </c>
      <c r="N56" s="160"/>
      <c r="O56" s="160"/>
      <c r="P56" s="160">
        <f>'将来負担比率（分子）の構造'!M$52</f>
        <v>59280</v>
      </c>
    </row>
    <row r="57" spans="1:16" x14ac:dyDescent="0.2">
      <c r="A57" s="160" t="s">
        <v>36</v>
      </c>
      <c r="B57" s="160"/>
      <c r="C57" s="160"/>
      <c r="D57" s="160">
        <f>'将来負担比率（分子）の構造'!I$51</f>
        <v>22991</v>
      </c>
      <c r="E57" s="160"/>
      <c r="F57" s="160"/>
      <c r="G57" s="160">
        <f>'将来負担比率（分子）の構造'!J$51</f>
        <v>22187</v>
      </c>
      <c r="H57" s="160"/>
      <c r="I57" s="160"/>
      <c r="J57" s="160">
        <f>'将来負担比率（分子）の構造'!K$51</f>
        <v>21177</v>
      </c>
      <c r="K57" s="160"/>
      <c r="L57" s="160"/>
      <c r="M57" s="160">
        <f>'将来負担比率（分子）の構造'!L$51</f>
        <v>19306</v>
      </c>
      <c r="N57" s="160"/>
      <c r="O57" s="160"/>
      <c r="P57" s="160">
        <f>'将来負担比率（分子）の構造'!M$51</f>
        <v>18231</v>
      </c>
    </row>
    <row r="58" spans="1:16" x14ac:dyDescent="0.2">
      <c r="A58" s="160" t="s">
        <v>35</v>
      </c>
      <c r="B58" s="160"/>
      <c r="C58" s="160"/>
      <c r="D58" s="160">
        <f>'将来負担比率（分子）の構造'!I$50</f>
        <v>20468</v>
      </c>
      <c r="E58" s="160"/>
      <c r="F58" s="160"/>
      <c r="G58" s="160">
        <f>'将来負担比率（分子）の構造'!J$50</f>
        <v>18892</v>
      </c>
      <c r="H58" s="160"/>
      <c r="I58" s="160"/>
      <c r="J58" s="160">
        <f>'将来負担比率（分子）の構造'!K$50</f>
        <v>20144</v>
      </c>
      <c r="K58" s="160"/>
      <c r="L58" s="160"/>
      <c r="M58" s="160">
        <f>'将来負担比率（分子）の構造'!L$50</f>
        <v>16993</v>
      </c>
      <c r="N58" s="160"/>
      <c r="O58" s="160"/>
      <c r="P58" s="160">
        <f>'将来負担比率（分子）の構造'!M$50</f>
        <v>16029</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183</v>
      </c>
      <c r="C61" s="160"/>
      <c r="D61" s="160"/>
      <c r="E61" s="160">
        <f>'将来負担比率（分子）の構造'!J$46</f>
        <v>91</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12631</v>
      </c>
      <c r="C62" s="160"/>
      <c r="D62" s="160"/>
      <c r="E62" s="160">
        <f>'将来負担比率（分子）の構造'!J$45</f>
        <v>11863</v>
      </c>
      <c r="F62" s="160"/>
      <c r="G62" s="160"/>
      <c r="H62" s="160">
        <f>'将来負担比率（分子）の構造'!K$45</f>
        <v>11491</v>
      </c>
      <c r="I62" s="160"/>
      <c r="J62" s="160"/>
      <c r="K62" s="160">
        <f>'将来負担比率（分子）の構造'!L$45</f>
        <v>11998</v>
      </c>
      <c r="L62" s="160"/>
      <c r="M62" s="160"/>
      <c r="N62" s="160">
        <f>'将来負担比率（分子）の構造'!M$45</f>
        <v>12228</v>
      </c>
      <c r="O62" s="160"/>
      <c r="P62" s="160"/>
    </row>
    <row r="63" spans="1:16" x14ac:dyDescent="0.2">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27</v>
      </c>
      <c r="B64" s="160">
        <f>'将来負担比率（分子）の構造'!I$43</f>
        <v>39159</v>
      </c>
      <c r="C64" s="160"/>
      <c r="D64" s="160"/>
      <c r="E64" s="160">
        <f>'将来負担比率（分子）の構造'!J$43</f>
        <v>37888</v>
      </c>
      <c r="F64" s="160"/>
      <c r="G64" s="160"/>
      <c r="H64" s="160">
        <f>'将来負担比率（分子）の構造'!K$43</f>
        <v>37944</v>
      </c>
      <c r="I64" s="160"/>
      <c r="J64" s="160"/>
      <c r="K64" s="160">
        <f>'将来負担比率（分子）の構造'!L$43</f>
        <v>36590</v>
      </c>
      <c r="L64" s="160"/>
      <c r="M64" s="160"/>
      <c r="N64" s="160">
        <f>'将来負担比率（分子）の構造'!M$43</f>
        <v>34630</v>
      </c>
      <c r="O64" s="160"/>
      <c r="P64" s="160"/>
    </row>
    <row r="65" spans="1:16" x14ac:dyDescent="0.2">
      <c r="A65" s="160" t="s">
        <v>26</v>
      </c>
      <c r="B65" s="160">
        <f>'将来負担比率（分子）の構造'!I$42</f>
        <v>1812</v>
      </c>
      <c r="C65" s="160"/>
      <c r="D65" s="160"/>
      <c r="E65" s="160">
        <f>'将来負担比率（分子）の構造'!J$42</f>
        <v>1322</v>
      </c>
      <c r="F65" s="160"/>
      <c r="G65" s="160"/>
      <c r="H65" s="160">
        <f>'将来負担比率（分子）の構造'!K$42</f>
        <v>862</v>
      </c>
      <c r="I65" s="160"/>
      <c r="J65" s="160"/>
      <c r="K65" s="160">
        <f>'将来負担比率（分子）の構造'!L$42</f>
        <v>1061</v>
      </c>
      <c r="L65" s="160"/>
      <c r="M65" s="160"/>
      <c r="N65" s="160">
        <f>'将来負担比率（分子）の構造'!M$42</f>
        <v>4423</v>
      </c>
      <c r="O65" s="160"/>
      <c r="P65" s="160"/>
    </row>
    <row r="66" spans="1:16" x14ac:dyDescent="0.2">
      <c r="A66" s="160" t="s">
        <v>25</v>
      </c>
      <c r="B66" s="160">
        <f>'将来負担比率（分子）の構造'!I$41</f>
        <v>51768</v>
      </c>
      <c r="C66" s="160"/>
      <c r="D66" s="160"/>
      <c r="E66" s="160">
        <f>'将来負担比率（分子）の構造'!J$41</f>
        <v>53293</v>
      </c>
      <c r="F66" s="160"/>
      <c r="G66" s="160"/>
      <c r="H66" s="160">
        <f>'将来負担比率（分子）の構造'!K$41</f>
        <v>53520</v>
      </c>
      <c r="I66" s="160"/>
      <c r="J66" s="160"/>
      <c r="K66" s="160">
        <f>'将来負担比率（分子）の構造'!L$41</f>
        <v>54740</v>
      </c>
      <c r="L66" s="160"/>
      <c r="M66" s="160"/>
      <c r="N66" s="160">
        <f>'将来負担比率（分子）の構造'!M$41</f>
        <v>54040</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248</v>
      </c>
      <c r="G67" s="160" t="e">
        <f>NA()</f>
        <v>#N/A</v>
      </c>
      <c r="H67" s="160" t="e">
        <f>NA()</f>
        <v>#N/A</v>
      </c>
      <c r="I67" s="160">
        <f>IF(ISNUMBER('将来負担比率（分子）の構造'!K$53), IF('将来負担比率（分子）の構造'!K$53 &lt; 0, 0, '将来負担比率（分子）の構造'!K$53), NA())</f>
        <v>14</v>
      </c>
      <c r="J67" s="160" t="e">
        <f>NA()</f>
        <v>#N/A</v>
      </c>
      <c r="K67" s="160" t="e">
        <f>NA()</f>
        <v>#N/A</v>
      </c>
      <c r="L67" s="160">
        <f>IF(ISNUMBER('将来負担比率（分子）の構造'!L$53), IF('将来負担比率（分子）の構造'!L$53 &lt; 0, 0, '将来負担比率（分子）の構造'!L$53), NA())</f>
        <v>7144</v>
      </c>
      <c r="M67" s="160" t="e">
        <f>NA()</f>
        <v>#N/A</v>
      </c>
      <c r="N67" s="160" t="e">
        <f>NA()</f>
        <v>#N/A</v>
      </c>
      <c r="O67" s="160">
        <f>IF(ISNUMBER('将来負担比率（分子）の構造'!M$53), IF('将来負担比率（分子）の構造'!M$53 &lt; 0, 0, '将来負担比率（分子）の構造'!M$53), NA())</f>
        <v>11780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6994</v>
      </c>
      <c r="C72" s="164">
        <f>基金残高に係る経年分析!G55</f>
        <v>7311</v>
      </c>
      <c r="D72" s="164">
        <f>基金残高に係る経年分析!H55</f>
        <v>6960</v>
      </c>
    </row>
    <row r="73" spans="1:16" x14ac:dyDescent="0.2">
      <c r="A73" s="163" t="s">
        <v>72</v>
      </c>
      <c r="B73" s="164" t="str">
        <f>基金残高に係る経年分析!F56</f>
        <v>-</v>
      </c>
      <c r="C73" s="164" t="str">
        <f>基金残高に係る経年分析!G56</f>
        <v>-</v>
      </c>
      <c r="D73" s="164" t="str">
        <f>基金残高に係る経年分析!H56</f>
        <v>-</v>
      </c>
    </row>
    <row r="74" spans="1:16" x14ac:dyDescent="0.2">
      <c r="A74" s="163" t="s">
        <v>73</v>
      </c>
      <c r="B74" s="164">
        <f>基金残高に係る経年分析!F57</f>
        <v>6351</v>
      </c>
      <c r="C74" s="164">
        <f>基金残高に係る経年分析!G57</f>
        <v>5776</v>
      </c>
      <c r="D74" s="164">
        <f>基金残高に係る経年分析!H57</f>
        <v>5887</v>
      </c>
    </row>
  </sheetData>
  <sheetProtection algorithmName="SHA-512" hashValue="35G77nSsK2ALUCNhJF16EJDud+QlUfi2RmrMdTppKROXXsYddGJMJgEd24/4vlO0yITSeZQxdJEs7JUMeLmFsg==" saltValue="5kpz5K4NunHXZeI5zBhm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4" t="s">
        <v>216</v>
      </c>
      <c r="DI1" s="635"/>
      <c r="DJ1" s="635"/>
      <c r="DK1" s="635"/>
      <c r="DL1" s="635"/>
      <c r="DM1" s="635"/>
      <c r="DN1" s="636"/>
      <c r="DO1" s="205"/>
      <c r="DP1" s="634" t="s">
        <v>217</v>
      </c>
      <c r="DQ1" s="635"/>
      <c r="DR1" s="635"/>
      <c r="DS1" s="635"/>
      <c r="DT1" s="635"/>
      <c r="DU1" s="635"/>
      <c r="DV1" s="635"/>
      <c r="DW1" s="635"/>
      <c r="DX1" s="635"/>
      <c r="DY1" s="635"/>
      <c r="DZ1" s="635"/>
      <c r="EA1" s="635"/>
      <c r="EB1" s="635"/>
      <c r="EC1" s="636"/>
      <c r="ED1" s="203"/>
      <c r="EE1" s="203"/>
      <c r="EF1" s="203"/>
      <c r="EG1" s="203"/>
      <c r="EH1" s="203"/>
      <c r="EI1" s="203"/>
      <c r="EJ1" s="203"/>
      <c r="EK1" s="203"/>
      <c r="EL1" s="203"/>
      <c r="EM1" s="203"/>
    </row>
    <row r="2" spans="2:143" ht="22.5" customHeight="1" x14ac:dyDescent="0.2">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7" t="s">
        <v>219</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7" t="s">
        <v>220</v>
      </c>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9"/>
      <c r="CD3" s="640" t="s">
        <v>221</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2">
      <c r="B4" s="637" t="s">
        <v>1</v>
      </c>
      <c r="C4" s="638"/>
      <c r="D4" s="638"/>
      <c r="E4" s="638"/>
      <c r="F4" s="638"/>
      <c r="G4" s="638"/>
      <c r="H4" s="638"/>
      <c r="I4" s="638"/>
      <c r="J4" s="638"/>
      <c r="K4" s="638"/>
      <c r="L4" s="638"/>
      <c r="M4" s="638"/>
      <c r="N4" s="638"/>
      <c r="O4" s="638"/>
      <c r="P4" s="638"/>
      <c r="Q4" s="639"/>
      <c r="R4" s="637" t="s">
        <v>222</v>
      </c>
      <c r="S4" s="638"/>
      <c r="T4" s="638"/>
      <c r="U4" s="638"/>
      <c r="V4" s="638"/>
      <c r="W4" s="638"/>
      <c r="X4" s="638"/>
      <c r="Y4" s="639"/>
      <c r="Z4" s="637" t="s">
        <v>223</v>
      </c>
      <c r="AA4" s="638"/>
      <c r="AB4" s="638"/>
      <c r="AC4" s="639"/>
      <c r="AD4" s="637" t="s">
        <v>224</v>
      </c>
      <c r="AE4" s="638"/>
      <c r="AF4" s="638"/>
      <c r="AG4" s="638"/>
      <c r="AH4" s="638"/>
      <c r="AI4" s="638"/>
      <c r="AJ4" s="638"/>
      <c r="AK4" s="639"/>
      <c r="AL4" s="637" t="s">
        <v>223</v>
      </c>
      <c r="AM4" s="638"/>
      <c r="AN4" s="638"/>
      <c r="AO4" s="639"/>
      <c r="AP4" s="643" t="s">
        <v>225</v>
      </c>
      <c r="AQ4" s="643"/>
      <c r="AR4" s="643"/>
      <c r="AS4" s="643"/>
      <c r="AT4" s="643"/>
      <c r="AU4" s="643"/>
      <c r="AV4" s="643"/>
      <c r="AW4" s="643"/>
      <c r="AX4" s="643"/>
      <c r="AY4" s="643"/>
      <c r="AZ4" s="643"/>
      <c r="BA4" s="643"/>
      <c r="BB4" s="643"/>
      <c r="BC4" s="643"/>
      <c r="BD4" s="643"/>
      <c r="BE4" s="643"/>
      <c r="BF4" s="643"/>
      <c r="BG4" s="643" t="s">
        <v>226</v>
      </c>
      <c r="BH4" s="643"/>
      <c r="BI4" s="643"/>
      <c r="BJ4" s="643"/>
      <c r="BK4" s="643"/>
      <c r="BL4" s="643"/>
      <c r="BM4" s="643"/>
      <c r="BN4" s="643"/>
      <c r="BO4" s="643" t="s">
        <v>223</v>
      </c>
      <c r="BP4" s="643"/>
      <c r="BQ4" s="643"/>
      <c r="BR4" s="643"/>
      <c r="BS4" s="643" t="s">
        <v>227</v>
      </c>
      <c r="BT4" s="643"/>
      <c r="BU4" s="643"/>
      <c r="BV4" s="643"/>
      <c r="BW4" s="643"/>
      <c r="BX4" s="643"/>
      <c r="BY4" s="643"/>
      <c r="BZ4" s="643"/>
      <c r="CA4" s="643"/>
      <c r="CB4" s="643"/>
      <c r="CD4" s="640" t="s">
        <v>228</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s="209" customFormat="1" ht="11.25" customHeight="1" x14ac:dyDescent="0.2">
      <c r="B5" s="644" t="s">
        <v>229</v>
      </c>
      <c r="C5" s="645"/>
      <c r="D5" s="645"/>
      <c r="E5" s="645"/>
      <c r="F5" s="645"/>
      <c r="G5" s="645"/>
      <c r="H5" s="645"/>
      <c r="I5" s="645"/>
      <c r="J5" s="645"/>
      <c r="K5" s="645"/>
      <c r="L5" s="645"/>
      <c r="M5" s="645"/>
      <c r="N5" s="645"/>
      <c r="O5" s="645"/>
      <c r="P5" s="645"/>
      <c r="Q5" s="646"/>
      <c r="R5" s="647">
        <v>43807930</v>
      </c>
      <c r="S5" s="648"/>
      <c r="T5" s="648"/>
      <c r="U5" s="648"/>
      <c r="V5" s="648"/>
      <c r="W5" s="648"/>
      <c r="X5" s="648"/>
      <c r="Y5" s="649"/>
      <c r="Z5" s="650">
        <v>51</v>
      </c>
      <c r="AA5" s="650"/>
      <c r="AB5" s="650"/>
      <c r="AC5" s="650"/>
      <c r="AD5" s="651">
        <v>41154537</v>
      </c>
      <c r="AE5" s="651"/>
      <c r="AF5" s="651"/>
      <c r="AG5" s="651"/>
      <c r="AH5" s="651"/>
      <c r="AI5" s="651"/>
      <c r="AJ5" s="651"/>
      <c r="AK5" s="651"/>
      <c r="AL5" s="652">
        <v>85.1</v>
      </c>
      <c r="AM5" s="653"/>
      <c r="AN5" s="653"/>
      <c r="AO5" s="654"/>
      <c r="AP5" s="644" t="s">
        <v>230</v>
      </c>
      <c r="AQ5" s="645"/>
      <c r="AR5" s="645"/>
      <c r="AS5" s="645"/>
      <c r="AT5" s="645"/>
      <c r="AU5" s="645"/>
      <c r="AV5" s="645"/>
      <c r="AW5" s="645"/>
      <c r="AX5" s="645"/>
      <c r="AY5" s="645"/>
      <c r="AZ5" s="645"/>
      <c r="BA5" s="645"/>
      <c r="BB5" s="645"/>
      <c r="BC5" s="645"/>
      <c r="BD5" s="645"/>
      <c r="BE5" s="645"/>
      <c r="BF5" s="646"/>
      <c r="BG5" s="658">
        <v>41154537</v>
      </c>
      <c r="BH5" s="659"/>
      <c r="BI5" s="659"/>
      <c r="BJ5" s="659"/>
      <c r="BK5" s="659"/>
      <c r="BL5" s="659"/>
      <c r="BM5" s="659"/>
      <c r="BN5" s="660"/>
      <c r="BO5" s="661">
        <v>93.9</v>
      </c>
      <c r="BP5" s="661"/>
      <c r="BQ5" s="661"/>
      <c r="BR5" s="661"/>
      <c r="BS5" s="662">
        <v>447627</v>
      </c>
      <c r="BT5" s="662"/>
      <c r="BU5" s="662"/>
      <c r="BV5" s="662"/>
      <c r="BW5" s="662"/>
      <c r="BX5" s="662"/>
      <c r="BY5" s="662"/>
      <c r="BZ5" s="662"/>
      <c r="CA5" s="662"/>
      <c r="CB5" s="666"/>
      <c r="CD5" s="640" t="s">
        <v>225</v>
      </c>
      <c r="CE5" s="641"/>
      <c r="CF5" s="641"/>
      <c r="CG5" s="641"/>
      <c r="CH5" s="641"/>
      <c r="CI5" s="641"/>
      <c r="CJ5" s="641"/>
      <c r="CK5" s="641"/>
      <c r="CL5" s="641"/>
      <c r="CM5" s="641"/>
      <c r="CN5" s="641"/>
      <c r="CO5" s="641"/>
      <c r="CP5" s="641"/>
      <c r="CQ5" s="642"/>
      <c r="CR5" s="640" t="s">
        <v>231</v>
      </c>
      <c r="CS5" s="641"/>
      <c r="CT5" s="641"/>
      <c r="CU5" s="641"/>
      <c r="CV5" s="641"/>
      <c r="CW5" s="641"/>
      <c r="CX5" s="641"/>
      <c r="CY5" s="642"/>
      <c r="CZ5" s="640" t="s">
        <v>223</v>
      </c>
      <c r="DA5" s="641"/>
      <c r="DB5" s="641"/>
      <c r="DC5" s="642"/>
      <c r="DD5" s="640" t="s">
        <v>232</v>
      </c>
      <c r="DE5" s="641"/>
      <c r="DF5" s="641"/>
      <c r="DG5" s="641"/>
      <c r="DH5" s="641"/>
      <c r="DI5" s="641"/>
      <c r="DJ5" s="641"/>
      <c r="DK5" s="641"/>
      <c r="DL5" s="641"/>
      <c r="DM5" s="641"/>
      <c r="DN5" s="641"/>
      <c r="DO5" s="641"/>
      <c r="DP5" s="642"/>
      <c r="DQ5" s="640" t="s">
        <v>233</v>
      </c>
      <c r="DR5" s="641"/>
      <c r="DS5" s="641"/>
      <c r="DT5" s="641"/>
      <c r="DU5" s="641"/>
      <c r="DV5" s="641"/>
      <c r="DW5" s="641"/>
      <c r="DX5" s="641"/>
      <c r="DY5" s="641"/>
      <c r="DZ5" s="641"/>
      <c r="EA5" s="641"/>
      <c r="EB5" s="641"/>
      <c r="EC5" s="642"/>
    </row>
    <row r="6" spans="2:143" ht="11.25" customHeight="1" x14ac:dyDescent="0.2">
      <c r="B6" s="655" t="s">
        <v>234</v>
      </c>
      <c r="C6" s="656"/>
      <c r="D6" s="656"/>
      <c r="E6" s="656"/>
      <c r="F6" s="656"/>
      <c r="G6" s="656"/>
      <c r="H6" s="656"/>
      <c r="I6" s="656"/>
      <c r="J6" s="656"/>
      <c r="K6" s="656"/>
      <c r="L6" s="656"/>
      <c r="M6" s="656"/>
      <c r="N6" s="656"/>
      <c r="O6" s="656"/>
      <c r="P6" s="656"/>
      <c r="Q6" s="657"/>
      <c r="R6" s="658">
        <v>489273</v>
      </c>
      <c r="S6" s="659"/>
      <c r="T6" s="659"/>
      <c r="U6" s="659"/>
      <c r="V6" s="659"/>
      <c r="W6" s="659"/>
      <c r="X6" s="659"/>
      <c r="Y6" s="660"/>
      <c r="Z6" s="661">
        <v>0.6</v>
      </c>
      <c r="AA6" s="661"/>
      <c r="AB6" s="661"/>
      <c r="AC6" s="661"/>
      <c r="AD6" s="662">
        <v>489273</v>
      </c>
      <c r="AE6" s="662"/>
      <c r="AF6" s="662"/>
      <c r="AG6" s="662"/>
      <c r="AH6" s="662"/>
      <c r="AI6" s="662"/>
      <c r="AJ6" s="662"/>
      <c r="AK6" s="662"/>
      <c r="AL6" s="663">
        <v>1</v>
      </c>
      <c r="AM6" s="664"/>
      <c r="AN6" s="664"/>
      <c r="AO6" s="665"/>
      <c r="AP6" s="655" t="s">
        <v>235</v>
      </c>
      <c r="AQ6" s="656"/>
      <c r="AR6" s="656"/>
      <c r="AS6" s="656"/>
      <c r="AT6" s="656"/>
      <c r="AU6" s="656"/>
      <c r="AV6" s="656"/>
      <c r="AW6" s="656"/>
      <c r="AX6" s="656"/>
      <c r="AY6" s="656"/>
      <c r="AZ6" s="656"/>
      <c r="BA6" s="656"/>
      <c r="BB6" s="656"/>
      <c r="BC6" s="656"/>
      <c r="BD6" s="656"/>
      <c r="BE6" s="656"/>
      <c r="BF6" s="657"/>
      <c r="BG6" s="658">
        <v>41154537</v>
      </c>
      <c r="BH6" s="659"/>
      <c r="BI6" s="659"/>
      <c r="BJ6" s="659"/>
      <c r="BK6" s="659"/>
      <c r="BL6" s="659"/>
      <c r="BM6" s="659"/>
      <c r="BN6" s="660"/>
      <c r="BO6" s="661">
        <v>93.9</v>
      </c>
      <c r="BP6" s="661"/>
      <c r="BQ6" s="661"/>
      <c r="BR6" s="661"/>
      <c r="BS6" s="662">
        <v>447627</v>
      </c>
      <c r="BT6" s="662"/>
      <c r="BU6" s="662"/>
      <c r="BV6" s="662"/>
      <c r="BW6" s="662"/>
      <c r="BX6" s="662"/>
      <c r="BY6" s="662"/>
      <c r="BZ6" s="662"/>
      <c r="CA6" s="662"/>
      <c r="CB6" s="666"/>
      <c r="CD6" s="669" t="s">
        <v>236</v>
      </c>
      <c r="CE6" s="670"/>
      <c r="CF6" s="670"/>
      <c r="CG6" s="670"/>
      <c r="CH6" s="670"/>
      <c r="CI6" s="670"/>
      <c r="CJ6" s="670"/>
      <c r="CK6" s="670"/>
      <c r="CL6" s="670"/>
      <c r="CM6" s="670"/>
      <c r="CN6" s="670"/>
      <c r="CO6" s="670"/>
      <c r="CP6" s="670"/>
      <c r="CQ6" s="671"/>
      <c r="CR6" s="658">
        <v>446120</v>
      </c>
      <c r="CS6" s="659"/>
      <c r="CT6" s="659"/>
      <c r="CU6" s="659"/>
      <c r="CV6" s="659"/>
      <c r="CW6" s="659"/>
      <c r="CX6" s="659"/>
      <c r="CY6" s="660"/>
      <c r="CZ6" s="652">
        <v>0.5</v>
      </c>
      <c r="DA6" s="653"/>
      <c r="DB6" s="653"/>
      <c r="DC6" s="672"/>
      <c r="DD6" s="667" t="s">
        <v>237</v>
      </c>
      <c r="DE6" s="659"/>
      <c r="DF6" s="659"/>
      <c r="DG6" s="659"/>
      <c r="DH6" s="659"/>
      <c r="DI6" s="659"/>
      <c r="DJ6" s="659"/>
      <c r="DK6" s="659"/>
      <c r="DL6" s="659"/>
      <c r="DM6" s="659"/>
      <c r="DN6" s="659"/>
      <c r="DO6" s="659"/>
      <c r="DP6" s="660"/>
      <c r="DQ6" s="667">
        <v>446120</v>
      </c>
      <c r="DR6" s="659"/>
      <c r="DS6" s="659"/>
      <c r="DT6" s="659"/>
      <c r="DU6" s="659"/>
      <c r="DV6" s="659"/>
      <c r="DW6" s="659"/>
      <c r="DX6" s="659"/>
      <c r="DY6" s="659"/>
      <c r="DZ6" s="659"/>
      <c r="EA6" s="659"/>
      <c r="EB6" s="659"/>
      <c r="EC6" s="668"/>
    </row>
    <row r="7" spans="2:143" ht="11.25" customHeight="1" x14ac:dyDescent="0.2">
      <c r="B7" s="655" t="s">
        <v>238</v>
      </c>
      <c r="C7" s="656"/>
      <c r="D7" s="656"/>
      <c r="E7" s="656"/>
      <c r="F7" s="656"/>
      <c r="G7" s="656"/>
      <c r="H7" s="656"/>
      <c r="I7" s="656"/>
      <c r="J7" s="656"/>
      <c r="K7" s="656"/>
      <c r="L7" s="656"/>
      <c r="M7" s="656"/>
      <c r="N7" s="656"/>
      <c r="O7" s="656"/>
      <c r="P7" s="656"/>
      <c r="Q7" s="657"/>
      <c r="R7" s="658">
        <v>46845</v>
      </c>
      <c r="S7" s="659"/>
      <c r="T7" s="659"/>
      <c r="U7" s="659"/>
      <c r="V7" s="659"/>
      <c r="W7" s="659"/>
      <c r="X7" s="659"/>
      <c r="Y7" s="660"/>
      <c r="Z7" s="661">
        <v>0.1</v>
      </c>
      <c r="AA7" s="661"/>
      <c r="AB7" s="661"/>
      <c r="AC7" s="661"/>
      <c r="AD7" s="662">
        <v>46845</v>
      </c>
      <c r="AE7" s="662"/>
      <c r="AF7" s="662"/>
      <c r="AG7" s="662"/>
      <c r="AH7" s="662"/>
      <c r="AI7" s="662"/>
      <c r="AJ7" s="662"/>
      <c r="AK7" s="662"/>
      <c r="AL7" s="663">
        <v>0.1</v>
      </c>
      <c r="AM7" s="664"/>
      <c r="AN7" s="664"/>
      <c r="AO7" s="665"/>
      <c r="AP7" s="655" t="s">
        <v>239</v>
      </c>
      <c r="AQ7" s="656"/>
      <c r="AR7" s="656"/>
      <c r="AS7" s="656"/>
      <c r="AT7" s="656"/>
      <c r="AU7" s="656"/>
      <c r="AV7" s="656"/>
      <c r="AW7" s="656"/>
      <c r="AX7" s="656"/>
      <c r="AY7" s="656"/>
      <c r="AZ7" s="656"/>
      <c r="BA7" s="656"/>
      <c r="BB7" s="656"/>
      <c r="BC7" s="656"/>
      <c r="BD7" s="656"/>
      <c r="BE7" s="656"/>
      <c r="BF7" s="657"/>
      <c r="BG7" s="658">
        <v>19419176</v>
      </c>
      <c r="BH7" s="659"/>
      <c r="BI7" s="659"/>
      <c r="BJ7" s="659"/>
      <c r="BK7" s="659"/>
      <c r="BL7" s="659"/>
      <c r="BM7" s="659"/>
      <c r="BN7" s="660"/>
      <c r="BO7" s="661">
        <v>44.3</v>
      </c>
      <c r="BP7" s="661"/>
      <c r="BQ7" s="661"/>
      <c r="BR7" s="661"/>
      <c r="BS7" s="662">
        <v>447627</v>
      </c>
      <c r="BT7" s="662"/>
      <c r="BU7" s="662"/>
      <c r="BV7" s="662"/>
      <c r="BW7" s="662"/>
      <c r="BX7" s="662"/>
      <c r="BY7" s="662"/>
      <c r="BZ7" s="662"/>
      <c r="CA7" s="662"/>
      <c r="CB7" s="666"/>
      <c r="CD7" s="673" t="s">
        <v>240</v>
      </c>
      <c r="CE7" s="674"/>
      <c r="CF7" s="674"/>
      <c r="CG7" s="674"/>
      <c r="CH7" s="674"/>
      <c r="CI7" s="674"/>
      <c r="CJ7" s="674"/>
      <c r="CK7" s="674"/>
      <c r="CL7" s="674"/>
      <c r="CM7" s="674"/>
      <c r="CN7" s="674"/>
      <c r="CO7" s="674"/>
      <c r="CP7" s="674"/>
      <c r="CQ7" s="675"/>
      <c r="CR7" s="658">
        <v>8622549</v>
      </c>
      <c r="CS7" s="659"/>
      <c r="CT7" s="659"/>
      <c r="CU7" s="659"/>
      <c r="CV7" s="659"/>
      <c r="CW7" s="659"/>
      <c r="CX7" s="659"/>
      <c r="CY7" s="660"/>
      <c r="CZ7" s="661">
        <v>10.5</v>
      </c>
      <c r="DA7" s="661"/>
      <c r="DB7" s="661"/>
      <c r="DC7" s="661"/>
      <c r="DD7" s="667">
        <v>2588117</v>
      </c>
      <c r="DE7" s="659"/>
      <c r="DF7" s="659"/>
      <c r="DG7" s="659"/>
      <c r="DH7" s="659"/>
      <c r="DI7" s="659"/>
      <c r="DJ7" s="659"/>
      <c r="DK7" s="659"/>
      <c r="DL7" s="659"/>
      <c r="DM7" s="659"/>
      <c r="DN7" s="659"/>
      <c r="DO7" s="659"/>
      <c r="DP7" s="660"/>
      <c r="DQ7" s="667">
        <v>5566845</v>
      </c>
      <c r="DR7" s="659"/>
      <c r="DS7" s="659"/>
      <c r="DT7" s="659"/>
      <c r="DU7" s="659"/>
      <c r="DV7" s="659"/>
      <c r="DW7" s="659"/>
      <c r="DX7" s="659"/>
      <c r="DY7" s="659"/>
      <c r="DZ7" s="659"/>
      <c r="EA7" s="659"/>
      <c r="EB7" s="659"/>
      <c r="EC7" s="668"/>
    </row>
    <row r="8" spans="2:143" ht="11.25" customHeight="1" x14ac:dyDescent="0.2">
      <c r="B8" s="655" t="s">
        <v>241</v>
      </c>
      <c r="C8" s="656"/>
      <c r="D8" s="656"/>
      <c r="E8" s="656"/>
      <c r="F8" s="656"/>
      <c r="G8" s="656"/>
      <c r="H8" s="656"/>
      <c r="I8" s="656"/>
      <c r="J8" s="656"/>
      <c r="K8" s="656"/>
      <c r="L8" s="656"/>
      <c r="M8" s="656"/>
      <c r="N8" s="656"/>
      <c r="O8" s="656"/>
      <c r="P8" s="656"/>
      <c r="Q8" s="657"/>
      <c r="R8" s="658">
        <v>220277</v>
      </c>
      <c r="S8" s="659"/>
      <c r="T8" s="659"/>
      <c r="U8" s="659"/>
      <c r="V8" s="659"/>
      <c r="W8" s="659"/>
      <c r="X8" s="659"/>
      <c r="Y8" s="660"/>
      <c r="Z8" s="661">
        <v>0.3</v>
      </c>
      <c r="AA8" s="661"/>
      <c r="AB8" s="661"/>
      <c r="AC8" s="661"/>
      <c r="AD8" s="662">
        <v>220277</v>
      </c>
      <c r="AE8" s="662"/>
      <c r="AF8" s="662"/>
      <c r="AG8" s="662"/>
      <c r="AH8" s="662"/>
      <c r="AI8" s="662"/>
      <c r="AJ8" s="662"/>
      <c r="AK8" s="662"/>
      <c r="AL8" s="663">
        <v>0.5</v>
      </c>
      <c r="AM8" s="664"/>
      <c r="AN8" s="664"/>
      <c r="AO8" s="665"/>
      <c r="AP8" s="655" t="s">
        <v>242</v>
      </c>
      <c r="AQ8" s="656"/>
      <c r="AR8" s="656"/>
      <c r="AS8" s="656"/>
      <c r="AT8" s="656"/>
      <c r="AU8" s="656"/>
      <c r="AV8" s="656"/>
      <c r="AW8" s="656"/>
      <c r="AX8" s="656"/>
      <c r="AY8" s="656"/>
      <c r="AZ8" s="656"/>
      <c r="BA8" s="656"/>
      <c r="BB8" s="656"/>
      <c r="BC8" s="656"/>
      <c r="BD8" s="656"/>
      <c r="BE8" s="656"/>
      <c r="BF8" s="657"/>
      <c r="BG8" s="658">
        <v>438876</v>
      </c>
      <c r="BH8" s="659"/>
      <c r="BI8" s="659"/>
      <c r="BJ8" s="659"/>
      <c r="BK8" s="659"/>
      <c r="BL8" s="659"/>
      <c r="BM8" s="659"/>
      <c r="BN8" s="660"/>
      <c r="BO8" s="661">
        <v>1</v>
      </c>
      <c r="BP8" s="661"/>
      <c r="BQ8" s="661"/>
      <c r="BR8" s="661"/>
      <c r="BS8" s="667" t="s">
        <v>243</v>
      </c>
      <c r="BT8" s="659"/>
      <c r="BU8" s="659"/>
      <c r="BV8" s="659"/>
      <c r="BW8" s="659"/>
      <c r="BX8" s="659"/>
      <c r="BY8" s="659"/>
      <c r="BZ8" s="659"/>
      <c r="CA8" s="659"/>
      <c r="CB8" s="668"/>
      <c r="CD8" s="673" t="s">
        <v>244</v>
      </c>
      <c r="CE8" s="674"/>
      <c r="CF8" s="674"/>
      <c r="CG8" s="674"/>
      <c r="CH8" s="674"/>
      <c r="CI8" s="674"/>
      <c r="CJ8" s="674"/>
      <c r="CK8" s="674"/>
      <c r="CL8" s="674"/>
      <c r="CM8" s="674"/>
      <c r="CN8" s="674"/>
      <c r="CO8" s="674"/>
      <c r="CP8" s="674"/>
      <c r="CQ8" s="675"/>
      <c r="CR8" s="658">
        <v>36707143</v>
      </c>
      <c r="CS8" s="659"/>
      <c r="CT8" s="659"/>
      <c r="CU8" s="659"/>
      <c r="CV8" s="659"/>
      <c r="CW8" s="659"/>
      <c r="CX8" s="659"/>
      <c r="CY8" s="660"/>
      <c r="CZ8" s="661">
        <v>44.6</v>
      </c>
      <c r="DA8" s="661"/>
      <c r="DB8" s="661"/>
      <c r="DC8" s="661"/>
      <c r="DD8" s="667">
        <v>596772</v>
      </c>
      <c r="DE8" s="659"/>
      <c r="DF8" s="659"/>
      <c r="DG8" s="659"/>
      <c r="DH8" s="659"/>
      <c r="DI8" s="659"/>
      <c r="DJ8" s="659"/>
      <c r="DK8" s="659"/>
      <c r="DL8" s="659"/>
      <c r="DM8" s="659"/>
      <c r="DN8" s="659"/>
      <c r="DO8" s="659"/>
      <c r="DP8" s="660"/>
      <c r="DQ8" s="667">
        <v>19037267</v>
      </c>
      <c r="DR8" s="659"/>
      <c r="DS8" s="659"/>
      <c r="DT8" s="659"/>
      <c r="DU8" s="659"/>
      <c r="DV8" s="659"/>
      <c r="DW8" s="659"/>
      <c r="DX8" s="659"/>
      <c r="DY8" s="659"/>
      <c r="DZ8" s="659"/>
      <c r="EA8" s="659"/>
      <c r="EB8" s="659"/>
      <c r="EC8" s="668"/>
    </row>
    <row r="9" spans="2:143" ht="11.25" customHeight="1" x14ac:dyDescent="0.2">
      <c r="B9" s="655" t="s">
        <v>245</v>
      </c>
      <c r="C9" s="656"/>
      <c r="D9" s="656"/>
      <c r="E9" s="656"/>
      <c r="F9" s="656"/>
      <c r="G9" s="656"/>
      <c r="H9" s="656"/>
      <c r="I9" s="656"/>
      <c r="J9" s="656"/>
      <c r="K9" s="656"/>
      <c r="L9" s="656"/>
      <c r="M9" s="656"/>
      <c r="N9" s="656"/>
      <c r="O9" s="656"/>
      <c r="P9" s="656"/>
      <c r="Q9" s="657"/>
      <c r="R9" s="658">
        <v>237185</v>
      </c>
      <c r="S9" s="659"/>
      <c r="T9" s="659"/>
      <c r="U9" s="659"/>
      <c r="V9" s="659"/>
      <c r="W9" s="659"/>
      <c r="X9" s="659"/>
      <c r="Y9" s="660"/>
      <c r="Z9" s="661">
        <v>0.3</v>
      </c>
      <c r="AA9" s="661"/>
      <c r="AB9" s="661"/>
      <c r="AC9" s="661"/>
      <c r="AD9" s="662">
        <v>237185</v>
      </c>
      <c r="AE9" s="662"/>
      <c r="AF9" s="662"/>
      <c r="AG9" s="662"/>
      <c r="AH9" s="662"/>
      <c r="AI9" s="662"/>
      <c r="AJ9" s="662"/>
      <c r="AK9" s="662"/>
      <c r="AL9" s="663">
        <v>0.5</v>
      </c>
      <c r="AM9" s="664"/>
      <c r="AN9" s="664"/>
      <c r="AO9" s="665"/>
      <c r="AP9" s="655" t="s">
        <v>246</v>
      </c>
      <c r="AQ9" s="656"/>
      <c r="AR9" s="656"/>
      <c r="AS9" s="656"/>
      <c r="AT9" s="656"/>
      <c r="AU9" s="656"/>
      <c r="AV9" s="656"/>
      <c r="AW9" s="656"/>
      <c r="AX9" s="656"/>
      <c r="AY9" s="656"/>
      <c r="AZ9" s="656"/>
      <c r="BA9" s="656"/>
      <c r="BB9" s="656"/>
      <c r="BC9" s="656"/>
      <c r="BD9" s="656"/>
      <c r="BE9" s="656"/>
      <c r="BF9" s="657"/>
      <c r="BG9" s="658">
        <v>15110413</v>
      </c>
      <c r="BH9" s="659"/>
      <c r="BI9" s="659"/>
      <c r="BJ9" s="659"/>
      <c r="BK9" s="659"/>
      <c r="BL9" s="659"/>
      <c r="BM9" s="659"/>
      <c r="BN9" s="660"/>
      <c r="BO9" s="661">
        <v>34.5</v>
      </c>
      <c r="BP9" s="661"/>
      <c r="BQ9" s="661"/>
      <c r="BR9" s="661"/>
      <c r="BS9" s="667" t="s">
        <v>243</v>
      </c>
      <c r="BT9" s="659"/>
      <c r="BU9" s="659"/>
      <c r="BV9" s="659"/>
      <c r="BW9" s="659"/>
      <c r="BX9" s="659"/>
      <c r="BY9" s="659"/>
      <c r="BZ9" s="659"/>
      <c r="CA9" s="659"/>
      <c r="CB9" s="668"/>
      <c r="CD9" s="673" t="s">
        <v>247</v>
      </c>
      <c r="CE9" s="674"/>
      <c r="CF9" s="674"/>
      <c r="CG9" s="674"/>
      <c r="CH9" s="674"/>
      <c r="CI9" s="674"/>
      <c r="CJ9" s="674"/>
      <c r="CK9" s="674"/>
      <c r="CL9" s="674"/>
      <c r="CM9" s="674"/>
      <c r="CN9" s="674"/>
      <c r="CO9" s="674"/>
      <c r="CP9" s="674"/>
      <c r="CQ9" s="675"/>
      <c r="CR9" s="658">
        <v>7419683</v>
      </c>
      <c r="CS9" s="659"/>
      <c r="CT9" s="659"/>
      <c r="CU9" s="659"/>
      <c r="CV9" s="659"/>
      <c r="CW9" s="659"/>
      <c r="CX9" s="659"/>
      <c r="CY9" s="660"/>
      <c r="CZ9" s="661">
        <v>9</v>
      </c>
      <c r="DA9" s="661"/>
      <c r="DB9" s="661"/>
      <c r="DC9" s="661"/>
      <c r="DD9" s="667">
        <v>51893</v>
      </c>
      <c r="DE9" s="659"/>
      <c r="DF9" s="659"/>
      <c r="DG9" s="659"/>
      <c r="DH9" s="659"/>
      <c r="DI9" s="659"/>
      <c r="DJ9" s="659"/>
      <c r="DK9" s="659"/>
      <c r="DL9" s="659"/>
      <c r="DM9" s="659"/>
      <c r="DN9" s="659"/>
      <c r="DO9" s="659"/>
      <c r="DP9" s="660"/>
      <c r="DQ9" s="667">
        <v>6543433</v>
      </c>
      <c r="DR9" s="659"/>
      <c r="DS9" s="659"/>
      <c r="DT9" s="659"/>
      <c r="DU9" s="659"/>
      <c r="DV9" s="659"/>
      <c r="DW9" s="659"/>
      <c r="DX9" s="659"/>
      <c r="DY9" s="659"/>
      <c r="DZ9" s="659"/>
      <c r="EA9" s="659"/>
      <c r="EB9" s="659"/>
      <c r="EC9" s="668"/>
    </row>
    <row r="10" spans="2:143" ht="11.25" customHeight="1" x14ac:dyDescent="0.2">
      <c r="B10" s="655" t="s">
        <v>248</v>
      </c>
      <c r="C10" s="656"/>
      <c r="D10" s="656"/>
      <c r="E10" s="656"/>
      <c r="F10" s="656"/>
      <c r="G10" s="656"/>
      <c r="H10" s="656"/>
      <c r="I10" s="656"/>
      <c r="J10" s="656"/>
      <c r="K10" s="656"/>
      <c r="L10" s="656"/>
      <c r="M10" s="656"/>
      <c r="N10" s="656"/>
      <c r="O10" s="656"/>
      <c r="P10" s="656"/>
      <c r="Q10" s="657"/>
      <c r="R10" s="658" t="s">
        <v>237</v>
      </c>
      <c r="S10" s="659"/>
      <c r="T10" s="659"/>
      <c r="U10" s="659"/>
      <c r="V10" s="659"/>
      <c r="W10" s="659"/>
      <c r="X10" s="659"/>
      <c r="Y10" s="660"/>
      <c r="Z10" s="661" t="s">
        <v>237</v>
      </c>
      <c r="AA10" s="661"/>
      <c r="AB10" s="661"/>
      <c r="AC10" s="661"/>
      <c r="AD10" s="662" t="s">
        <v>180</v>
      </c>
      <c r="AE10" s="662"/>
      <c r="AF10" s="662"/>
      <c r="AG10" s="662"/>
      <c r="AH10" s="662"/>
      <c r="AI10" s="662"/>
      <c r="AJ10" s="662"/>
      <c r="AK10" s="662"/>
      <c r="AL10" s="663" t="s">
        <v>243</v>
      </c>
      <c r="AM10" s="664"/>
      <c r="AN10" s="664"/>
      <c r="AO10" s="665"/>
      <c r="AP10" s="655" t="s">
        <v>249</v>
      </c>
      <c r="AQ10" s="656"/>
      <c r="AR10" s="656"/>
      <c r="AS10" s="656"/>
      <c r="AT10" s="656"/>
      <c r="AU10" s="656"/>
      <c r="AV10" s="656"/>
      <c r="AW10" s="656"/>
      <c r="AX10" s="656"/>
      <c r="AY10" s="656"/>
      <c r="AZ10" s="656"/>
      <c r="BA10" s="656"/>
      <c r="BB10" s="656"/>
      <c r="BC10" s="656"/>
      <c r="BD10" s="656"/>
      <c r="BE10" s="656"/>
      <c r="BF10" s="657"/>
      <c r="BG10" s="658">
        <v>771081</v>
      </c>
      <c r="BH10" s="659"/>
      <c r="BI10" s="659"/>
      <c r="BJ10" s="659"/>
      <c r="BK10" s="659"/>
      <c r="BL10" s="659"/>
      <c r="BM10" s="659"/>
      <c r="BN10" s="660"/>
      <c r="BO10" s="661">
        <v>1.8</v>
      </c>
      <c r="BP10" s="661"/>
      <c r="BQ10" s="661"/>
      <c r="BR10" s="661"/>
      <c r="BS10" s="667" t="s">
        <v>243</v>
      </c>
      <c r="BT10" s="659"/>
      <c r="BU10" s="659"/>
      <c r="BV10" s="659"/>
      <c r="BW10" s="659"/>
      <c r="BX10" s="659"/>
      <c r="BY10" s="659"/>
      <c r="BZ10" s="659"/>
      <c r="CA10" s="659"/>
      <c r="CB10" s="668"/>
      <c r="CD10" s="673" t="s">
        <v>250</v>
      </c>
      <c r="CE10" s="674"/>
      <c r="CF10" s="674"/>
      <c r="CG10" s="674"/>
      <c r="CH10" s="674"/>
      <c r="CI10" s="674"/>
      <c r="CJ10" s="674"/>
      <c r="CK10" s="674"/>
      <c r="CL10" s="674"/>
      <c r="CM10" s="674"/>
      <c r="CN10" s="674"/>
      <c r="CO10" s="674"/>
      <c r="CP10" s="674"/>
      <c r="CQ10" s="675"/>
      <c r="CR10" s="658">
        <v>230933</v>
      </c>
      <c r="CS10" s="659"/>
      <c r="CT10" s="659"/>
      <c r="CU10" s="659"/>
      <c r="CV10" s="659"/>
      <c r="CW10" s="659"/>
      <c r="CX10" s="659"/>
      <c r="CY10" s="660"/>
      <c r="CZ10" s="661">
        <v>0.3</v>
      </c>
      <c r="DA10" s="661"/>
      <c r="DB10" s="661"/>
      <c r="DC10" s="661"/>
      <c r="DD10" s="667" t="s">
        <v>243</v>
      </c>
      <c r="DE10" s="659"/>
      <c r="DF10" s="659"/>
      <c r="DG10" s="659"/>
      <c r="DH10" s="659"/>
      <c r="DI10" s="659"/>
      <c r="DJ10" s="659"/>
      <c r="DK10" s="659"/>
      <c r="DL10" s="659"/>
      <c r="DM10" s="659"/>
      <c r="DN10" s="659"/>
      <c r="DO10" s="659"/>
      <c r="DP10" s="660"/>
      <c r="DQ10" s="667">
        <v>50124</v>
      </c>
      <c r="DR10" s="659"/>
      <c r="DS10" s="659"/>
      <c r="DT10" s="659"/>
      <c r="DU10" s="659"/>
      <c r="DV10" s="659"/>
      <c r="DW10" s="659"/>
      <c r="DX10" s="659"/>
      <c r="DY10" s="659"/>
      <c r="DZ10" s="659"/>
      <c r="EA10" s="659"/>
      <c r="EB10" s="659"/>
      <c r="EC10" s="668"/>
    </row>
    <row r="11" spans="2:143" ht="11.25" customHeight="1" x14ac:dyDescent="0.2">
      <c r="B11" s="655" t="s">
        <v>251</v>
      </c>
      <c r="C11" s="656"/>
      <c r="D11" s="656"/>
      <c r="E11" s="656"/>
      <c r="F11" s="656"/>
      <c r="G11" s="656"/>
      <c r="H11" s="656"/>
      <c r="I11" s="656"/>
      <c r="J11" s="656"/>
      <c r="K11" s="656"/>
      <c r="L11" s="656"/>
      <c r="M11" s="656"/>
      <c r="N11" s="656"/>
      <c r="O11" s="656"/>
      <c r="P11" s="656"/>
      <c r="Q11" s="657"/>
      <c r="R11" s="658" t="s">
        <v>243</v>
      </c>
      <c r="S11" s="659"/>
      <c r="T11" s="659"/>
      <c r="U11" s="659"/>
      <c r="V11" s="659"/>
      <c r="W11" s="659"/>
      <c r="X11" s="659"/>
      <c r="Y11" s="660"/>
      <c r="Z11" s="661" t="s">
        <v>180</v>
      </c>
      <c r="AA11" s="661"/>
      <c r="AB11" s="661"/>
      <c r="AC11" s="661"/>
      <c r="AD11" s="662" t="s">
        <v>180</v>
      </c>
      <c r="AE11" s="662"/>
      <c r="AF11" s="662"/>
      <c r="AG11" s="662"/>
      <c r="AH11" s="662"/>
      <c r="AI11" s="662"/>
      <c r="AJ11" s="662"/>
      <c r="AK11" s="662"/>
      <c r="AL11" s="663" t="s">
        <v>243</v>
      </c>
      <c r="AM11" s="664"/>
      <c r="AN11" s="664"/>
      <c r="AO11" s="665"/>
      <c r="AP11" s="655" t="s">
        <v>252</v>
      </c>
      <c r="AQ11" s="656"/>
      <c r="AR11" s="656"/>
      <c r="AS11" s="656"/>
      <c r="AT11" s="656"/>
      <c r="AU11" s="656"/>
      <c r="AV11" s="656"/>
      <c r="AW11" s="656"/>
      <c r="AX11" s="656"/>
      <c r="AY11" s="656"/>
      <c r="AZ11" s="656"/>
      <c r="BA11" s="656"/>
      <c r="BB11" s="656"/>
      <c r="BC11" s="656"/>
      <c r="BD11" s="656"/>
      <c r="BE11" s="656"/>
      <c r="BF11" s="657"/>
      <c r="BG11" s="658">
        <v>3098806</v>
      </c>
      <c r="BH11" s="659"/>
      <c r="BI11" s="659"/>
      <c r="BJ11" s="659"/>
      <c r="BK11" s="659"/>
      <c r="BL11" s="659"/>
      <c r="BM11" s="659"/>
      <c r="BN11" s="660"/>
      <c r="BO11" s="661">
        <v>7.1</v>
      </c>
      <c r="BP11" s="661"/>
      <c r="BQ11" s="661"/>
      <c r="BR11" s="661"/>
      <c r="BS11" s="667">
        <v>447627</v>
      </c>
      <c r="BT11" s="659"/>
      <c r="BU11" s="659"/>
      <c r="BV11" s="659"/>
      <c r="BW11" s="659"/>
      <c r="BX11" s="659"/>
      <c r="BY11" s="659"/>
      <c r="BZ11" s="659"/>
      <c r="CA11" s="659"/>
      <c r="CB11" s="668"/>
      <c r="CD11" s="673" t="s">
        <v>253</v>
      </c>
      <c r="CE11" s="674"/>
      <c r="CF11" s="674"/>
      <c r="CG11" s="674"/>
      <c r="CH11" s="674"/>
      <c r="CI11" s="674"/>
      <c r="CJ11" s="674"/>
      <c r="CK11" s="674"/>
      <c r="CL11" s="674"/>
      <c r="CM11" s="674"/>
      <c r="CN11" s="674"/>
      <c r="CO11" s="674"/>
      <c r="CP11" s="674"/>
      <c r="CQ11" s="675"/>
      <c r="CR11" s="658">
        <v>657121</v>
      </c>
      <c r="CS11" s="659"/>
      <c r="CT11" s="659"/>
      <c r="CU11" s="659"/>
      <c r="CV11" s="659"/>
      <c r="CW11" s="659"/>
      <c r="CX11" s="659"/>
      <c r="CY11" s="660"/>
      <c r="CZ11" s="661">
        <v>0.8</v>
      </c>
      <c r="DA11" s="661"/>
      <c r="DB11" s="661"/>
      <c r="DC11" s="661"/>
      <c r="DD11" s="667">
        <v>184329</v>
      </c>
      <c r="DE11" s="659"/>
      <c r="DF11" s="659"/>
      <c r="DG11" s="659"/>
      <c r="DH11" s="659"/>
      <c r="DI11" s="659"/>
      <c r="DJ11" s="659"/>
      <c r="DK11" s="659"/>
      <c r="DL11" s="659"/>
      <c r="DM11" s="659"/>
      <c r="DN11" s="659"/>
      <c r="DO11" s="659"/>
      <c r="DP11" s="660"/>
      <c r="DQ11" s="667">
        <v>460166</v>
      </c>
      <c r="DR11" s="659"/>
      <c r="DS11" s="659"/>
      <c r="DT11" s="659"/>
      <c r="DU11" s="659"/>
      <c r="DV11" s="659"/>
      <c r="DW11" s="659"/>
      <c r="DX11" s="659"/>
      <c r="DY11" s="659"/>
      <c r="DZ11" s="659"/>
      <c r="EA11" s="659"/>
      <c r="EB11" s="659"/>
      <c r="EC11" s="668"/>
    </row>
    <row r="12" spans="2:143" ht="11.25" customHeight="1" x14ac:dyDescent="0.2">
      <c r="B12" s="655" t="s">
        <v>254</v>
      </c>
      <c r="C12" s="656"/>
      <c r="D12" s="656"/>
      <c r="E12" s="656"/>
      <c r="F12" s="656"/>
      <c r="G12" s="656"/>
      <c r="H12" s="656"/>
      <c r="I12" s="656"/>
      <c r="J12" s="656"/>
      <c r="K12" s="656"/>
      <c r="L12" s="656"/>
      <c r="M12" s="656"/>
      <c r="N12" s="656"/>
      <c r="O12" s="656"/>
      <c r="P12" s="656"/>
      <c r="Q12" s="657"/>
      <c r="R12" s="658">
        <v>4360196</v>
      </c>
      <c r="S12" s="659"/>
      <c r="T12" s="659"/>
      <c r="U12" s="659"/>
      <c r="V12" s="659"/>
      <c r="W12" s="659"/>
      <c r="X12" s="659"/>
      <c r="Y12" s="660"/>
      <c r="Z12" s="661">
        <v>5.0999999999999996</v>
      </c>
      <c r="AA12" s="661"/>
      <c r="AB12" s="661"/>
      <c r="AC12" s="661"/>
      <c r="AD12" s="662">
        <v>4360196</v>
      </c>
      <c r="AE12" s="662"/>
      <c r="AF12" s="662"/>
      <c r="AG12" s="662"/>
      <c r="AH12" s="662"/>
      <c r="AI12" s="662"/>
      <c r="AJ12" s="662"/>
      <c r="AK12" s="662"/>
      <c r="AL12" s="663">
        <v>9</v>
      </c>
      <c r="AM12" s="664"/>
      <c r="AN12" s="664"/>
      <c r="AO12" s="665"/>
      <c r="AP12" s="655" t="s">
        <v>255</v>
      </c>
      <c r="AQ12" s="656"/>
      <c r="AR12" s="656"/>
      <c r="AS12" s="656"/>
      <c r="AT12" s="656"/>
      <c r="AU12" s="656"/>
      <c r="AV12" s="656"/>
      <c r="AW12" s="656"/>
      <c r="AX12" s="656"/>
      <c r="AY12" s="656"/>
      <c r="AZ12" s="656"/>
      <c r="BA12" s="656"/>
      <c r="BB12" s="656"/>
      <c r="BC12" s="656"/>
      <c r="BD12" s="656"/>
      <c r="BE12" s="656"/>
      <c r="BF12" s="657"/>
      <c r="BG12" s="658">
        <v>19530152</v>
      </c>
      <c r="BH12" s="659"/>
      <c r="BI12" s="659"/>
      <c r="BJ12" s="659"/>
      <c r="BK12" s="659"/>
      <c r="BL12" s="659"/>
      <c r="BM12" s="659"/>
      <c r="BN12" s="660"/>
      <c r="BO12" s="661">
        <v>44.6</v>
      </c>
      <c r="BP12" s="661"/>
      <c r="BQ12" s="661"/>
      <c r="BR12" s="661"/>
      <c r="BS12" s="667" t="s">
        <v>237</v>
      </c>
      <c r="BT12" s="659"/>
      <c r="BU12" s="659"/>
      <c r="BV12" s="659"/>
      <c r="BW12" s="659"/>
      <c r="BX12" s="659"/>
      <c r="BY12" s="659"/>
      <c r="BZ12" s="659"/>
      <c r="CA12" s="659"/>
      <c r="CB12" s="668"/>
      <c r="CD12" s="673" t="s">
        <v>256</v>
      </c>
      <c r="CE12" s="674"/>
      <c r="CF12" s="674"/>
      <c r="CG12" s="674"/>
      <c r="CH12" s="674"/>
      <c r="CI12" s="674"/>
      <c r="CJ12" s="674"/>
      <c r="CK12" s="674"/>
      <c r="CL12" s="674"/>
      <c r="CM12" s="674"/>
      <c r="CN12" s="674"/>
      <c r="CO12" s="674"/>
      <c r="CP12" s="674"/>
      <c r="CQ12" s="675"/>
      <c r="CR12" s="658">
        <v>2045122</v>
      </c>
      <c r="CS12" s="659"/>
      <c r="CT12" s="659"/>
      <c r="CU12" s="659"/>
      <c r="CV12" s="659"/>
      <c r="CW12" s="659"/>
      <c r="CX12" s="659"/>
      <c r="CY12" s="660"/>
      <c r="CZ12" s="661">
        <v>2.5</v>
      </c>
      <c r="DA12" s="661"/>
      <c r="DB12" s="661"/>
      <c r="DC12" s="661"/>
      <c r="DD12" s="667">
        <v>9239</v>
      </c>
      <c r="DE12" s="659"/>
      <c r="DF12" s="659"/>
      <c r="DG12" s="659"/>
      <c r="DH12" s="659"/>
      <c r="DI12" s="659"/>
      <c r="DJ12" s="659"/>
      <c r="DK12" s="659"/>
      <c r="DL12" s="659"/>
      <c r="DM12" s="659"/>
      <c r="DN12" s="659"/>
      <c r="DO12" s="659"/>
      <c r="DP12" s="660"/>
      <c r="DQ12" s="667">
        <v>523426</v>
      </c>
      <c r="DR12" s="659"/>
      <c r="DS12" s="659"/>
      <c r="DT12" s="659"/>
      <c r="DU12" s="659"/>
      <c r="DV12" s="659"/>
      <c r="DW12" s="659"/>
      <c r="DX12" s="659"/>
      <c r="DY12" s="659"/>
      <c r="DZ12" s="659"/>
      <c r="EA12" s="659"/>
      <c r="EB12" s="659"/>
      <c r="EC12" s="668"/>
    </row>
    <row r="13" spans="2:143" ht="11.25" customHeight="1" x14ac:dyDescent="0.2">
      <c r="B13" s="655" t="s">
        <v>257</v>
      </c>
      <c r="C13" s="656"/>
      <c r="D13" s="656"/>
      <c r="E13" s="656"/>
      <c r="F13" s="656"/>
      <c r="G13" s="656"/>
      <c r="H13" s="656"/>
      <c r="I13" s="656"/>
      <c r="J13" s="656"/>
      <c r="K13" s="656"/>
      <c r="L13" s="656"/>
      <c r="M13" s="656"/>
      <c r="N13" s="656"/>
      <c r="O13" s="656"/>
      <c r="P13" s="656"/>
      <c r="Q13" s="657"/>
      <c r="R13" s="658">
        <v>44010</v>
      </c>
      <c r="S13" s="659"/>
      <c r="T13" s="659"/>
      <c r="U13" s="659"/>
      <c r="V13" s="659"/>
      <c r="W13" s="659"/>
      <c r="X13" s="659"/>
      <c r="Y13" s="660"/>
      <c r="Z13" s="661">
        <v>0.1</v>
      </c>
      <c r="AA13" s="661"/>
      <c r="AB13" s="661"/>
      <c r="AC13" s="661"/>
      <c r="AD13" s="662">
        <v>44010</v>
      </c>
      <c r="AE13" s="662"/>
      <c r="AF13" s="662"/>
      <c r="AG13" s="662"/>
      <c r="AH13" s="662"/>
      <c r="AI13" s="662"/>
      <c r="AJ13" s="662"/>
      <c r="AK13" s="662"/>
      <c r="AL13" s="663">
        <v>0.1</v>
      </c>
      <c r="AM13" s="664"/>
      <c r="AN13" s="664"/>
      <c r="AO13" s="665"/>
      <c r="AP13" s="655" t="s">
        <v>258</v>
      </c>
      <c r="AQ13" s="656"/>
      <c r="AR13" s="656"/>
      <c r="AS13" s="656"/>
      <c r="AT13" s="656"/>
      <c r="AU13" s="656"/>
      <c r="AV13" s="656"/>
      <c r="AW13" s="656"/>
      <c r="AX13" s="656"/>
      <c r="AY13" s="656"/>
      <c r="AZ13" s="656"/>
      <c r="BA13" s="656"/>
      <c r="BB13" s="656"/>
      <c r="BC13" s="656"/>
      <c r="BD13" s="656"/>
      <c r="BE13" s="656"/>
      <c r="BF13" s="657"/>
      <c r="BG13" s="658">
        <v>19449892</v>
      </c>
      <c r="BH13" s="659"/>
      <c r="BI13" s="659"/>
      <c r="BJ13" s="659"/>
      <c r="BK13" s="659"/>
      <c r="BL13" s="659"/>
      <c r="BM13" s="659"/>
      <c r="BN13" s="660"/>
      <c r="BO13" s="661">
        <v>44.4</v>
      </c>
      <c r="BP13" s="661"/>
      <c r="BQ13" s="661"/>
      <c r="BR13" s="661"/>
      <c r="BS13" s="667" t="s">
        <v>243</v>
      </c>
      <c r="BT13" s="659"/>
      <c r="BU13" s="659"/>
      <c r="BV13" s="659"/>
      <c r="BW13" s="659"/>
      <c r="BX13" s="659"/>
      <c r="BY13" s="659"/>
      <c r="BZ13" s="659"/>
      <c r="CA13" s="659"/>
      <c r="CB13" s="668"/>
      <c r="CD13" s="673" t="s">
        <v>259</v>
      </c>
      <c r="CE13" s="674"/>
      <c r="CF13" s="674"/>
      <c r="CG13" s="674"/>
      <c r="CH13" s="674"/>
      <c r="CI13" s="674"/>
      <c r="CJ13" s="674"/>
      <c r="CK13" s="674"/>
      <c r="CL13" s="674"/>
      <c r="CM13" s="674"/>
      <c r="CN13" s="674"/>
      <c r="CO13" s="674"/>
      <c r="CP13" s="674"/>
      <c r="CQ13" s="675"/>
      <c r="CR13" s="658">
        <v>9506158</v>
      </c>
      <c r="CS13" s="659"/>
      <c r="CT13" s="659"/>
      <c r="CU13" s="659"/>
      <c r="CV13" s="659"/>
      <c r="CW13" s="659"/>
      <c r="CX13" s="659"/>
      <c r="CY13" s="660"/>
      <c r="CZ13" s="661">
        <v>11.5</v>
      </c>
      <c r="DA13" s="661"/>
      <c r="DB13" s="661"/>
      <c r="DC13" s="661"/>
      <c r="DD13" s="667">
        <v>1804141</v>
      </c>
      <c r="DE13" s="659"/>
      <c r="DF13" s="659"/>
      <c r="DG13" s="659"/>
      <c r="DH13" s="659"/>
      <c r="DI13" s="659"/>
      <c r="DJ13" s="659"/>
      <c r="DK13" s="659"/>
      <c r="DL13" s="659"/>
      <c r="DM13" s="659"/>
      <c r="DN13" s="659"/>
      <c r="DO13" s="659"/>
      <c r="DP13" s="660"/>
      <c r="DQ13" s="667">
        <v>6935096</v>
      </c>
      <c r="DR13" s="659"/>
      <c r="DS13" s="659"/>
      <c r="DT13" s="659"/>
      <c r="DU13" s="659"/>
      <c r="DV13" s="659"/>
      <c r="DW13" s="659"/>
      <c r="DX13" s="659"/>
      <c r="DY13" s="659"/>
      <c r="DZ13" s="659"/>
      <c r="EA13" s="659"/>
      <c r="EB13" s="659"/>
      <c r="EC13" s="668"/>
    </row>
    <row r="14" spans="2:143" ht="11.25" customHeight="1" x14ac:dyDescent="0.2">
      <c r="B14" s="655" t="s">
        <v>260</v>
      </c>
      <c r="C14" s="656"/>
      <c r="D14" s="656"/>
      <c r="E14" s="656"/>
      <c r="F14" s="656"/>
      <c r="G14" s="656"/>
      <c r="H14" s="656"/>
      <c r="I14" s="656"/>
      <c r="J14" s="656"/>
      <c r="K14" s="656"/>
      <c r="L14" s="656"/>
      <c r="M14" s="656"/>
      <c r="N14" s="656"/>
      <c r="O14" s="656"/>
      <c r="P14" s="656"/>
      <c r="Q14" s="657"/>
      <c r="R14" s="658" t="s">
        <v>180</v>
      </c>
      <c r="S14" s="659"/>
      <c r="T14" s="659"/>
      <c r="U14" s="659"/>
      <c r="V14" s="659"/>
      <c r="W14" s="659"/>
      <c r="X14" s="659"/>
      <c r="Y14" s="660"/>
      <c r="Z14" s="661" t="s">
        <v>243</v>
      </c>
      <c r="AA14" s="661"/>
      <c r="AB14" s="661"/>
      <c r="AC14" s="661"/>
      <c r="AD14" s="662" t="s">
        <v>237</v>
      </c>
      <c r="AE14" s="662"/>
      <c r="AF14" s="662"/>
      <c r="AG14" s="662"/>
      <c r="AH14" s="662"/>
      <c r="AI14" s="662"/>
      <c r="AJ14" s="662"/>
      <c r="AK14" s="662"/>
      <c r="AL14" s="663" t="s">
        <v>243</v>
      </c>
      <c r="AM14" s="664"/>
      <c r="AN14" s="664"/>
      <c r="AO14" s="665"/>
      <c r="AP14" s="655" t="s">
        <v>261</v>
      </c>
      <c r="AQ14" s="656"/>
      <c r="AR14" s="656"/>
      <c r="AS14" s="656"/>
      <c r="AT14" s="656"/>
      <c r="AU14" s="656"/>
      <c r="AV14" s="656"/>
      <c r="AW14" s="656"/>
      <c r="AX14" s="656"/>
      <c r="AY14" s="656"/>
      <c r="AZ14" s="656"/>
      <c r="BA14" s="656"/>
      <c r="BB14" s="656"/>
      <c r="BC14" s="656"/>
      <c r="BD14" s="656"/>
      <c r="BE14" s="656"/>
      <c r="BF14" s="657"/>
      <c r="BG14" s="658">
        <v>418223</v>
      </c>
      <c r="BH14" s="659"/>
      <c r="BI14" s="659"/>
      <c r="BJ14" s="659"/>
      <c r="BK14" s="659"/>
      <c r="BL14" s="659"/>
      <c r="BM14" s="659"/>
      <c r="BN14" s="660"/>
      <c r="BO14" s="661">
        <v>1</v>
      </c>
      <c r="BP14" s="661"/>
      <c r="BQ14" s="661"/>
      <c r="BR14" s="661"/>
      <c r="BS14" s="667" t="s">
        <v>243</v>
      </c>
      <c r="BT14" s="659"/>
      <c r="BU14" s="659"/>
      <c r="BV14" s="659"/>
      <c r="BW14" s="659"/>
      <c r="BX14" s="659"/>
      <c r="BY14" s="659"/>
      <c r="BZ14" s="659"/>
      <c r="CA14" s="659"/>
      <c r="CB14" s="668"/>
      <c r="CD14" s="673" t="s">
        <v>262</v>
      </c>
      <c r="CE14" s="674"/>
      <c r="CF14" s="674"/>
      <c r="CG14" s="674"/>
      <c r="CH14" s="674"/>
      <c r="CI14" s="674"/>
      <c r="CJ14" s="674"/>
      <c r="CK14" s="674"/>
      <c r="CL14" s="674"/>
      <c r="CM14" s="674"/>
      <c r="CN14" s="674"/>
      <c r="CO14" s="674"/>
      <c r="CP14" s="674"/>
      <c r="CQ14" s="675"/>
      <c r="CR14" s="658">
        <v>2819831</v>
      </c>
      <c r="CS14" s="659"/>
      <c r="CT14" s="659"/>
      <c r="CU14" s="659"/>
      <c r="CV14" s="659"/>
      <c r="CW14" s="659"/>
      <c r="CX14" s="659"/>
      <c r="CY14" s="660"/>
      <c r="CZ14" s="661">
        <v>3.4</v>
      </c>
      <c r="DA14" s="661"/>
      <c r="DB14" s="661"/>
      <c r="DC14" s="661"/>
      <c r="DD14" s="667">
        <v>130263</v>
      </c>
      <c r="DE14" s="659"/>
      <c r="DF14" s="659"/>
      <c r="DG14" s="659"/>
      <c r="DH14" s="659"/>
      <c r="DI14" s="659"/>
      <c r="DJ14" s="659"/>
      <c r="DK14" s="659"/>
      <c r="DL14" s="659"/>
      <c r="DM14" s="659"/>
      <c r="DN14" s="659"/>
      <c r="DO14" s="659"/>
      <c r="DP14" s="660"/>
      <c r="DQ14" s="667">
        <v>2677690</v>
      </c>
      <c r="DR14" s="659"/>
      <c r="DS14" s="659"/>
      <c r="DT14" s="659"/>
      <c r="DU14" s="659"/>
      <c r="DV14" s="659"/>
      <c r="DW14" s="659"/>
      <c r="DX14" s="659"/>
      <c r="DY14" s="659"/>
      <c r="DZ14" s="659"/>
      <c r="EA14" s="659"/>
      <c r="EB14" s="659"/>
      <c r="EC14" s="668"/>
    </row>
    <row r="15" spans="2:143" ht="11.25" customHeight="1" x14ac:dyDescent="0.2">
      <c r="B15" s="655" t="s">
        <v>263</v>
      </c>
      <c r="C15" s="656"/>
      <c r="D15" s="656"/>
      <c r="E15" s="656"/>
      <c r="F15" s="656"/>
      <c r="G15" s="656"/>
      <c r="H15" s="656"/>
      <c r="I15" s="656"/>
      <c r="J15" s="656"/>
      <c r="K15" s="656"/>
      <c r="L15" s="656"/>
      <c r="M15" s="656"/>
      <c r="N15" s="656"/>
      <c r="O15" s="656"/>
      <c r="P15" s="656"/>
      <c r="Q15" s="657"/>
      <c r="R15" s="658">
        <v>264810</v>
      </c>
      <c r="S15" s="659"/>
      <c r="T15" s="659"/>
      <c r="U15" s="659"/>
      <c r="V15" s="659"/>
      <c r="W15" s="659"/>
      <c r="X15" s="659"/>
      <c r="Y15" s="660"/>
      <c r="Z15" s="661">
        <v>0.3</v>
      </c>
      <c r="AA15" s="661"/>
      <c r="AB15" s="661"/>
      <c r="AC15" s="661"/>
      <c r="AD15" s="662">
        <v>264810</v>
      </c>
      <c r="AE15" s="662"/>
      <c r="AF15" s="662"/>
      <c r="AG15" s="662"/>
      <c r="AH15" s="662"/>
      <c r="AI15" s="662"/>
      <c r="AJ15" s="662"/>
      <c r="AK15" s="662"/>
      <c r="AL15" s="663">
        <v>0.5</v>
      </c>
      <c r="AM15" s="664"/>
      <c r="AN15" s="664"/>
      <c r="AO15" s="665"/>
      <c r="AP15" s="655" t="s">
        <v>264</v>
      </c>
      <c r="AQ15" s="656"/>
      <c r="AR15" s="656"/>
      <c r="AS15" s="656"/>
      <c r="AT15" s="656"/>
      <c r="AU15" s="656"/>
      <c r="AV15" s="656"/>
      <c r="AW15" s="656"/>
      <c r="AX15" s="656"/>
      <c r="AY15" s="656"/>
      <c r="AZ15" s="656"/>
      <c r="BA15" s="656"/>
      <c r="BB15" s="656"/>
      <c r="BC15" s="656"/>
      <c r="BD15" s="656"/>
      <c r="BE15" s="656"/>
      <c r="BF15" s="657"/>
      <c r="BG15" s="658">
        <v>1786986</v>
      </c>
      <c r="BH15" s="659"/>
      <c r="BI15" s="659"/>
      <c r="BJ15" s="659"/>
      <c r="BK15" s="659"/>
      <c r="BL15" s="659"/>
      <c r="BM15" s="659"/>
      <c r="BN15" s="660"/>
      <c r="BO15" s="661">
        <v>4.0999999999999996</v>
      </c>
      <c r="BP15" s="661"/>
      <c r="BQ15" s="661"/>
      <c r="BR15" s="661"/>
      <c r="BS15" s="667" t="s">
        <v>237</v>
      </c>
      <c r="BT15" s="659"/>
      <c r="BU15" s="659"/>
      <c r="BV15" s="659"/>
      <c r="BW15" s="659"/>
      <c r="BX15" s="659"/>
      <c r="BY15" s="659"/>
      <c r="BZ15" s="659"/>
      <c r="CA15" s="659"/>
      <c r="CB15" s="668"/>
      <c r="CD15" s="673" t="s">
        <v>265</v>
      </c>
      <c r="CE15" s="674"/>
      <c r="CF15" s="674"/>
      <c r="CG15" s="674"/>
      <c r="CH15" s="674"/>
      <c r="CI15" s="674"/>
      <c r="CJ15" s="674"/>
      <c r="CK15" s="674"/>
      <c r="CL15" s="674"/>
      <c r="CM15" s="674"/>
      <c r="CN15" s="674"/>
      <c r="CO15" s="674"/>
      <c r="CP15" s="674"/>
      <c r="CQ15" s="675"/>
      <c r="CR15" s="658">
        <v>8351335</v>
      </c>
      <c r="CS15" s="659"/>
      <c r="CT15" s="659"/>
      <c r="CU15" s="659"/>
      <c r="CV15" s="659"/>
      <c r="CW15" s="659"/>
      <c r="CX15" s="659"/>
      <c r="CY15" s="660"/>
      <c r="CZ15" s="661">
        <v>10.1</v>
      </c>
      <c r="DA15" s="661"/>
      <c r="DB15" s="661"/>
      <c r="DC15" s="661"/>
      <c r="DD15" s="667">
        <v>1338941</v>
      </c>
      <c r="DE15" s="659"/>
      <c r="DF15" s="659"/>
      <c r="DG15" s="659"/>
      <c r="DH15" s="659"/>
      <c r="DI15" s="659"/>
      <c r="DJ15" s="659"/>
      <c r="DK15" s="659"/>
      <c r="DL15" s="659"/>
      <c r="DM15" s="659"/>
      <c r="DN15" s="659"/>
      <c r="DO15" s="659"/>
      <c r="DP15" s="660"/>
      <c r="DQ15" s="667">
        <v>6465711</v>
      </c>
      <c r="DR15" s="659"/>
      <c r="DS15" s="659"/>
      <c r="DT15" s="659"/>
      <c r="DU15" s="659"/>
      <c r="DV15" s="659"/>
      <c r="DW15" s="659"/>
      <c r="DX15" s="659"/>
      <c r="DY15" s="659"/>
      <c r="DZ15" s="659"/>
      <c r="EA15" s="659"/>
      <c r="EB15" s="659"/>
      <c r="EC15" s="668"/>
    </row>
    <row r="16" spans="2:143" ht="11.25" customHeight="1" x14ac:dyDescent="0.2">
      <c r="B16" s="655" t="s">
        <v>266</v>
      </c>
      <c r="C16" s="656"/>
      <c r="D16" s="656"/>
      <c r="E16" s="656"/>
      <c r="F16" s="656"/>
      <c r="G16" s="656"/>
      <c r="H16" s="656"/>
      <c r="I16" s="656"/>
      <c r="J16" s="656"/>
      <c r="K16" s="656"/>
      <c r="L16" s="656"/>
      <c r="M16" s="656"/>
      <c r="N16" s="656"/>
      <c r="O16" s="656"/>
      <c r="P16" s="656"/>
      <c r="Q16" s="657"/>
      <c r="R16" s="658" t="s">
        <v>180</v>
      </c>
      <c r="S16" s="659"/>
      <c r="T16" s="659"/>
      <c r="U16" s="659"/>
      <c r="V16" s="659"/>
      <c r="W16" s="659"/>
      <c r="X16" s="659"/>
      <c r="Y16" s="660"/>
      <c r="Z16" s="661" t="s">
        <v>243</v>
      </c>
      <c r="AA16" s="661"/>
      <c r="AB16" s="661"/>
      <c r="AC16" s="661"/>
      <c r="AD16" s="662" t="s">
        <v>243</v>
      </c>
      <c r="AE16" s="662"/>
      <c r="AF16" s="662"/>
      <c r="AG16" s="662"/>
      <c r="AH16" s="662"/>
      <c r="AI16" s="662"/>
      <c r="AJ16" s="662"/>
      <c r="AK16" s="662"/>
      <c r="AL16" s="663" t="s">
        <v>243</v>
      </c>
      <c r="AM16" s="664"/>
      <c r="AN16" s="664"/>
      <c r="AO16" s="665"/>
      <c r="AP16" s="655" t="s">
        <v>267</v>
      </c>
      <c r="AQ16" s="656"/>
      <c r="AR16" s="656"/>
      <c r="AS16" s="656"/>
      <c r="AT16" s="656"/>
      <c r="AU16" s="656"/>
      <c r="AV16" s="656"/>
      <c r="AW16" s="656"/>
      <c r="AX16" s="656"/>
      <c r="AY16" s="656"/>
      <c r="AZ16" s="656"/>
      <c r="BA16" s="656"/>
      <c r="BB16" s="656"/>
      <c r="BC16" s="656"/>
      <c r="BD16" s="656"/>
      <c r="BE16" s="656"/>
      <c r="BF16" s="657"/>
      <c r="BG16" s="658" t="s">
        <v>180</v>
      </c>
      <c r="BH16" s="659"/>
      <c r="BI16" s="659"/>
      <c r="BJ16" s="659"/>
      <c r="BK16" s="659"/>
      <c r="BL16" s="659"/>
      <c r="BM16" s="659"/>
      <c r="BN16" s="660"/>
      <c r="BO16" s="661" t="s">
        <v>243</v>
      </c>
      <c r="BP16" s="661"/>
      <c r="BQ16" s="661"/>
      <c r="BR16" s="661"/>
      <c r="BS16" s="667" t="s">
        <v>243</v>
      </c>
      <c r="BT16" s="659"/>
      <c r="BU16" s="659"/>
      <c r="BV16" s="659"/>
      <c r="BW16" s="659"/>
      <c r="BX16" s="659"/>
      <c r="BY16" s="659"/>
      <c r="BZ16" s="659"/>
      <c r="CA16" s="659"/>
      <c r="CB16" s="668"/>
      <c r="CD16" s="673" t="s">
        <v>268</v>
      </c>
      <c r="CE16" s="674"/>
      <c r="CF16" s="674"/>
      <c r="CG16" s="674"/>
      <c r="CH16" s="674"/>
      <c r="CI16" s="674"/>
      <c r="CJ16" s="674"/>
      <c r="CK16" s="674"/>
      <c r="CL16" s="674"/>
      <c r="CM16" s="674"/>
      <c r="CN16" s="674"/>
      <c r="CO16" s="674"/>
      <c r="CP16" s="674"/>
      <c r="CQ16" s="675"/>
      <c r="CR16" s="658">
        <v>58935</v>
      </c>
      <c r="CS16" s="659"/>
      <c r="CT16" s="659"/>
      <c r="CU16" s="659"/>
      <c r="CV16" s="659"/>
      <c r="CW16" s="659"/>
      <c r="CX16" s="659"/>
      <c r="CY16" s="660"/>
      <c r="CZ16" s="661">
        <v>0.1</v>
      </c>
      <c r="DA16" s="661"/>
      <c r="DB16" s="661"/>
      <c r="DC16" s="661"/>
      <c r="DD16" s="667" t="s">
        <v>180</v>
      </c>
      <c r="DE16" s="659"/>
      <c r="DF16" s="659"/>
      <c r="DG16" s="659"/>
      <c r="DH16" s="659"/>
      <c r="DI16" s="659"/>
      <c r="DJ16" s="659"/>
      <c r="DK16" s="659"/>
      <c r="DL16" s="659"/>
      <c r="DM16" s="659"/>
      <c r="DN16" s="659"/>
      <c r="DO16" s="659"/>
      <c r="DP16" s="660"/>
      <c r="DQ16" s="667">
        <v>2035</v>
      </c>
      <c r="DR16" s="659"/>
      <c r="DS16" s="659"/>
      <c r="DT16" s="659"/>
      <c r="DU16" s="659"/>
      <c r="DV16" s="659"/>
      <c r="DW16" s="659"/>
      <c r="DX16" s="659"/>
      <c r="DY16" s="659"/>
      <c r="DZ16" s="659"/>
      <c r="EA16" s="659"/>
      <c r="EB16" s="659"/>
      <c r="EC16" s="668"/>
    </row>
    <row r="17" spans="2:133" ht="11.25" customHeight="1" x14ac:dyDescent="0.2">
      <c r="B17" s="655" t="s">
        <v>269</v>
      </c>
      <c r="C17" s="656"/>
      <c r="D17" s="656"/>
      <c r="E17" s="656"/>
      <c r="F17" s="656"/>
      <c r="G17" s="656"/>
      <c r="H17" s="656"/>
      <c r="I17" s="656"/>
      <c r="J17" s="656"/>
      <c r="K17" s="656"/>
      <c r="L17" s="656"/>
      <c r="M17" s="656"/>
      <c r="N17" s="656"/>
      <c r="O17" s="656"/>
      <c r="P17" s="656"/>
      <c r="Q17" s="657"/>
      <c r="R17" s="658">
        <v>202102</v>
      </c>
      <c r="S17" s="659"/>
      <c r="T17" s="659"/>
      <c r="U17" s="659"/>
      <c r="V17" s="659"/>
      <c r="W17" s="659"/>
      <c r="X17" s="659"/>
      <c r="Y17" s="660"/>
      <c r="Z17" s="661">
        <v>0.2</v>
      </c>
      <c r="AA17" s="661"/>
      <c r="AB17" s="661"/>
      <c r="AC17" s="661"/>
      <c r="AD17" s="662">
        <v>202102</v>
      </c>
      <c r="AE17" s="662"/>
      <c r="AF17" s="662"/>
      <c r="AG17" s="662"/>
      <c r="AH17" s="662"/>
      <c r="AI17" s="662"/>
      <c r="AJ17" s="662"/>
      <c r="AK17" s="662"/>
      <c r="AL17" s="663">
        <v>0.4</v>
      </c>
      <c r="AM17" s="664"/>
      <c r="AN17" s="664"/>
      <c r="AO17" s="665"/>
      <c r="AP17" s="655" t="s">
        <v>270</v>
      </c>
      <c r="AQ17" s="656"/>
      <c r="AR17" s="656"/>
      <c r="AS17" s="656"/>
      <c r="AT17" s="656"/>
      <c r="AU17" s="656"/>
      <c r="AV17" s="656"/>
      <c r="AW17" s="656"/>
      <c r="AX17" s="656"/>
      <c r="AY17" s="656"/>
      <c r="AZ17" s="656"/>
      <c r="BA17" s="656"/>
      <c r="BB17" s="656"/>
      <c r="BC17" s="656"/>
      <c r="BD17" s="656"/>
      <c r="BE17" s="656"/>
      <c r="BF17" s="657"/>
      <c r="BG17" s="658" t="s">
        <v>243</v>
      </c>
      <c r="BH17" s="659"/>
      <c r="BI17" s="659"/>
      <c r="BJ17" s="659"/>
      <c r="BK17" s="659"/>
      <c r="BL17" s="659"/>
      <c r="BM17" s="659"/>
      <c r="BN17" s="660"/>
      <c r="BO17" s="661" t="s">
        <v>243</v>
      </c>
      <c r="BP17" s="661"/>
      <c r="BQ17" s="661"/>
      <c r="BR17" s="661"/>
      <c r="BS17" s="667" t="s">
        <v>243</v>
      </c>
      <c r="BT17" s="659"/>
      <c r="BU17" s="659"/>
      <c r="BV17" s="659"/>
      <c r="BW17" s="659"/>
      <c r="BX17" s="659"/>
      <c r="BY17" s="659"/>
      <c r="BZ17" s="659"/>
      <c r="CA17" s="659"/>
      <c r="CB17" s="668"/>
      <c r="CD17" s="673" t="s">
        <v>271</v>
      </c>
      <c r="CE17" s="674"/>
      <c r="CF17" s="674"/>
      <c r="CG17" s="674"/>
      <c r="CH17" s="674"/>
      <c r="CI17" s="674"/>
      <c r="CJ17" s="674"/>
      <c r="CK17" s="674"/>
      <c r="CL17" s="674"/>
      <c r="CM17" s="674"/>
      <c r="CN17" s="674"/>
      <c r="CO17" s="674"/>
      <c r="CP17" s="674"/>
      <c r="CQ17" s="675"/>
      <c r="CR17" s="658">
        <v>5448671</v>
      </c>
      <c r="CS17" s="659"/>
      <c r="CT17" s="659"/>
      <c r="CU17" s="659"/>
      <c r="CV17" s="659"/>
      <c r="CW17" s="659"/>
      <c r="CX17" s="659"/>
      <c r="CY17" s="660"/>
      <c r="CZ17" s="661">
        <v>6.6</v>
      </c>
      <c r="DA17" s="661"/>
      <c r="DB17" s="661"/>
      <c r="DC17" s="661"/>
      <c r="DD17" s="667" t="s">
        <v>180</v>
      </c>
      <c r="DE17" s="659"/>
      <c r="DF17" s="659"/>
      <c r="DG17" s="659"/>
      <c r="DH17" s="659"/>
      <c r="DI17" s="659"/>
      <c r="DJ17" s="659"/>
      <c r="DK17" s="659"/>
      <c r="DL17" s="659"/>
      <c r="DM17" s="659"/>
      <c r="DN17" s="659"/>
      <c r="DO17" s="659"/>
      <c r="DP17" s="660"/>
      <c r="DQ17" s="667">
        <v>5340165</v>
      </c>
      <c r="DR17" s="659"/>
      <c r="DS17" s="659"/>
      <c r="DT17" s="659"/>
      <c r="DU17" s="659"/>
      <c r="DV17" s="659"/>
      <c r="DW17" s="659"/>
      <c r="DX17" s="659"/>
      <c r="DY17" s="659"/>
      <c r="DZ17" s="659"/>
      <c r="EA17" s="659"/>
      <c r="EB17" s="659"/>
      <c r="EC17" s="668"/>
    </row>
    <row r="18" spans="2:133" ht="11.25" customHeight="1" x14ac:dyDescent="0.2">
      <c r="B18" s="655" t="s">
        <v>272</v>
      </c>
      <c r="C18" s="656"/>
      <c r="D18" s="656"/>
      <c r="E18" s="656"/>
      <c r="F18" s="656"/>
      <c r="G18" s="656"/>
      <c r="H18" s="656"/>
      <c r="I18" s="656"/>
      <c r="J18" s="656"/>
      <c r="K18" s="656"/>
      <c r="L18" s="656"/>
      <c r="M18" s="656"/>
      <c r="N18" s="656"/>
      <c r="O18" s="656"/>
      <c r="P18" s="656"/>
      <c r="Q18" s="657"/>
      <c r="R18" s="658">
        <v>1060660</v>
      </c>
      <c r="S18" s="659"/>
      <c r="T18" s="659"/>
      <c r="U18" s="659"/>
      <c r="V18" s="659"/>
      <c r="W18" s="659"/>
      <c r="X18" s="659"/>
      <c r="Y18" s="660"/>
      <c r="Z18" s="661">
        <v>1.2</v>
      </c>
      <c r="AA18" s="661"/>
      <c r="AB18" s="661"/>
      <c r="AC18" s="661"/>
      <c r="AD18" s="662">
        <v>939762</v>
      </c>
      <c r="AE18" s="662"/>
      <c r="AF18" s="662"/>
      <c r="AG18" s="662"/>
      <c r="AH18" s="662"/>
      <c r="AI18" s="662"/>
      <c r="AJ18" s="662"/>
      <c r="AK18" s="662"/>
      <c r="AL18" s="663">
        <v>1.9</v>
      </c>
      <c r="AM18" s="664"/>
      <c r="AN18" s="664"/>
      <c r="AO18" s="665"/>
      <c r="AP18" s="655" t="s">
        <v>273</v>
      </c>
      <c r="AQ18" s="656"/>
      <c r="AR18" s="656"/>
      <c r="AS18" s="656"/>
      <c r="AT18" s="656"/>
      <c r="AU18" s="656"/>
      <c r="AV18" s="656"/>
      <c r="AW18" s="656"/>
      <c r="AX18" s="656"/>
      <c r="AY18" s="656"/>
      <c r="AZ18" s="656"/>
      <c r="BA18" s="656"/>
      <c r="BB18" s="656"/>
      <c r="BC18" s="656"/>
      <c r="BD18" s="656"/>
      <c r="BE18" s="656"/>
      <c r="BF18" s="657"/>
      <c r="BG18" s="658" t="s">
        <v>180</v>
      </c>
      <c r="BH18" s="659"/>
      <c r="BI18" s="659"/>
      <c r="BJ18" s="659"/>
      <c r="BK18" s="659"/>
      <c r="BL18" s="659"/>
      <c r="BM18" s="659"/>
      <c r="BN18" s="660"/>
      <c r="BO18" s="661" t="s">
        <v>243</v>
      </c>
      <c r="BP18" s="661"/>
      <c r="BQ18" s="661"/>
      <c r="BR18" s="661"/>
      <c r="BS18" s="667" t="s">
        <v>180</v>
      </c>
      <c r="BT18" s="659"/>
      <c r="BU18" s="659"/>
      <c r="BV18" s="659"/>
      <c r="BW18" s="659"/>
      <c r="BX18" s="659"/>
      <c r="BY18" s="659"/>
      <c r="BZ18" s="659"/>
      <c r="CA18" s="659"/>
      <c r="CB18" s="668"/>
      <c r="CD18" s="673" t="s">
        <v>274</v>
      </c>
      <c r="CE18" s="674"/>
      <c r="CF18" s="674"/>
      <c r="CG18" s="674"/>
      <c r="CH18" s="674"/>
      <c r="CI18" s="674"/>
      <c r="CJ18" s="674"/>
      <c r="CK18" s="674"/>
      <c r="CL18" s="674"/>
      <c r="CM18" s="674"/>
      <c r="CN18" s="674"/>
      <c r="CO18" s="674"/>
      <c r="CP18" s="674"/>
      <c r="CQ18" s="675"/>
      <c r="CR18" s="658">
        <v>1900</v>
      </c>
      <c r="CS18" s="659"/>
      <c r="CT18" s="659"/>
      <c r="CU18" s="659"/>
      <c r="CV18" s="659"/>
      <c r="CW18" s="659"/>
      <c r="CX18" s="659"/>
      <c r="CY18" s="660"/>
      <c r="CZ18" s="661">
        <v>0</v>
      </c>
      <c r="DA18" s="661"/>
      <c r="DB18" s="661"/>
      <c r="DC18" s="661"/>
      <c r="DD18" s="667" t="s">
        <v>243</v>
      </c>
      <c r="DE18" s="659"/>
      <c r="DF18" s="659"/>
      <c r="DG18" s="659"/>
      <c r="DH18" s="659"/>
      <c r="DI18" s="659"/>
      <c r="DJ18" s="659"/>
      <c r="DK18" s="659"/>
      <c r="DL18" s="659"/>
      <c r="DM18" s="659"/>
      <c r="DN18" s="659"/>
      <c r="DO18" s="659"/>
      <c r="DP18" s="660"/>
      <c r="DQ18" s="667">
        <v>1900</v>
      </c>
      <c r="DR18" s="659"/>
      <c r="DS18" s="659"/>
      <c r="DT18" s="659"/>
      <c r="DU18" s="659"/>
      <c r="DV18" s="659"/>
      <c r="DW18" s="659"/>
      <c r="DX18" s="659"/>
      <c r="DY18" s="659"/>
      <c r="DZ18" s="659"/>
      <c r="EA18" s="659"/>
      <c r="EB18" s="659"/>
      <c r="EC18" s="668"/>
    </row>
    <row r="19" spans="2:133" ht="11.25" customHeight="1" x14ac:dyDescent="0.2">
      <c r="B19" s="655" t="s">
        <v>275</v>
      </c>
      <c r="C19" s="656"/>
      <c r="D19" s="656"/>
      <c r="E19" s="656"/>
      <c r="F19" s="656"/>
      <c r="G19" s="656"/>
      <c r="H19" s="656"/>
      <c r="I19" s="656"/>
      <c r="J19" s="656"/>
      <c r="K19" s="656"/>
      <c r="L19" s="656"/>
      <c r="M19" s="656"/>
      <c r="N19" s="656"/>
      <c r="O19" s="656"/>
      <c r="P19" s="656"/>
      <c r="Q19" s="657"/>
      <c r="R19" s="658">
        <v>939762</v>
      </c>
      <c r="S19" s="659"/>
      <c r="T19" s="659"/>
      <c r="U19" s="659"/>
      <c r="V19" s="659"/>
      <c r="W19" s="659"/>
      <c r="X19" s="659"/>
      <c r="Y19" s="660"/>
      <c r="Z19" s="661">
        <v>1.1000000000000001</v>
      </c>
      <c r="AA19" s="661"/>
      <c r="AB19" s="661"/>
      <c r="AC19" s="661"/>
      <c r="AD19" s="662">
        <v>939762</v>
      </c>
      <c r="AE19" s="662"/>
      <c r="AF19" s="662"/>
      <c r="AG19" s="662"/>
      <c r="AH19" s="662"/>
      <c r="AI19" s="662"/>
      <c r="AJ19" s="662"/>
      <c r="AK19" s="662"/>
      <c r="AL19" s="663">
        <v>1.9</v>
      </c>
      <c r="AM19" s="664"/>
      <c r="AN19" s="664"/>
      <c r="AO19" s="665"/>
      <c r="AP19" s="655" t="s">
        <v>276</v>
      </c>
      <c r="AQ19" s="656"/>
      <c r="AR19" s="656"/>
      <c r="AS19" s="656"/>
      <c r="AT19" s="656"/>
      <c r="AU19" s="656"/>
      <c r="AV19" s="656"/>
      <c r="AW19" s="656"/>
      <c r="AX19" s="656"/>
      <c r="AY19" s="656"/>
      <c r="AZ19" s="656"/>
      <c r="BA19" s="656"/>
      <c r="BB19" s="656"/>
      <c r="BC19" s="656"/>
      <c r="BD19" s="656"/>
      <c r="BE19" s="656"/>
      <c r="BF19" s="657"/>
      <c r="BG19" s="658">
        <v>2653393</v>
      </c>
      <c r="BH19" s="659"/>
      <c r="BI19" s="659"/>
      <c r="BJ19" s="659"/>
      <c r="BK19" s="659"/>
      <c r="BL19" s="659"/>
      <c r="BM19" s="659"/>
      <c r="BN19" s="660"/>
      <c r="BO19" s="661">
        <v>6.1</v>
      </c>
      <c r="BP19" s="661"/>
      <c r="BQ19" s="661"/>
      <c r="BR19" s="661"/>
      <c r="BS19" s="667" t="s">
        <v>243</v>
      </c>
      <c r="BT19" s="659"/>
      <c r="BU19" s="659"/>
      <c r="BV19" s="659"/>
      <c r="BW19" s="659"/>
      <c r="BX19" s="659"/>
      <c r="BY19" s="659"/>
      <c r="BZ19" s="659"/>
      <c r="CA19" s="659"/>
      <c r="CB19" s="668"/>
      <c r="CD19" s="673" t="s">
        <v>277</v>
      </c>
      <c r="CE19" s="674"/>
      <c r="CF19" s="674"/>
      <c r="CG19" s="674"/>
      <c r="CH19" s="674"/>
      <c r="CI19" s="674"/>
      <c r="CJ19" s="674"/>
      <c r="CK19" s="674"/>
      <c r="CL19" s="674"/>
      <c r="CM19" s="674"/>
      <c r="CN19" s="674"/>
      <c r="CO19" s="674"/>
      <c r="CP19" s="674"/>
      <c r="CQ19" s="675"/>
      <c r="CR19" s="658" t="s">
        <v>243</v>
      </c>
      <c r="CS19" s="659"/>
      <c r="CT19" s="659"/>
      <c r="CU19" s="659"/>
      <c r="CV19" s="659"/>
      <c r="CW19" s="659"/>
      <c r="CX19" s="659"/>
      <c r="CY19" s="660"/>
      <c r="CZ19" s="661" t="s">
        <v>237</v>
      </c>
      <c r="DA19" s="661"/>
      <c r="DB19" s="661"/>
      <c r="DC19" s="661"/>
      <c r="DD19" s="667" t="s">
        <v>180</v>
      </c>
      <c r="DE19" s="659"/>
      <c r="DF19" s="659"/>
      <c r="DG19" s="659"/>
      <c r="DH19" s="659"/>
      <c r="DI19" s="659"/>
      <c r="DJ19" s="659"/>
      <c r="DK19" s="659"/>
      <c r="DL19" s="659"/>
      <c r="DM19" s="659"/>
      <c r="DN19" s="659"/>
      <c r="DO19" s="659"/>
      <c r="DP19" s="660"/>
      <c r="DQ19" s="667" t="s">
        <v>180</v>
      </c>
      <c r="DR19" s="659"/>
      <c r="DS19" s="659"/>
      <c r="DT19" s="659"/>
      <c r="DU19" s="659"/>
      <c r="DV19" s="659"/>
      <c r="DW19" s="659"/>
      <c r="DX19" s="659"/>
      <c r="DY19" s="659"/>
      <c r="DZ19" s="659"/>
      <c r="EA19" s="659"/>
      <c r="EB19" s="659"/>
      <c r="EC19" s="668"/>
    </row>
    <row r="20" spans="2:133" ht="11.25" customHeight="1" x14ac:dyDescent="0.2">
      <c r="B20" s="655" t="s">
        <v>278</v>
      </c>
      <c r="C20" s="656"/>
      <c r="D20" s="656"/>
      <c r="E20" s="656"/>
      <c r="F20" s="656"/>
      <c r="G20" s="656"/>
      <c r="H20" s="656"/>
      <c r="I20" s="656"/>
      <c r="J20" s="656"/>
      <c r="K20" s="656"/>
      <c r="L20" s="656"/>
      <c r="M20" s="656"/>
      <c r="N20" s="656"/>
      <c r="O20" s="656"/>
      <c r="P20" s="656"/>
      <c r="Q20" s="657"/>
      <c r="R20" s="658">
        <v>120650</v>
      </c>
      <c r="S20" s="659"/>
      <c r="T20" s="659"/>
      <c r="U20" s="659"/>
      <c r="V20" s="659"/>
      <c r="W20" s="659"/>
      <c r="X20" s="659"/>
      <c r="Y20" s="660"/>
      <c r="Z20" s="661">
        <v>0.1</v>
      </c>
      <c r="AA20" s="661"/>
      <c r="AB20" s="661"/>
      <c r="AC20" s="661"/>
      <c r="AD20" s="662" t="s">
        <v>243</v>
      </c>
      <c r="AE20" s="662"/>
      <c r="AF20" s="662"/>
      <c r="AG20" s="662"/>
      <c r="AH20" s="662"/>
      <c r="AI20" s="662"/>
      <c r="AJ20" s="662"/>
      <c r="AK20" s="662"/>
      <c r="AL20" s="663" t="s">
        <v>243</v>
      </c>
      <c r="AM20" s="664"/>
      <c r="AN20" s="664"/>
      <c r="AO20" s="665"/>
      <c r="AP20" s="655" t="s">
        <v>279</v>
      </c>
      <c r="AQ20" s="656"/>
      <c r="AR20" s="656"/>
      <c r="AS20" s="656"/>
      <c r="AT20" s="656"/>
      <c r="AU20" s="656"/>
      <c r="AV20" s="656"/>
      <c r="AW20" s="656"/>
      <c r="AX20" s="656"/>
      <c r="AY20" s="656"/>
      <c r="AZ20" s="656"/>
      <c r="BA20" s="656"/>
      <c r="BB20" s="656"/>
      <c r="BC20" s="656"/>
      <c r="BD20" s="656"/>
      <c r="BE20" s="656"/>
      <c r="BF20" s="657"/>
      <c r="BG20" s="658">
        <v>2653393</v>
      </c>
      <c r="BH20" s="659"/>
      <c r="BI20" s="659"/>
      <c r="BJ20" s="659"/>
      <c r="BK20" s="659"/>
      <c r="BL20" s="659"/>
      <c r="BM20" s="659"/>
      <c r="BN20" s="660"/>
      <c r="BO20" s="661">
        <v>6.1</v>
      </c>
      <c r="BP20" s="661"/>
      <c r="BQ20" s="661"/>
      <c r="BR20" s="661"/>
      <c r="BS20" s="667" t="s">
        <v>243</v>
      </c>
      <c r="BT20" s="659"/>
      <c r="BU20" s="659"/>
      <c r="BV20" s="659"/>
      <c r="BW20" s="659"/>
      <c r="BX20" s="659"/>
      <c r="BY20" s="659"/>
      <c r="BZ20" s="659"/>
      <c r="CA20" s="659"/>
      <c r="CB20" s="668"/>
      <c r="CD20" s="673" t="s">
        <v>280</v>
      </c>
      <c r="CE20" s="674"/>
      <c r="CF20" s="674"/>
      <c r="CG20" s="674"/>
      <c r="CH20" s="674"/>
      <c r="CI20" s="674"/>
      <c r="CJ20" s="674"/>
      <c r="CK20" s="674"/>
      <c r="CL20" s="674"/>
      <c r="CM20" s="674"/>
      <c r="CN20" s="674"/>
      <c r="CO20" s="674"/>
      <c r="CP20" s="674"/>
      <c r="CQ20" s="675"/>
      <c r="CR20" s="658">
        <v>82315501</v>
      </c>
      <c r="CS20" s="659"/>
      <c r="CT20" s="659"/>
      <c r="CU20" s="659"/>
      <c r="CV20" s="659"/>
      <c r="CW20" s="659"/>
      <c r="CX20" s="659"/>
      <c r="CY20" s="660"/>
      <c r="CZ20" s="661">
        <v>100</v>
      </c>
      <c r="DA20" s="661"/>
      <c r="DB20" s="661"/>
      <c r="DC20" s="661"/>
      <c r="DD20" s="667">
        <v>6703695</v>
      </c>
      <c r="DE20" s="659"/>
      <c r="DF20" s="659"/>
      <c r="DG20" s="659"/>
      <c r="DH20" s="659"/>
      <c r="DI20" s="659"/>
      <c r="DJ20" s="659"/>
      <c r="DK20" s="659"/>
      <c r="DL20" s="659"/>
      <c r="DM20" s="659"/>
      <c r="DN20" s="659"/>
      <c r="DO20" s="659"/>
      <c r="DP20" s="660"/>
      <c r="DQ20" s="667">
        <v>54049978</v>
      </c>
      <c r="DR20" s="659"/>
      <c r="DS20" s="659"/>
      <c r="DT20" s="659"/>
      <c r="DU20" s="659"/>
      <c r="DV20" s="659"/>
      <c r="DW20" s="659"/>
      <c r="DX20" s="659"/>
      <c r="DY20" s="659"/>
      <c r="DZ20" s="659"/>
      <c r="EA20" s="659"/>
      <c r="EB20" s="659"/>
      <c r="EC20" s="668"/>
    </row>
    <row r="21" spans="2:133" ht="11.25" customHeight="1" x14ac:dyDescent="0.2">
      <c r="B21" s="655" t="s">
        <v>281</v>
      </c>
      <c r="C21" s="656"/>
      <c r="D21" s="656"/>
      <c r="E21" s="656"/>
      <c r="F21" s="656"/>
      <c r="G21" s="656"/>
      <c r="H21" s="656"/>
      <c r="I21" s="656"/>
      <c r="J21" s="656"/>
      <c r="K21" s="656"/>
      <c r="L21" s="656"/>
      <c r="M21" s="656"/>
      <c r="N21" s="656"/>
      <c r="O21" s="656"/>
      <c r="P21" s="656"/>
      <c r="Q21" s="657"/>
      <c r="R21" s="658">
        <v>248</v>
      </c>
      <c r="S21" s="659"/>
      <c r="T21" s="659"/>
      <c r="U21" s="659"/>
      <c r="V21" s="659"/>
      <c r="W21" s="659"/>
      <c r="X21" s="659"/>
      <c r="Y21" s="660"/>
      <c r="Z21" s="661">
        <v>0</v>
      </c>
      <c r="AA21" s="661"/>
      <c r="AB21" s="661"/>
      <c r="AC21" s="661"/>
      <c r="AD21" s="662" t="s">
        <v>180</v>
      </c>
      <c r="AE21" s="662"/>
      <c r="AF21" s="662"/>
      <c r="AG21" s="662"/>
      <c r="AH21" s="662"/>
      <c r="AI21" s="662"/>
      <c r="AJ21" s="662"/>
      <c r="AK21" s="662"/>
      <c r="AL21" s="663" t="s">
        <v>243</v>
      </c>
      <c r="AM21" s="664"/>
      <c r="AN21" s="664"/>
      <c r="AO21" s="665"/>
      <c r="AP21" s="676" t="s">
        <v>282</v>
      </c>
      <c r="AQ21" s="677"/>
      <c r="AR21" s="677"/>
      <c r="AS21" s="677"/>
      <c r="AT21" s="677"/>
      <c r="AU21" s="677"/>
      <c r="AV21" s="677"/>
      <c r="AW21" s="677"/>
      <c r="AX21" s="677"/>
      <c r="AY21" s="677"/>
      <c r="AZ21" s="677"/>
      <c r="BA21" s="677"/>
      <c r="BB21" s="677"/>
      <c r="BC21" s="677"/>
      <c r="BD21" s="677"/>
      <c r="BE21" s="677"/>
      <c r="BF21" s="678"/>
      <c r="BG21" s="658" t="s">
        <v>180</v>
      </c>
      <c r="BH21" s="659"/>
      <c r="BI21" s="659"/>
      <c r="BJ21" s="659"/>
      <c r="BK21" s="659"/>
      <c r="BL21" s="659"/>
      <c r="BM21" s="659"/>
      <c r="BN21" s="660"/>
      <c r="BO21" s="661" t="s">
        <v>243</v>
      </c>
      <c r="BP21" s="661"/>
      <c r="BQ21" s="661"/>
      <c r="BR21" s="661"/>
      <c r="BS21" s="667" t="s">
        <v>180</v>
      </c>
      <c r="BT21" s="659"/>
      <c r="BU21" s="659"/>
      <c r="BV21" s="659"/>
      <c r="BW21" s="659"/>
      <c r="BX21" s="659"/>
      <c r="BY21" s="659"/>
      <c r="BZ21" s="659"/>
      <c r="CA21" s="659"/>
      <c r="CB21" s="668"/>
      <c r="CD21" s="682"/>
      <c r="CE21" s="683"/>
      <c r="CF21" s="683"/>
      <c r="CG21" s="683"/>
      <c r="CH21" s="683"/>
      <c r="CI21" s="683"/>
      <c r="CJ21" s="683"/>
      <c r="CK21" s="683"/>
      <c r="CL21" s="683"/>
      <c r="CM21" s="683"/>
      <c r="CN21" s="683"/>
      <c r="CO21" s="683"/>
      <c r="CP21" s="683"/>
      <c r="CQ21" s="684"/>
      <c r="CR21" s="685"/>
      <c r="CS21" s="680"/>
      <c r="CT21" s="680"/>
      <c r="CU21" s="680"/>
      <c r="CV21" s="680"/>
      <c r="CW21" s="680"/>
      <c r="CX21" s="680"/>
      <c r="CY21" s="686"/>
      <c r="CZ21" s="687"/>
      <c r="DA21" s="687"/>
      <c r="DB21" s="687"/>
      <c r="DC21" s="687"/>
      <c r="DD21" s="679"/>
      <c r="DE21" s="680"/>
      <c r="DF21" s="680"/>
      <c r="DG21" s="680"/>
      <c r="DH21" s="680"/>
      <c r="DI21" s="680"/>
      <c r="DJ21" s="680"/>
      <c r="DK21" s="680"/>
      <c r="DL21" s="680"/>
      <c r="DM21" s="680"/>
      <c r="DN21" s="680"/>
      <c r="DO21" s="680"/>
      <c r="DP21" s="686"/>
      <c r="DQ21" s="679"/>
      <c r="DR21" s="680"/>
      <c r="DS21" s="680"/>
      <c r="DT21" s="680"/>
      <c r="DU21" s="680"/>
      <c r="DV21" s="680"/>
      <c r="DW21" s="680"/>
      <c r="DX21" s="680"/>
      <c r="DY21" s="680"/>
      <c r="DZ21" s="680"/>
      <c r="EA21" s="680"/>
      <c r="EB21" s="680"/>
      <c r="EC21" s="681"/>
    </row>
    <row r="22" spans="2:133" ht="11.25" customHeight="1" x14ac:dyDescent="0.2">
      <c r="B22" s="655" t="s">
        <v>283</v>
      </c>
      <c r="C22" s="656"/>
      <c r="D22" s="656"/>
      <c r="E22" s="656"/>
      <c r="F22" s="656"/>
      <c r="G22" s="656"/>
      <c r="H22" s="656"/>
      <c r="I22" s="656"/>
      <c r="J22" s="656"/>
      <c r="K22" s="656"/>
      <c r="L22" s="656"/>
      <c r="M22" s="656"/>
      <c r="N22" s="656"/>
      <c r="O22" s="656"/>
      <c r="P22" s="656"/>
      <c r="Q22" s="657"/>
      <c r="R22" s="658">
        <v>50733288</v>
      </c>
      <c r="S22" s="659"/>
      <c r="T22" s="659"/>
      <c r="U22" s="659"/>
      <c r="V22" s="659"/>
      <c r="W22" s="659"/>
      <c r="X22" s="659"/>
      <c r="Y22" s="660"/>
      <c r="Z22" s="661">
        <v>59</v>
      </c>
      <c r="AA22" s="661"/>
      <c r="AB22" s="661"/>
      <c r="AC22" s="661"/>
      <c r="AD22" s="662">
        <v>47958997</v>
      </c>
      <c r="AE22" s="662"/>
      <c r="AF22" s="662"/>
      <c r="AG22" s="662"/>
      <c r="AH22" s="662"/>
      <c r="AI22" s="662"/>
      <c r="AJ22" s="662"/>
      <c r="AK22" s="662"/>
      <c r="AL22" s="663">
        <v>99.2</v>
      </c>
      <c r="AM22" s="664"/>
      <c r="AN22" s="664"/>
      <c r="AO22" s="665"/>
      <c r="AP22" s="676" t="s">
        <v>284</v>
      </c>
      <c r="AQ22" s="677"/>
      <c r="AR22" s="677"/>
      <c r="AS22" s="677"/>
      <c r="AT22" s="677"/>
      <c r="AU22" s="677"/>
      <c r="AV22" s="677"/>
      <c r="AW22" s="677"/>
      <c r="AX22" s="677"/>
      <c r="AY22" s="677"/>
      <c r="AZ22" s="677"/>
      <c r="BA22" s="677"/>
      <c r="BB22" s="677"/>
      <c r="BC22" s="677"/>
      <c r="BD22" s="677"/>
      <c r="BE22" s="677"/>
      <c r="BF22" s="678"/>
      <c r="BG22" s="658" t="s">
        <v>237</v>
      </c>
      <c r="BH22" s="659"/>
      <c r="BI22" s="659"/>
      <c r="BJ22" s="659"/>
      <c r="BK22" s="659"/>
      <c r="BL22" s="659"/>
      <c r="BM22" s="659"/>
      <c r="BN22" s="660"/>
      <c r="BO22" s="661" t="s">
        <v>237</v>
      </c>
      <c r="BP22" s="661"/>
      <c r="BQ22" s="661"/>
      <c r="BR22" s="661"/>
      <c r="BS22" s="667" t="s">
        <v>243</v>
      </c>
      <c r="BT22" s="659"/>
      <c r="BU22" s="659"/>
      <c r="BV22" s="659"/>
      <c r="BW22" s="659"/>
      <c r="BX22" s="659"/>
      <c r="BY22" s="659"/>
      <c r="BZ22" s="659"/>
      <c r="CA22" s="659"/>
      <c r="CB22" s="668"/>
      <c r="CD22" s="640" t="s">
        <v>285</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2">
      <c r="B23" s="655" t="s">
        <v>286</v>
      </c>
      <c r="C23" s="656"/>
      <c r="D23" s="656"/>
      <c r="E23" s="656"/>
      <c r="F23" s="656"/>
      <c r="G23" s="656"/>
      <c r="H23" s="656"/>
      <c r="I23" s="656"/>
      <c r="J23" s="656"/>
      <c r="K23" s="656"/>
      <c r="L23" s="656"/>
      <c r="M23" s="656"/>
      <c r="N23" s="656"/>
      <c r="O23" s="656"/>
      <c r="P23" s="656"/>
      <c r="Q23" s="657"/>
      <c r="R23" s="658">
        <v>38923</v>
      </c>
      <c r="S23" s="659"/>
      <c r="T23" s="659"/>
      <c r="U23" s="659"/>
      <c r="V23" s="659"/>
      <c r="W23" s="659"/>
      <c r="X23" s="659"/>
      <c r="Y23" s="660"/>
      <c r="Z23" s="661">
        <v>0</v>
      </c>
      <c r="AA23" s="661"/>
      <c r="AB23" s="661"/>
      <c r="AC23" s="661"/>
      <c r="AD23" s="662">
        <v>38923</v>
      </c>
      <c r="AE23" s="662"/>
      <c r="AF23" s="662"/>
      <c r="AG23" s="662"/>
      <c r="AH23" s="662"/>
      <c r="AI23" s="662"/>
      <c r="AJ23" s="662"/>
      <c r="AK23" s="662"/>
      <c r="AL23" s="663">
        <v>0.1</v>
      </c>
      <c r="AM23" s="664"/>
      <c r="AN23" s="664"/>
      <c r="AO23" s="665"/>
      <c r="AP23" s="676" t="s">
        <v>287</v>
      </c>
      <c r="AQ23" s="677"/>
      <c r="AR23" s="677"/>
      <c r="AS23" s="677"/>
      <c r="AT23" s="677"/>
      <c r="AU23" s="677"/>
      <c r="AV23" s="677"/>
      <c r="AW23" s="677"/>
      <c r="AX23" s="677"/>
      <c r="AY23" s="677"/>
      <c r="AZ23" s="677"/>
      <c r="BA23" s="677"/>
      <c r="BB23" s="677"/>
      <c r="BC23" s="677"/>
      <c r="BD23" s="677"/>
      <c r="BE23" s="677"/>
      <c r="BF23" s="678"/>
      <c r="BG23" s="658">
        <v>2653393</v>
      </c>
      <c r="BH23" s="659"/>
      <c r="BI23" s="659"/>
      <c r="BJ23" s="659"/>
      <c r="BK23" s="659"/>
      <c r="BL23" s="659"/>
      <c r="BM23" s="659"/>
      <c r="BN23" s="660"/>
      <c r="BO23" s="661">
        <v>6.1</v>
      </c>
      <c r="BP23" s="661"/>
      <c r="BQ23" s="661"/>
      <c r="BR23" s="661"/>
      <c r="BS23" s="667" t="s">
        <v>237</v>
      </c>
      <c r="BT23" s="659"/>
      <c r="BU23" s="659"/>
      <c r="BV23" s="659"/>
      <c r="BW23" s="659"/>
      <c r="BX23" s="659"/>
      <c r="BY23" s="659"/>
      <c r="BZ23" s="659"/>
      <c r="CA23" s="659"/>
      <c r="CB23" s="668"/>
      <c r="CD23" s="640" t="s">
        <v>225</v>
      </c>
      <c r="CE23" s="641"/>
      <c r="CF23" s="641"/>
      <c r="CG23" s="641"/>
      <c r="CH23" s="641"/>
      <c r="CI23" s="641"/>
      <c r="CJ23" s="641"/>
      <c r="CK23" s="641"/>
      <c r="CL23" s="641"/>
      <c r="CM23" s="641"/>
      <c r="CN23" s="641"/>
      <c r="CO23" s="641"/>
      <c r="CP23" s="641"/>
      <c r="CQ23" s="642"/>
      <c r="CR23" s="640" t="s">
        <v>288</v>
      </c>
      <c r="CS23" s="641"/>
      <c r="CT23" s="641"/>
      <c r="CU23" s="641"/>
      <c r="CV23" s="641"/>
      <c r="CW23" s="641"/>
      <c r="CX23" s="641"/>
      <c r="CY23" s="642"/>
      <c r="CZ23" s="640" t="s">
        <v>289</v>
      </c>
      <c r="DA23" s="641"/>
      <c r="DB23" s="641"/>
      <c r="DC23" s="642"/>
      <c r="DD23" s="640" t="s">
        <v>290</v>
      </c>
      <c r="DE23" s="641"/>
      <c r="DF23" s="641"/>
      <c r="DG23" s="641"/>
      <c r="DH23" s="641"/>
      <c r="DI23" s="641"/>
      <c r="DJ23" s="641"/>
      <c r="DK23" s="642"/>
      <c r="DL23" s="688" t="s">
        <v>291</v>
      </c>
      <c r="DM23" s="689"/>
      <c r="DN23" s="689"/>
      <c r="DO23" s="689"/>
      <c r="DP23" s="689"/>
      <c r="DQ23" s="689"/>
      <c r="DR23" s="689"/>
      <c r="DS23" s="689"/>
      <c r="DT23" s="689"/>
      <c r="DU23" s="689"/>
      <c r="DV23" s="690"/>
      <c r="DW23" s="640" t="s">
        <v>292</v>
      </c>
      <c r="DX23" s="641"/>
      <c r="DY23" s="641"/>
      <c r="DZ23" s="641"/>
      <c r="EA23" s="641"/>
      <c r="EB23" s="641"/>
      <c r="EC23" s="642"/>
    </row>
    <row r="24" spans="2:133" ht="11.25" customHeight="1" x14ac:dyDescent="0.2">
      <c r="B24" s="655" t="s">
        <v>293</v>
      </c>
      <c r="C24" s="656"/>
      <c r="D24" s="656"/>
      <c r="E24" s="656"/>
      <c r="F24" s="656"/>
      <c r="G24" s="656"/>
      <c r="H24" s="656"/>
      <c r="I24" s="656"/>
      <c r="J24" s="656"/>
      <c r="K24" s="656"/>
      <c r="L24" s="656"/>
      <c r="M24" s="656"/>
      <c r="N24" s="656"/>
      <c r="O24" s="656"/>
      <c r="P24" s="656"/>
      <c r="Q24" s="657"/>
      <c r="R24" s="658">
        <v>1003475</v>
      </c>
      <c r="S24" s="659"/>
      <c r="T24" s="659"/>
      <c r="U24" s="659"/>
      <c r="V24" s="659"/>
      <c r="W24" s="659"/>
      <c r="X24" s="659"/>
      <c r="Y24" s="660"/>
      <c r="Z24" s="661">
        <v>1.2</v>
      </c>
      <c r="AA24" s="661"/>
      <c r="AB24" s="661"/>
      <c r="AC24" s="661"/>
      <c r="AD24" s="662">
        <v>1217</v>
      </c>
      <c r="AE24" s="662"/>
      <c r="AF24" s="662"/>
      <c r="AG24" s="662"/>
      <c r="AH24" s="662"/>
      <c r="AI24" s="662"/>
      <c r="AJ24" s="662"/>
      <c r="AK24" s="662"/>
      <c r="AL24" s="663">
        <v>0</v>
      </c>
      <c r="AM24" s="664"/>
      <c r="AN24" s="664"/>
      <c r="AO24" s="665"/>
      <c r="AP24" s="676" t="s">
        <v>294</v>
      </c>
      <c r="AQ24" s="677"/>
      <c r="AR24" s="677"/>
      <c r="AS24" s="677"/>
      <c r="AT24" s="677"/>
      <c r="AU24" s="677"/>
      <c r="AV24" s="677"/>
      <c r="AW24" s="677"/>
      <c r="AX24" s="677"/>
      <c r="AY24" s="677"/>
      <c r="AZ24" s="677"/>
      <c r="BA24" s="677"/>
      <c r="BB24" s="677"/>
      <c r="BC24" s="677"/>
      <c r="BD24" s="677"/>
      <c r="BE24" s="677"/>
      <c r="BF24" s="678"/>
      <c r="BG24" s="658" t="s">
        <v>243</v>
      </c>
      <c r="BH24" s="659"/>
      <c r="BI24" s="659"/>
      <c r="BJ24" s="659"/>
      <c r="BK24" s="659"/>
      <c r="BL24" s="659"/>
      <c r="BM24" s="659"/>
      <c r="BN24" s="660"/>
      <c r="BO24" s="661" t="s">
        <v>237</v>
      </c>
      <c r="BP24" s="661"/>
      <c r="BQ24" s="661"/>
      <c r="BR24" s="661"/>
      <c r="BS24" s="667" t="s">
        <v>180</v>
      </c>
      <c r="BT24" s="659"/>
      <c r="BU24" s="659"/>
      <c r="BV24" s="659"/>
      <c r="BW24" s="659"/>
      <c r="BX24" s="659"/>
      <c r="BY24" s="659"/>
      <c r="BZ24" s="659"/>
      <c r="CA24" s="659"/>
      <c r="CB24" s="668"/>
      <c r="CD24" s="669" t="s">
        <v>295</v>
      </c>
      <c r="CE24" s="670"/>
      <c r="CF24" s="670"/>
      <c r="CG24" s="670"/>
      <c r="CH24" s="670"/>
      <c r="CI24" s="670"/>
      <c r="CJ24" s="670"/>
      <c r="CK24" s="670"/>
      <c r="CL24" s="670"/>
      <c r="CM24" s="670"/>
      <c r="CN24" s="670"/>
      <c r="CO24" s="670"/>
      <c r="CP24" s="670"/>
      <c r="CQ24" s="671"/>
      <c r="CR24" s="647">
        <v>43497682</v>
      </c>
      <c r="CS24" s="648"/>
      <c r="CT24" s="648"/>
      <c r="CU24" s="648"/>
      <c r="CV24" s="648"/>
      <c r="CW24" s="648"/>
      <c r="CX24" s="648"/>
      <c r="CY24" s="649"/>
      <c r="CZ24" s="652">
        <v>52.8</v>
      </c>
      <c r="DA24" s="653"/>
      <c r="DB24" s="653"/>
      <c r="DC24" s="672"/>
      <c r="DD24" s="691">
        <v>27128938</v>
      </c>
      <c r="DE24" s="648"/>
      <c r="DF24" s="648"/>
      <c r="DG24" s="648"/>
      <c r="DH24" s="648"/>
      <c r="DI24" s="648"/>
      <c r="DJ24" s="648"/>
      <c r="DK24" s="649"/>
      <c r="DL24" s="691">
        <v>27074869</v>
      </c>
      <c r="DM24" s="648"/>
      <c r="DN24" s="648"/>
      <c r="DO24" s="648"/>
      <c r="DP24" s="648"/>
      <c r="DQ24" s="648"/>
      <c r="DR24" s="648"/>
      <c r="DS24" s="648"/>
      <c r="DT24" s="648"/>
      <c r="DU24" s="648"/>
      <c r="DV24" s="649"/>
      <c r="DW24" s="652">
        <v>54.4</v>
      </c>
      <c r="DX24" s="653"/>
      <c r="DY24" s="653"/>
      <c r="DZ24" s="653"/>
      <c r="EA24" s="653"/>
      <c r="EB24" s="653"/>
      <c r="EC24" s="654"/>
    </row>
    <row r="25" spans="2:133" ht="11.25" customHeight="1" x14ac:dyDescent="0.2">
      <c r="B25" s="655" t="s">
        <v>296</v>
      </c>
      <c r="C25" s="656"/>
      <c r="D25" s="656"/>
      <c r="E25" s="656"/>
      <c r="F25" s="656"/>
      <c r="G25" s="656"/>
      <c r="H25" s="656"/>
      <c r="I25" s="656"/>
      <c r="J25" s="656"/>
      <c r="K25" s="656"/>
      <c r="L25" s="656"/>
      <c r="M25" s="656"/>
      <c r="N25" s="656"/>
      <c r="O25" s="656"/>
      <c r="P25" s="656"/>
      <c r="Q25" s="657"/>
      <c r="R25" s="658">
        <v>1149315</v>
      </c>
      <c r="S25" s="659"/>
      <c r="T25" s="659"/>
      <c r="U25" s="659"/>
      <c r="V25" s="659"/>
      <c r="W25" s="659"/>
      <c r="X25" s="659"/>
      <c r="Y25" s="660"/>
      <c r="Z25" s="661">
        <v>1.3</v>
      </c>
      <c r="AA25" s="661"/>
      <c r="AB25" s="661"/>
      <c r="AC25" s="661"/>
      <c r="AD25" s="662">
        <v>196906</v>
      </c>
      <c r="AE25" s="662"/>
      <c r="AF25" s="662"/>
      <c r="AG25" s="662"/>
      <c r="AH25" s="662"/>
      <c r="AI25" s="662"/>
      <c r="AJ25" s="662"/>
      <c r="AK25" s="662"/>
      <c r="AL25" s="663">
        <v>0.4</v>
      </c>
      <c r="AM25" s="664"/>
      <c r="AN25" s="664"/>
      <c r="AO25" s="665"/>
      <c r="AP25" s="676" t="s">
        <v>297</v>
      </c>
      <c r="AQ25" s="677"/>
      <c r="AR25" s="677"/>
      <c r="AS25" s="677"/>
      <c r="AT25" s="677"/>
      <c r="AU25" s="677"/>
      <c r="AV25" s="677"/>
      <c r="AW25" s="677"/>
      <c r="AX25" s="677"/>
      <c r="AY25" s="677"/>
      <c r="AZ25" s="677"/>
      <c r="BA25" s="677"/>
      <c r="BB25" s="677"/>
      <c r="BC25" s="677"/>
      <c r="BD25" s="677"/>
      <c r="BE25" s="677"/>
      <c r="BF25" s="678"/>
      <c r="BG25" s="658" t="s">
        <v>237</v>
      </c>
      <c r="BH25" s="659"/>
      <c r="BI25" s="659"/>
      <c r="BJ25" s="659"/>
      <c r="BK25" s="659"/>
      <c r="BL25" s="659"/>
      <c r="BM25" s="659"/>
      <c r="BN25" s="660"/>
      <c r="BO25" s="661" t="s">
        <v>243</v>
      </c>
      <c r="BP25" s="661"/>
      <c r="BQ25" s="661"/>
      <c r="BR25" s="661"/>
      <c r="BS25" s="667" t="s">
        <v>180</v>
      </c>
      <c r="BT25" s="659"/>
      <c r="BU25" s="659"/>
      <c r="BV25" s="659"/>
      <c r="BW25" s="659"/>
      <c r="BX25" s="659"/>
      <c r="BY25" s="659"/>
      <c r="BZ25" s="659"/>
      <c r="CA25" s="659"/>
      <c r="CB25" s="668"/>
      <c r="CD25" s="673" t="s">
        <v>298</v>
      </c>
      <c r="CE25" s="674"/>
      <c r="CF25" s="674"/>
      <c r="CG25" s="674"/>
      <c r="CH25" s="674"/>
      <c r="CI25" s="674"/>
      <c r="CJ25" s="674"/>
      <c r="CK25" s="674"/>
      <c r="CL25" s="674"/>
      <c r="CM25" s="674"/>
      <c r="CN25" s="674"/>
      <c r="CO25" s="674"/>
      <c r="CP25" s="674"/>
      <c r="CQ25" s="675"/>
      <c r="CR25" s="658">
        <v>14756176</v>
      </c>
      <c r="CS25" s="694"/>
      <c r="CT25" s="694"/>
      <c r="CU25" s="694"/>
      <c r="CV25" s="694"/>
      <c r="CW25" s="694"/>
      <c r="CX25" s="694"/>
      <c r="CY25" s="695"/>
      <c r="CZ25" s="663">
        <v>17.899999999999999</v>
      </c>
      <c r="DA25" s="692"/>
      <c r="DB25" s="692"/>
      <c r="DC25" s="696"/>
      <c r="DD25" s="667">
        <v>14000287</v>
      </c>
      <c r="DE25" s="694"/>
      <c r="DF25" s="694"/>
      <c r="DG25" s="694"/>
      <c r="DH25" s="694"/>
      <c r="DI25" s="694"/>
      <c r="DJ25" s="694"/>
      <c r="DK25" s="695"/>
      <c r="DL25" s="667">
        <v>13961053</v>
      </c>
      <c r="DM25" s="694"/>
      <c r="DN25" s="694"/>
      <c r="DO25" s="694"/>
      <c r="DP25" s="694"/>
      <c r="DQ25" s="694"/>
      <c r="DR25" s="694"/>
      <c r="DS25" s="694"/>
      <c r="DT25" s="694"/>
      <c r="DU25" s="694"/>
      <c r="DV25" s="695"/>
      <c r="DW25" s="663">
        <v>28.1</v>
      </c>
      <c r="DX25" s="692"/>
      <c r="DY25" s="692"/>
      <c r="DZ25" s="692"/>
      <c r="EA25" s="692"/>
      <c r="EB25" s="692"/>
      <c r="EC25" s="693"/>
    </row>
    <row r="26" spans="2:133" ht="11.25" customHeight="1" x14ac:dyDescent="0.2">
      <c r="B26" s="655" t="s">
        <v>299</v>
      </c>
      <c r="C26" s="656"/>
      <c r="D26" s="656"/>
      <c r="E26" s="656"/>
      <c r="F26" s="656"/>
      <c r="G26" s="656"/>
      <c r="H26" s="656"/>
      <c r="I26" s="656"/>
      <c r="J26" s="656"/>
      <c r="K26" s="656"/>
      <c r="L26" s="656"/>
      <c r="M26" s="656"/>
      <c r="N26" s="656"/>
      <c r="O26" s="656"/>
      <c r="P26" s="656"/>
      <c r="Q26" s="657"/>
      <c r="R26" s="658">
        <v>633007</v>
      </c>
      <c r="S26" s="659"/>
      <c r="T26" s="659"/>
      <c r="U26" s="659"/>
      <c r="V26" s="659"/>
      <c r="W26" s="659"/>
      <c r="X26" s="659"/>
      <c r="Y26" s="660"/>
      <c r="Z26" s="661">
        <v>0.7</v>
      </c>
      <c r="AA26" s="661"/>
      <c r="AB26" s="661"/>
      <c r="AC26" s="661"/>
      <c r="AD26" s="662" t="s">
        <v>243</v>
      </c>
      <c r="AE26" s="662"/>
      <c r="AF26" s="662"/>
      <c r="AG26" s="662"/>
      <c r="AH26" s="662"/>
      <c r="AI26" s="662"/>
      <c r="AJ26" s="662"/>
      <c r="AK26" s="662"/>
      <c r="AL26" s="663" t="s">
        <v>243</v>
      </c>
      <c r="AM26" s="664"/>
      <c r="AN26" s="664"/>
      <c r="AO26" s="665"/>
      <c r="AP26" s="676" t="s">
        <v>300</v>
      </c>
      <c r="AQ26" s="697"/>
      <c r="AR26" s="697"/>
      <c r="AS26" s="697"/>
      <c r="AT26" s="697"/>
      <c r="AU26" s="697"/>
      <c r="AV26" s="697"/>
      <c r="AW26" s="697"/>
      <c r="AX26" s="697"/>
      <c r="AY26" s="697"/>
      <c r="AZ26" s="697"/>
      <c r="BA26" s="697"/>
      <c r="BB26" s="697"/>
      <c r="BC26" s="697"/>
      <c r="BD26" s="697"/>
      <c r="BE26" s="697"/>
      <c r="BF26" s="678"/>
      <c r="BG26" s="658" t="s">
        <v>243</v>
      </c>
      <c r="BH26" s="659"/>
      <c r="BI26" s="659"/>
      <c r="BJ26" s="659"/>
      <c r="BK26" s="659"/>
      <c r="BL26" s="659"/>
      <c r="BM26" s="659"/>
      <c r="BN26" s="660"/>
      <c r="BO26" s="661" t="s">
        <v>243</v>
      </c>
      <c r="BP26" s="661"/>
      <c r="BQ26" s="661"/>
      <c r="BR26" s="661"/>
      <c r="BS26" s="667" t="s">
        <v>180</v>
      </c>
      <c r="BT26" s="659"/>
      <c r="BU26" s="659"/>
      <c r="BV26" s="659"/>
      <c r="BW26" s="659"/>
      <c r="BX26" s="659"/>
      <c r="BY26" s="659"/>
      <c r="BZ26" s="659"/>
      <c r="CA26" s="659"/>
      <c r="CB26" s="668"/>
      <c r="CD26" s="673" t="s">
        <v>301</v>
      </c>
      <c r="CE26" s="674"/>
      <c r="CF26" s="674"/>
      <c r="CG26" s="674"/>
      <c r="CH26" s="674"/>
      <c r="CI26" s="674"/>
      <c r="CJ26" s="674"/>
      <c r="CK26" s="674"/>
      <c r="CL26" s="674"/>
      <c r="CM26" s="674"/>
      <c r="CN26" s="674"/>
      <c r="CO26" s="674"/>
      <c r="CP26" s="674"/>
      <c r="CQ26" s="675"/>
      <c r="CR26" s="658">
        <v>11006135</v>
      </c>
      <c r="CS26" s="659"/>
      <c r="CT26" s="659"/>
      <c r="CU26" s="659"/>
      <c r="CV26" s="659"/>
      <c r="CW26" s="659"/>
      <c r="CX26" s="659"/>
      <c r="CY26" s="660"/>
      <c r="CZ26" s="663">
        <v>13.4</v>
      </c>
      <c r="DA26" s="692"/>
      <c r="DB26" s="692"/>
      <c r="DC26" s="696"/>
      <c r="DD26" s="667">
        <v>10302928</v>
      </c>
      <c r="DE26" s="659"/>
      <c r="DF26" s="659"/>
      <c r="DG26" s="659"/>
      <c r="DH26" s="659"/>
      <c r="DI26" s="659"/>
      <c r="DJ26" s="659"/>
      <c r="DK26" s="660"/>
      <c r="DL26" s="667" t="s">
        <v>243</v>
      </c>
      <c r="DM26" s="659"/>
      <c r="DN26" s="659"/>
      <c r="DO26" s="659"/>
      <c r="DP26" s="659"/>
      <c r="DQ26" s="659"/>
      <c r="DR26" s="659"/>
      <c r="DS26" s="659"/>
      <c r="DT26" s="659"/>
      <c r="DU26" s="659"/>
      <c r="DV26" s="660"/>
      <c r="DW26" s="663" t="s">
        <v>180</v>
      </c>
      <c r="DX26" s="692"/>
      <c r="DY26" s="692"/>
      <c r="DZ26" s="692"/>
      <c r="EA26" s="692"/>
      <c r="EB26" s="692"/>
      <c r="EC26" s="693"/>
    </row>
    <row r="27" spans="2:133" ht="11.25" customHeight="1" x14ac:dyDescent="0.2">
      <c r="B27" s="655" t="s">
        <v>302</v>
      </c>
      <c r="C27" s="656"/>
      <c r="D27" s="656"/>
      <c r="E27" s="656"/>
      <c r="F27" s="656"/>
      <c r="G27" s="656"/>
      <c r="H27" s="656"/>
      <c r="I27" s="656"/>
      <c r="J27" s="656"/>
      <c r="K27" s="656"/>
      <c r="L27" s="656"/>
      <c r="M27" s="656"/>
      <c r="N27" s="656"/>
      <c r="O27" s="656"/>
      <c r="P27" s="656"/>
      <c r="Q27" s="657"/>
      <c r="R27" s="658">
        <v>13853390</v>
      </c>
      <c r="S27" s="659"/>
      <c r="T27" s="659"/>
      <c r="U27" s="659"/>
      <c r="V27" s="659"/>
      <c r="W27" s="659"/>
      <c r="X27" s="659"/>
      <c r="Y27" s="660"/>
      <c r="Z27" s="661">
        <v>16.100000000000001</v>
      </c>
      <c r="AA27" s="661"/>
      <c r="AB27" s="661"/>
      <c r="AC27" s="661"/>
      <c r="AD27" s="662" t="s">
        <v>180</v>
      </c>
      <c r="AE27" s="662"/>
      <c r="AF27" s="662"/>
      <c r="AG27" s="662"/>
      <c r="AH27" s="662"/>
      <c r="AI27" s="662"/>
      <c r="AJ27" s="662"/>
      <c r="AK27" s="662"/>
      <c r="AL27" s="663" t="s">
        <v>243</v>
      </c>
      <c r="AM27" s="664"/>
      <c r="AN27" s="664"/>
      <c r="AO27" s="665"/>
      <c r="AP27" s="655" t="s">
        <v>303</v>
      </c>
      <c r="AQ27" s="656"/>
      <c r="AR27" s="656"/>
      <c r="AS27" s="656"/>
      <c r="AT27" s="656"/>
      <c r="AU27" s="656"/>
      <c r="AV27" s="656"/>
      <c r="AW27" s="656"/>
      <c r="AX27" s="656"/>
      <c r="AY27" s="656"/>
      <c r="AZ27" s="656"/>
      <c r="BA27" s="656"/>
      <c r="BB27" s="656"/>
      <c r="BC27" s="656"/>
      <c r="BD27" s="656"/>
      <c r="BE27" s="656"/>
      <c r="BF27" s="657"/>
      <c r="BG27" s="658">
        <v>43807930</v>
      </c>
      <c r="BH27" s="659"/>
      <c r="BI27" s="659"/>
      <c r="BJ27" s="659"/>
      <c r="BK27" s="659"/>
      <c r="BL27" s="659"/>
      <c r="BM27" s="659"/>
      <c r="BN27" s="660"/>
      <c r="BO27" s="661">
        <v>100</v>
      </c>
      <c r="BP27" s="661"/>
      <c r="BQ27" s="661"/>
      <c r="BR27" s="661"/>
      <c r="BS27" s="667">
        <v>447627</v>
      </c>
      <c r="BT27" s="659"/>
      <c r="BU27" s="659"/>
      <c r="BV27" s="659"/>
      <c r="BW27" s="659"/>
      <c r="BX27" s="659"/>
      <c r="BY27" s="659"/>
      <c r="BZ27" s="659"/>
      <c r="CA27" s="659"/>
      <c r="CB27" s="668"/>
      <c r="CD27" s="673" t="s">
        <v>304</v>
      </c>
      <c r="CE27" s="674"/>
      <c r="CF27" s="674"/>
      <c r="CG27" s="674"/>
      <c r="CH27" s="674"/>
      <c r="CI27" s="674"/>
      <c r="CJ27" s="674"/>
      <c r="CK27" s="674"/>
      <c r="CL27" s="674"/>
      <c r="CM27" s="674"/>
      <c r="CN27" s="674"/>
      <c r="CO27" s="674"/>
      <c r="CP27" s="674"/>
      <c r="CQ27" s="675"/>
      <c r="CR27" s="658">
        <v>23292841</v>
      </c>
      <c r="CS27" s="694"/>
      <c r="CT27" s="694"/>
      <c r="CU27" s="694"/>
      <c r="CV27" s="694"/>
      <c r="CW27" s="694"/>
      <c r="CX27" s="694"/>
      <c r="CY27" s="695"/>
      <c r="CZ27" s="663">
        <v>28.3</v>
      </c>
      <c r="DA27" s="692"/>
      <c r="DB27" s="692"/>
      <c r="DC27" s="696"/>
      <c r="DD27" s="667">
        <v>7788492</v>
      </c>
      <c r="DE27" s="694"/>
      <c r="DF27" s="694"/>
      <c r="DG27" s="694"/>
      <c r="DH27" s="694"/>
      <c r="DI27" s="694"/>
      <c r="DJ27" s="694"/>
      <c r="DK27" s="695"/>
      <c r="DL27" s="667">
        <v>7773657</v>
      </c>
      <c r="DM27" s="694"/>
      <c r="DN27" s="694"/>
      <c r="DO27" s="694"/>
      <c r="DP27" s="694"/>
      <c r="DQ27" s="694"/>
      <c r="DR27" s="694"/>
      <c r="DS27" s="694"/>
      <c r="DT27" s="694"/>
      <c r="DU27" s="694"/>
      <c r="DV27" s="695"/>
      <c r="DW27" s="663">
        <v>15.6</v>
      </c>
      <c r="DX27" s="692"/>
      <c r="DY27" s="692"/>
      <c r="DZ27" s="692"/>
      <c r="EA27" s="692"/>
      <c r="EB27" s="692"/>
      <c r="EC27" s="693"/>
    </row>
    <row r="28" spans="2:133" ht="11.25" customHeight="1" x14ac:dyDescent="0.2">
      <c r="B28" s="700" t="s">
        <v>305</v>
      </c>
      <c r="C28" s="701"/>
      <c r="D28" s="701"/>
      <c r="E28" s="701"/>
      <c r="F28" s="701"/>
      <c r="G28" s="701"/>
      <c r="H28" s="701"/>
      <c r="I28" s="701"/>
      <c r="J28" s="701"/>
      <c r="K28" s="701"/>
      <c r="L28" s="701"/>
      <c r="M28" s="701"/>
      <c r="N28" s="701"/>
      <c r="O28" s="701"/>
      <c r="P28" s="701"/>
      <c r="Q28" s="702"/>
      <c r="R28" s="658" t="s">
        <v>237</v>
      </c>
      <c r="S28" s="659"/>
      <c r="T28" s="659"/>
      <c r="U28" s="659"/>
      <c r="V28" s="659"/>
      <c r="W28" s="659"/>
      <c r="X28" s="659"/>
      <c r="Y28" s="660"/>
      <c r="Z28" s="661" t="s">
        <v>243</v>
      </c>
      <c r="AA28" s="661"/>
      <c r="AB28" s="661"/>
      <c r="AC28" s="661"/>
      <c r="AD28" s="662" t="s">
        <v>243</v>
      </c>
      <c r="AE28" s="662"/>
      <c r="AF28" s="662"/>
      <c r="AG28" s="662"/>
      <c r="AH28" s="662"/>
      <c r="AI28" s="662"/>
      <c r="AJ28" s="662"/>
      <c r="AK28" s="662"/>
      <c r="AL28" s="663" t="s">
        <v>180</v>
      </c>
      <c r="AM28" s="664"/>
      <c r="AN28" s="664"/>
      <c r="AO28" s="665"/>
      <c r="AP28" s="703"/>
      <c r="AQ28" s="704"/>
      <c r="AR28" s="704"/>
      <c r="AS28" s="704"/>
      <c r="AT28" s="704"/>
      <c r="AU28" s="704"/>
      <c r="AV28" s="704"/>
      <c r="AW28" s="704"/>
      <c r="AX28" s="704"/>
      <c r="AY28" s="704"/>
      <c r="AZ28" s="704"/>
      <c r="BA28" s="704"/>
      <c r="BB28" s="704"/>
      <c r="BC28" s="704"/>
      <c r="BD28" s="704"/>
      <c r="BE28" s="704"/>
      <c r="BF28" s="705"/>
      <c r="BG28" s="658"/>
      <c r="BH28" s="659"/>
      <c r="BI28" s="659"/>
      <c r="BJ28" s="659"/>
      <c r="BK28" s="659"/>
      <c r="BL28" s="659"/>
      <c r="BM28" s="659"/>
      <c r="BN28" s="660"/>
      <c r="BO28" s="661"/>
      <c r="BP28" s="661"/>
      <c r="BQ28" s="661"/>
      <c r="BR28" s="661"/>
      <c r="BS28" s="662"/>
      <c r="BT28" s="662"/>
      <c r="BU28" s="662"/>
      <c r="BV28" s="662"/>
      <c r="BW28" s="662"/>
      <c r="BX28" s="662"/>
      <c r="BY28" s="662"/>
      <c r="BZ28" s="662"/>
      <c r="CA28" s="662"/>
      <c r="CB28" s="666"/>
      <c r="CD28" s="673" t="s">
        <v>306</v>
      </c>
      <c r="CE28" s="674"/>
      <c r="CF28" s="674"/>
      <c r="CG28" s="674"/>
      <c r="CH28" s="674"/>
      <c r="CI28" s="674"/>
      <c r="CJ28" s="674"/>
      <c r="CK28" s="674"/>
      <c r="CL28" s="674"/>
      <c r="CM28" s="674"/>
      <c r="CN28" s="674"/>
      <c r="CO28" s="674"/>
      <c r="CP28" s="674"/>
      <c r="CQ28" s="675"/>
      <c r="CR28" s="658">
        <v>5448665</v>
      </c>
      <c r="CS28" s="659"/>
      <c r="CT28" s="659"/>
      <c r="CU28" s="659"/>
      <c r="CV28" s="659"/>
      <c r="CW28" s="659"/>
      <c r="CX28" s="659"/>
      <c r="CY28" s="660"/>
      <c r="CZ28" s="663">
        <v>6.6</v>
      </c>
      <c r="DA28" s="692"/>
      <c r="DB28" s="692"/>
      <c r="DC28" s="696"/>
      <c r="DD28" s="667">
        <v>5340159</v>
      </c>
      <c r="DE28" s="659"/>
      <c r="DF28" s="659"/>
      <c r="DG28" s="659"/>
      <c r="DH28" s="659"/>
      <c r="DI28" s="659"/>
      <c r="DJ28" s="659"/>
      <c r="DK28" s="660"/>
      <c r="DL28" s="667">
        <v>5340159</v>
      </c>
      <c r="DM28" s="659"/>
      <c r="DN28" s="659"/>
      <c r="DO28" s="659"/>
      <c r="DP28" s="659"/>
      <c r="DQ28" s="659"/>
      <c r="DR28" s="659"/>
      <c r="DS28" s="659"/>
      <c r="DT28" s="659"/>
      <c r="DU28" s="659"/>
      <c r="DV28" s="660"/>
      <c r="DW28" s="663">
        <v>10.7</v>
      </c>
      <c r="DX28" s="692"/>
      <c r="DY28" s="692"/>
      <c r="DZ28" s="692"/>
      <c r="EA28" s="692"/>
      <c r="EB28" s="692"/>
      <c r="EC28" s="693"/>
    </row>
    <row r="29" spans="2:133" ht="11.25" customHeight="1" x14ac:dyDescent="0.2">
      <c r="B29" s="655" t="s">
        <v>307</v>
      </c>
      <c r="C29" s="656"/>
      <c r="D29" s="656"/>
      <c r="E29" s="656"/>
      <c r="F29" s="656"/>
      <c r="G29" s="656"/>
      <c r="H29" s="656"/>
      <c r="I29" s="656"/>
      <c r="J29" s="656"/>
      <c r="K29" s="656"/>
      <c r="L29" s="656"/>
      <c r="M29" s="656"/>
      <c r="N29" s="656"/>
      <c r="O29" s="656"/>
      <c r="P29" s="656"/>
      <c r="Q29" s="657"/>
      <c r="R29" s="658">
        <v>5288037</v>
      </c>
      <c r="S29" s="659"/>
      <c r="T29" s="659"/>
      <c r="U29" s="659"/>
      <c r="V29" s="659"/>
      <c r="W29" s="659"/>
      <c r="X29" s="659"/>
      <c r="Y29" s="660"/>
      <c r="Z29" s="661">
        <v>6.2</v>
      </c>
      <c r="AA29" s="661"/>
      <c r="AB29" s="661"/>
      <c r="AC29" s="661"/>
      <c r="AD29" s="662" t="s">
        <v>237</v>
      </c>
      <c r="AE29" s="662"/>
      <c r="AF29" s="662"/>
      <c r="AG29" s="662"/>
      <c r="AH29" s="662"/>
      <c r="AI29" s="662"/>
      <c r="AJ29" s="662"/>
      <c r="AK29" s="662"/>
      <c r="AL29" s="663" t="s">
        <v>180</v>
      </c>
      <c r="AM29" s="664"/>
      <c r="AN29" s="664"/>
      <c r="AO29" s="665"/>
      <c r="AP29" s="637" t="s">
        <v>225</v>
      </c>
      <c r="AQ29" s="638"/>
      <c r="AR29" s="638"/>
      <c r="AS29" s="638"/>
      <c r="AT29" s="638"/>
      <c r="AU29" s="638"/>
      <c r="AV29" s="638"/>
      <c r="AW29" s="638"/>
      <c r="AX29" s="638"/>
      <c r="AY29" s="638"/>
      <c r="AZ29" s="638"/>
      <c r="BA29" s="638"/>
      <c r="BB29" s="638"/>
      <c r="BC29" s="638"/>
      <c r="BD29" s="638"/>
      <c r="BE29" s="638"/>
      <c r="BF29" s="639"/>
      <c r="BG29" s="637" t="s">
        <v>308</v>
      </c>
      <c r="BH29" s="698"/>
      <c r="BI29" s="698"/>
      <c r="BJ29" s="698"/>
      <c r="BK29" s="698"/>
      <c r="BL29" s="698"/>
      <c r="BM29" s="698"/>
      <c r="BN29" s="698"/>
      <c r="BO29" s="698"/>
      <c r="BP29" s="698"/>
      <c r="BQ29" s="699"/>
      <c r="BR29" s="637" t="s">
        <v>309</v>
      </c>
      <c r="BS29" s="698"/>
      <c r="BT29" s="698"/>
      <c r="BU29" s="698"/>
      <c r="BV29" s="698"/>
      <c r="BW29" s="698"/>
      <c r="BX29" s="698"/>
      <c r="BY29" s="698"/>
      <c r="BZ29" s="698"/>
      <c r="CA29" s="698"/>
      <c r="CB29" s="699"/>
      <c r="CD29" s="721" t="s">
        <v>310</v>
      </c>
      <c r="CE29" s="722"/>
      <c r="CF29" s="673" t="s">
        <v>311</v>
      </c>
      <c r="CG29" s="674"/>
      <c r="CH29" s="674"/>
      <c r="CI29" s="674"/>
      <c r="CJ29" s="674"/>
      <c r="CK29" s="674"/>
      <c r="CL29" s="674"/>
      <c r="CM29" s="674"/>
      <c r="CN29" s="674"/>
      <c r="CO29" s="674"/>
      <c r="CP29" s="674"/>
      <c r="CQ29" s="675"/>
      <c r="CR29" s="658">
        <v>5448124</v>
      </c>
      <c r="CS29" s="694"/>
      <c r="CT29" s="694"/>
      <c r="CU29" s="694"/>
      <c r="CV29" s="694"/>
      <c r="CW29" s="694"/>
      <c r="CX29" s="694"/>
      <c r="CY29" s="695"/>
      <c r="CZ29" s="663">
        <v>6.6</v>
      </c>
      <c r="DA29" s="692"/>
      <c r="DB29" s="692"/>
      <c r="DC29" s="696"/>
      <c r="DD29" s="667">
        <v>5339618</v>
      </c>
      <c r="DE29" s="694"/>
      <c r="DF29" s="694"/>
      <c r="DG29" s="694"/>
      <c r="DH29" s="694"/>
      <c r="DI29" s="694"/>
      <c r="DJ29" s="694"/>
      <c r="DK29" s="695"/>
      <c r="DL29" s="667">
        <v>5339618</v>
      </c>
      <c r="DM29" s="694"/>
      <c r="DN29" s="694"/>
      <c r="DO29" s="694"/>
      <c r="DP29" s="694"/>
      <c r="DQ29" s="694"/>
      <c r="DR29" s="694"/>
      <c r="DS29" s="694"/>
      <c r="DT29" s="694"/>
      <c r="DU29" s="694"/>
      <c r="DV29" s="695"/>
      <c r="DW29" s="663">
        <v>10.7</v>
      </c>
      <c r="DX29" s="692"/>
      <c r="DY29" s="692"/>
      <c r="DZ29" s="692"/>
      <c r="EA29" s="692"/>
      <c r="EB29" s="692"/>
      <c r="EC29" s="693"/>
    </row>
    <row r="30" spans="2:133" ht="11.25" customHeight="1" x14ac:dyDescent="0.2">
      <c r="B30" s="655" t="s">
        <v>312</v>
      </c>
      <c r="C30" s="656"/>
      <c r="D30" s="656"/>
      <c r="E30" s="656"/>
      <c r="F30" s="656"/>
      <c r="G30" s="656"/>
      <c r="H30" s="656"/>
      <c r="I30" s="656"/>
      <c r="J30" s="656"/>
      <c r="K30" s="656"/>
      <c r="L30" s="656"/>
      <c r="M30" s="656"/>
      <c r="N30" s="656"/>
      <c r="O30" s="656"/>
      <c r="P30" s="656"/>
      <c r="Q30" s="657"/>
      <c r="R30" s="658">
        <v>266037</v>
      </c>
      <c r="S30" s="659"/>
      <c r="T30" s="659"/>
      <c r="U30" s="659"/>
      <c r="V30" s="659"/>
      <c r="W30" s="659"/>
      <c r="X30" s="659"/>
      <c r="Y30" s="660"/>
      <c r="Z30" s="661">
        <v>0.3</v>
      </c>
      <c r="AA30" s="661"/>
      <c r="AB30" s="661"/>
      <c r="AC30" s="661"/>
      <c r="AD30" s="662">
        <v>78641</v>
      </c>
      <c r="AE30" s="662"/>
      <c r="AF30" s="662"/>
      <c r="AG30" s="662"/>
      <c r="AH30" s="662"/>
      <c r="AI30" s="662"/>
      <c r="AJ30" s="662"/>
      <c r="AK30" s="662"/>
      <c r="AL30" s="663">
        <v>0.2</v>
      </c>
      <c r="AM30" s="664"/>
      <c r="AN30" s="664"/>
      <c r="AO30" s="665"/>
      <c r="AP30" s="706" t="s">
        <v>313</v>
      </c>
      <c r="AQ30" s="707"/>
      <c r="AR30" s="707"/>
      <c r="AS30" s="707"/>
      <c r="AT30" s="712" t="s">
        <v>314</v>
      </c>
      <c r="AU30" s="210"/>
      <c r="AV30" s="210"/>
      <c r="AW30" s="210"/>
      <c r="AX30" s="644" t="s">
        <v>186</v>
      </c>
      <c r="AY30" s="645"/>
      <c r="AZ30" s="645"/>
      <c r="BA30" s="645"/>
      <c r="BB30" s="645"/>
      <c r="BC30" s="645"/>
      <c r="BD30" s="645"/>
      <c r="BE30" s="645"/>
      <c r="BF30" s="646"/>
      <c r="BG30" s="718">
        <v>98.9</v>
      </c>
      <c r="BH30" s="719"/>
      <c r="BI30" s="719"/>
      <c r="BJ30" s="719"/>
      <c r="BK30" s="719"/>
      <c r="BL30" s="719"/>
      <c r="BM30" s="653">
        <v>95.6</v>
      </c>
      <c r="BN30" s="719"/>
      <c r="BO30" s="719"/>
      <c r="BP30" s="719"/>
      <c r="BQ30" s="720"/>
      <c r="BR30" s="718">
        <v>98.9</v>
      </c>
      <c r="BS30" s="719"/>
      <c r="BT30" s="719"/>
      <c r="BU30" s="719"/>
      <c r="BV30" s="719"/>
      <c r="BW30" s="719"/>
      <c r="BX30" s="653">
        <v>94.8</v>
      </c>
      <c r="BY30" s="719"/>
      <c r="BZ30" s="719"/>
      <c r="CA30" s="719"/>
      <c r="CB30" s="720"/>
      <c r="CD30" s="723"/>
      <c r="CE30" s="724"/>
      <c r="CF30" s="673" t="s">
        <v>315</v>
      </c>
      <c r="CG30" s="674"/>
      <c r="CH30" s="674"/>
      <c r="CI30" s="674"/>
      <c r="CJ30" s="674"/>
      <c r="CK30" s="674"/>
      <c r="CL30" s="674"/>
      <c r="CM30" s="674"/>
      <c r="CN30" s="674"/>
      <c r="CO30" s="674"/>
      <c r="CP30" s="674"/>
      <c r="CQ30" s="675"/>
      <c r="CR30" s="658">
        <v>5065605</v>
      </c>
      <c r="CS30" s="659"/>
      <c r="CT30" s="659"/>
      <c r="CU30" s="659"/>
      <c r="CV30" s="659"/>
      <c r="CW30" s="659"/>
      <c r="CX30" s="659"/>
      <c r="CY30" s="660"/>
      <c r="CZ30" s="663">
        <v>6.2</v>
      </c>
      <c r="DA30" s="692"/>
      <c r="DB30" s="692"/>
      <c r="DC30" s="696"/>
      <c r="DD30" s="667">
        <v>4957783</v>
      </c>
      <c r="DE30" s="659"/>
      <c r="DF30" s="659"/>
      <c r="DG30" s="659"/>
      <c r="DH30" s="659"/>
      <c r="DI30" s="659"/>
      <c r="DJ30" s="659"/>
      <c r="DK30" s="660"/>
      <c r="DL30" s="667">
        <v>4957783</v>
      </c>
      <c r="DM30" s="659"/>
      <c r="DN30" s="659"/>
      <c r="DO30" s="659"/>
      <c r="DP30" s="659"/>
      <c r="DQ30" s="659"/>
      <c r="DR30" s="659"/>
      <c r="DS30" s="659"/>
      <c r="DT30" s="659"/>
      <c r="DU30" s="659"/>
      <c r="DV30" s="660"/>
      <c r="DW30" s="663">
        <v>10</v>
      </c>
      <c r="DX30" s="692"/>
      <c r="DY30" s="692"/>
      <c r="DZ30" s="692"/>
      <c r="EA30" s="692"/>
      <c r="EB30" s="692"/>
      <c r="EC30" s="693"/>
    </row>
    <row r="31" spans="2:133" ht="11.25" customHeight="1" x14ac:dyDescent="0.2">
      <c r="B31" s="655" t="s">
        <v>316</v>
      </c>
      <c r="C31" s="656"/>
      <c r="D31" s="656"/>
      <c r="E31" s="656"/>
      <c r="F31" s="656"/>
      <c r="G31" s="656"/>
      <c r="H31" s="656"/>
      <c r="I31" s="656"/>
      <c r="J31" s="656"/>
      <c r="K31" s="656"/>
      <c r="L31" s="656"/>
      <c r="M31" s="656"/>
      <c r="N31" s="656"/>
      <c r="O31" s="656"/>
      <c r="P31" s="656"/>
      <c r="Q31" s="657"/>
      <c r="R31" s="658">
        <v>30063</v>
      </c>
      <c r="S31" s="659"/>
      <c r="T31" s="659"/>
      <c r="U31" s="659"/>
      <c r="V31" s="659"/>
      <c r="W31" s="659"/>
      <c r="X31" s="659"/>
      <c r="Y31" s="660"/>
      <c r="Z31" s="661">
        <v>0</v>
      </c>
      <c r="AA31" s="661"/>
      <c r="AB31" s="661"/>
      <c r="AC31" s="661"/>
      <c r="AD31" s="662" t="s">
        <v>243</v>
      </c>
      <c r="AE31" s="662"/>
      <c r="AF31" s="662"/>
      <c r="AG31" s="662"/>
      <c r="AH31" s="662"/>
      <c r="AI31" s="662"/>
      <c r="AJ31" s="662"/>
      <c r="AK31" s="662"/>
      <c r="AL31" s="663" t="s">
        <v>237</v>
      </c>
      <c r="AM31" s="664"/>
      <c r="AN31" s="664"/>
      <c r="AO31" s="665"/>
      <c r="AP31" s="708"/>
      <c r="AQ31" s="709"/>
      <c r="AR31" s="709"/>
      <c r="AS31" s="709"/>
      <c r="AT31" s="713"/>
      <c r="AU31" s="209" t="s">
        <v>317</v>
      </c>
      <c r="AV31" s="209"/>
      <c r="AW31" s="209"/>
      <c r="AX31" s="655" t="s">
        <v>318</v>
      </c>
      <c r="AY31" s="656"/>
      <c r="AZ31" s="656"/>
      <c r="BA31" s="656"/>
      <c r="BB31" s="656"/>
      <c r="BC31" s="656"/>
      <c r="BD31" s="656"/>
      <c r="BE31" s="656"/>
      <c r="BF31" s="657"/>
      <c r="BG31" s="715">
        <v>98.5</v>
      </c>
      <c r="BH31" s="694"/>
      <c r="BI31" s="694"/>
      <c r="BJ31" s="694"/>
      <c r="BK31" s="694"/>
      <c r="BL31" s="694"/>
      <c r="BM31" s="664">
        <v>93.7</v>
      </c>
      <c r="BN31" s="716"/>
      <c r="BO31" s="716"/>
      <c r="BP31" s="716"/>
      <c r="BQ31" s="717"/>
      <c r="BR31" s="715">
        <v>98.4</v>
      </c>
      <c r="BS31" s="694"/>
      <c r="BT31" s="694"/>
      <c r="BU31" s="694"/>
      <c r="BV31" s="694"/>
      <c r="BW31" s="694"/>
      <c r="BX31" s="664">
        <v>92.5</v>
      </c>
      <c r="BY31" s="716"/>
      <c r="BZ31" s="716"/>
      <c r="CA31" s="716"/>
      <c r="CB31" s="717"/>
      <c r="CD31" s="723"/>
      <c r="CE31" s="724"/>
      <c r="CF31" s="673" t="s">
        <v>319</v>
      </c>
      <c r="CG31" s="674"/>
      <c r="CH31" s="674"/>
      <c r="CI31" s="674"/>
      <c r="CJ31" s="674"/>
      <c r="CK31" s="674"/>
      <c r="CL31" s="674"/>
      <c r="CM31" s="674"/>
      <c r="CN31" s="674"/>
      <c r="CO31" s="674"/>
      <c r="CP31" s="674"/>
      <c r="CQ31" s="675"/>
      <c r="CR31" s="658">
        <v>382519</v>
      </c>
      <c r="CS31" s="694"/>
      <c r="CT31" s="694"/>
      <c r="CU31" s="694"/>
      <c r="CV31" s="694"/>
      <c r="CW31" s="694"/>
      <c r="CX31" s="694"/>
      <c r="CY31" s="695"/>
      <c r="CZ31" s="663">
        <v>0.5</v>
      </c>
      <c r="DA31" s="692"/>
      <c r="DB31" s="692"/>
      <c r="DC31" s="696"/>
      <c r="DD31" s="667">
        <v>381835</v>
      </c>
      <c r="DE31" s="694"/>
      <c r="DF31" s="694"/>
      <c r="DG31" s="694"/>
      <c r="DH31" s="694"/>
      <c r="DI31" s="694"/>
      <c r="DJ31" s="694"/>
      <c r="DK31" s="695"/>
      <c r="DL31" s="667">
        <v>381835</v>
      </c>
      <c r="DM31" s="694"/>
      <c r="DN31" s="694"/>
      <c r="DO31" s="694"/>
      <c r="DP31" s="694"/>
      <c r="DQ31" s="694"/>
      <c r="DR31" s="694"/>
      <c r="DS31" s="694"/>
      <c r="DT31" s="694"/>
      <c r="DU31" s="694"/>
      <c r="DV31" s="695"/>
      <c r="DW31" s="663">
        <v>0.8</v>
      </c>
      <c r="DX31" s="692"/>
      <c r="DY31" s="692"/>
      <c r="DZ31" s="692"/>
      <c r="EA31" s="692"/>
      <c r="EB31" s="692"/>
      <c r="EC31" s="693"/>
    </row>
    <row r="32" spans="2:133" ht="11.25" customHeight="1" x14ac:dyDescent="0.2">
      <c r="B32" s="655" t="s">
        <v>320</v>
      </c>
      <c r="C32" s="656"/>
      <c r="D32" s="656"/>
      <c r="E32" s="656"/>
      <c r="F32" s="656"/>
      <c r="G32" s="656"/>
      <c r="H32" s="656"/>
      <c r="I32" s="656"/>
      <c r="J32" s="656"/>
      <c r="K32" s="656"/>
      <c r="L32" s="656"/>
      <c r="M32" s="656"/>
      <c r="N32" s="656"/>
      <c r="O32" s="656"/>
      <c r="P32" s="656"/>
      <c r="Q32" s="657"/>
      <c r="R32" s="658">
        <v>1355345</v>
      </c>
      <c r="S32" s="659"/>
      <c r="T32" s="659"/>
      <c r="U32" s="659"/>
      <c r="V32" s="659"/>
      <c r="W32" s="659"/>
      <c r="X32" s="659"/>
      <c r="Y32" s="660"/>
      <c r="Z32" s="661">
        <v>1.6</v>
      </c>
      <c r="AA32" s="661"/>
      <c r="AB32" s="661"/>
      <c r="AC32" s="661"/>
      <c r="AD32" s="662" t="s">
        <v>237</v>
      </c>
      <c r="AE32" s="662"/>
      <c r="AF32" s="662"/>
      <c r="AG32" s="662"/>
      <c r="AH32" s="662"/>
      <c r="AI32" s="662"/>
      <c r="AJ32" s="662"/>
      <c r="AK32" s="662"/>
      <c r="AL32" s="663" t="s">
        <v>243</v>
      </c>
      <c r="AM32" s="664"/>
      <c r="AN32" s="664"/>
      <c r="AO32" s="665"/>
      <c r="AP32" s="710"/>
      <c r="AQ32" s="711"/>
      <c r="AR32" s="711"/>
      <c r="AS32" s="711"/>
      <c r="AT32" s="714"/>
      <c r="AU32" s="211"/>
      <c r="AV32" s="211"/>
      <c r="AW32" s="211"/>
      <c r="AX32" s="703" t="s">
        <v>321</v>
      </c>
      <c r="AY32" s="704"/>
      <c r="AZ32" s="704"/>
      <c r="BA32" s="704"/>
      <c r="BB32" s="704"/>
      <c r="BC32" s="704"/>
      <c r="BD32" s="704"/>
      <c r="BE32" s="704"/>
      <c r="BF32" s="705"/>
      <c r="BG32" s="727">
        <v>99.3</v>
      </c>
      <c r="BH32" s="728"/>
      <c r="BI32" s="728"/>
      <c r="BJ32" s="728"/>
      <c r="BK32" s="728"/>
      <c r="BL32" s="728"/>
      <c r="BM32" s="729">
        <v>97.1</v>
      </c>
      <c r="BN32" s="728"/>
      <c r="BO32" s="728"/>
      <c r="BP32" s="728"/>
      <c r="BQ32" s="730"/>
      <c r="BR32" s="727">
        <v>99.2</v>
      </c>
      <c r="BS32" s="728"/>
      <c r="BT32" s="728"/>
      <c r="BU32" s="728"/>
      <c r="BV32" s="728"/>
      <c r="BW32" s="728"/>
      <c r="BX32" s="729">
        <v>96.6</v>
      </c>
      <c r="BY32" s="728"/>
      <c r="BZ32" s="728"/>
      <c r="CA32" s="728"/>
      <c r="CB32" s="730"/>
      <c r="CD32" s="725"/>
      <c r="CE32" s="726"/>
      <c r="CF32" s="673" t="s">
        <v>322</v>
      </c>
      <c r="CG32" s="674"/>
      <c r="CH32" s="674"/>
      <c r="CI32" s="674"/>
      <c r="CJ32" s="674"/>
      <c r="CK32" s="674"/>
      <c r="CL32" s="674"/>
      <c r="CM32" s="674"/>
      <c r="CN32" s="674"/>
      <c r="CO32" s="674"/>
      <c r="CP32" s="674"/>
      <c r="CQ32" s="675"/>
      <c r="CR32" s="658">
        <v>541</v>
      </c>
      <c r="CS32" s="659"/>
      <c r="CT32" s="659"/>
      <c r="CU32" s="659"/>
      <c r="CV32" s="659"/>
      <c r="CW32" s="659"/>
      <c r="CX32" s="659"/>
      <c r="CY32" s="660"/>
      <c r="CZ32" s="663">
        <v>0</v>
      </c>
      <c r="DA32" s="692"/>
      <c r="DB32" s="692"/>
      <c r="DC32" s="696"/>
      <c r="DD32" s="667">
        <v>541</v>
      </c>
      <c r="DE32" s="659"/>
      <c r="DF32" s="659"/>
      <c r="DG32" s="659"/>
      <c r="DH32" s="659"/>
      <c r="DI32" s="659"/>
      <c r="DJ32" s="659"/>
      <c r="DK32" s="660"/>
      <c r="DL32" s="667">
        <v>541</v>
      </c>
      <c r="DM32" s="659"/>
      <c r="DN32" s="659"/>
      <c r="DO32" s="659"/>
      <c r="DP32" s="659"/>
      <c r="DQ32" s="659"/>
      <c r="DR32" s="659"/>
      <c r="DS32" s="659"/>
      <c r="DT32" s="659"/>
      <c r="DU32" s="659"/>
      <c r="DV32" s="660"/>
      <c r="DW32" s="663">
        <v>0</v>
      </c>
      <c r="DX32" s="692"/>
      <c r="DY32" s="692"/>
      <c r="DZ32" s="692"/>
      <c r="EA32" s="692"/>
      <c r="EB32" s="692"/>
      <c r="EC32" s="693"/>
    </row>
    <row r="33" spans="2:133" ht="11.25" customHeight="1" x14ac:dyDescent="0.2">
      <c r="B33" s="655" t="s">
        <v>323</v>
      </c>
      <c r="C33" s="656"/>
      <c r="D33" s="656"/>
      <c r="E33" s="656"/>
      <c r="F33" s="656"/>
      <c r="G33" s="656"/>
      <c r="H33" s="656"/>
      <c r="I33" s="656"/>
      <c r="J33" s="656"/>
      <c r="K33" s="656"/>
      <c r="L33" s="656"/>
      <c r="M33" s="656"/>
      <c r="N33" s="656"/>
      <c r="O33" s="656"/>
      <c r="P33" s="656"/>
      <c r="Q33" s="657"/>
      <c r="R33" s="658">
        <v>3944197</v>
      </c>
      <c r="S33" s="659"/>
      <c r="T33" s="659"/>
      <c r="U33" s="659"/>
      <c r="V33" s="659"/>
      <c r="W33" s="659"/>
      <c r="X33" s="659"/>
      <c r="Y33" s="660"/>
      <c r="Z33" s="661">
        <v>4.5999999999999996</v>
      </c>
      <c r="AA33" s="661"/>
      <c r="AB33" s="661"/>
      <c r="AC33" s="661"/>
      <c r="AD33" s="662" t="s">
        <v>243</v>
      </c>
      <c r="AE33" s="662"/>
      <c r="AF33" s="662"/>
      <c r="AG33" s="662"/>
      <c r="AH33" s="662"/>
      <c r="AI33" s="662"/>
      <c r="AJ33" s="662"/>
      <c r="AK33" s="662"/>
      <c r="AL33" s="663" t="s">
        <v>237</v>
      </c>
      <c r="AM33" s="664"/>
      <c r="AN33" s="664"/>
      <c r="AO33" s="66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3" t="s">
        <v>324</v>
      </c>
      <c r="CE33" s="674"/>
      <c r="CF33" s="674"/>
      <c r="CG33" s="674"/>
      <c r="CH33" s="674"/>
      <c r="CI33" s="674"/>
      <c r="CJ33" s="674"/>
      <c r="CK33" s="674"/>
      <c r="CL33" s="674"/>
      <c r="CM33" s="674"/>
      <c r="CN33" s="674"/>
      <c r="CO33" s="674"/>
      <c r="CP33" s="674"/>
      <c r="CQ33" s="675"/>
      <c r="CR33" s="658">
        <v>32055189</v>
      </c>
      <c r="CS33" s="694"/>
      <c r="CT33" s="694"/>
      <c r="CU33" s="694"/>
      <c r="CV33" s="694"/>
      <c r="CW33" s="694"/>
      <c r="CX33" s="694"/>
      <c r="CY33" s="695"/>
      <c r="CZ33" s="663">
        <v>38.9</v>
      </c>
      <c r="DA33" s="692"/>
      <c r="DB33" s="692"/>
      <c r="DC33" s="696"/>
      <c r="DD33" s="667">
        <v>25444142</v>
      </c>
      <c r="DE33" s="694"/>
      <c r="DF33" s="694"/>
      <c r="DG33" s="694"/>
      <c r="DH33" s="694"/>
      <c r="DI33" s="694"/>
      <c r="DJ33" s="694"/>
      <c r="DK33" s="695"/>
      <c r="DL33" s="667">
        <v>19941651</v>
      </c>
      <c r="DM33" s="694"/>
      <c r="DN33" s="694"/>
      <c r="DO33" s="694"/>
      <c r="DP33" s="694"/>
      <c r="DQ33" s="694"/>
      <c r="DR33" s="694"/>
      <c r="DS33" s="694"/>
      <c r="DT33" s="694"/>
      <c r="DU33" s="694"/>
      <c r="DV33" s="695"/>
      <c r="DW33" s="663">
        <v>40.1</v>
      </c>
      <c r="DX33" s="692"/>
      <c r="DY33" s="692"/>
      <c r="DZ33" s="692"/>
      <c r="EA33" s="692"/>
      <c r="EB33" s="692"/>
      <c r="EC33" s="693"/>
    </row>
    <row r="34" spans="2:133" ht="11.25" customHeight="1" x14ac:dyDescent="0.2">
      <c r="B34" s="655" t="s">
        <v>325</v>
      </c>
      <c r="C34" s="656"/>
      <c r="D34" s="656"/>
      <c r="E34" s="656"/>
      <c r="F34" s="656"/>
      <c r="G34" s="656"/>
      <c r="H34" s="656"/>
      <c r="I34" s="656"/>
      <c r="J34" s="656"/>
      <c r="K34" s="656"/>
      <c r="L34" s="656"/>
      <c r="M34" s="656"/>
      <c r="N34" s="656"/>
      <c r="O34" s="656"/>
      <c r="P34" s="656"/>
      <c r="Q34" s="657"/>
      <c r="R34" s="658">
        <v>3307191</v>
      </c>
      <c r="S34" s="659"/>
      <c r="T34" s="659"/>
      <c r="U34" s="659"/>
      <c r="V34" s="659"/>
      <c r="W34" s="659"/>
      <c r="X34" s="659"/>
      <c r="Y34" s="660"/>
      <c r="Z34" s="661">
        <v>3.8</v>
      </c>
      <c r="AA34" s="661"/>
      <c r="AB34" s="661"/>
      <c r="AC34" s="661"/>
      <c r="AD34" s="662">
        <v>95331</v>
      </c>
      <c r="AE34" s="662"/>
      <c r="AF34" s="662"/>
      <c r="AG34" s="662"/>
      <c r="AH34" s="662"/>
      <c r="AI34" s="662"/>
      <c r="AJ34" s="662"/>
      <c r="AK34" s="662"/>
      <c r="AL34" s="663">
        <v>0.2</v>
      </c>
      <c r="AM34" s="664"/>
      <c r="AN34" s="664"/>
      <c r="AO34" s="665"/>
      <c r="AP34" s="214"/>
      <c r="AQ34" s="637" t="s">
        <v>326</v>
      </c>
      <c r="AR34" s="638"/>
      <c r="AS34" s="638"/>
      <c r="AT34" s="638"/>
      <c r="AU34" s="638"/>
      <c r="AV34" s="638"/>
      <c r="AW34" s="638"/>
      <c r="AX34" s="638"/>
      <c r="AY34" s="638"/>
      <c r="AZ34" s="638"/>
      <c r="BA34" s="638"/>
      <c r="BB34" s="638"/>
      <c r="BC34" s="638"/>
      <c r="BD34" s="638"/>
      <c r="BE34" s="638"/>
      <c r="BF34" s="639"/>
      <c r="BG34" s="637" t="s">
        <v>327</v>
      </c>
      <c r="BH34" s="638"/>
      <c r="BI34" s="638"/>
      <c r="BJ34" s="638"/>
      <c r="BK34" s="638"/>
      <c r="BL34" s="638"/>
      <c r="BM34" s="638"/>
      <c r="BN34" s="638"/>
      <c r="BO34" s="638"/>
      <c r="BP34" s="638"/>
      <c r="BQ34" s="638"/>
      <c r="BR34" s="638"/>
      <c r="BS34" s="638"/>
      <c r="BT34" s="638"/>
      <c r="BU34" s="638"/>
      <c r="BV34" s="638"/>
      <c r="BW34" s="638"/>
      <c r="BX34" s="638"/>
      <c r="BY34" s="638"/>
      <c r="BZ34" s="638"/>
      <c r="CA34" s="638"/>
      <c r="CB34" s="639"/>
      <c r="CD34" s="673" t="s">
        <v>328</v>
      </c>
      <c r="CE34" s="674"/>
      <c r="CF34" s="674"/>
      <c r="CG34" s="674"/>
      <c r="CH34" s="674"/>
      <c r="CI34" s="674"/>
      <c r="CJ34" s="674"/>
      <c r="CK34" s="674"/>
      <c r="CL34" s="674"/>
      <c r="CM34" s="674"/>
      <c r="CN34" s="674"/>
      <c r="CO34" s="674"/>
      <c r="CP34" s="674"/>
      <c r="CQ34" s="675"/>
      <c r="CR34" s="658">
        <v>10393048</v>
      </c>
      <c r="CS34" s="659"/>
      <c r="CT34" s="659"/>
      <c r="CU34" s="659"/>
      <c r="CV34" s="659"/>
      <c r="CW34" s="659"/>
      <c r="CX34" s="659"/>
      <c r="CY34" s="660"/>
      <c r="CZ34" s="663">
        <v>12.6</v>
      </c>
      <c r="DA34" s="692"/>
      <c r="DB34" s="692"/>
      <c r="DC34" s="696"/>
      <c r="DD34" s="667">
        <v>8229715</v>
      </c>
      <c r="DE34" s="659"/>
      <c r="DF34" s="659"/>
      <c r="DG34" s="659"/>
      <c r="DH34" s="659"/>
      <c r="DI34" s="659"/>
      <c r="DJ34" s="659"/>
      <c r="DK34" s="660"/>
      <c r="DL34" s="667">
        <v>7643730</v>
      </c>
      <c r="DM34" s="659"/>
      <c r="DN34" s="659"/>
      <c r="DO34" s="659"/>
      <c r="DP34" s="659"/>
      <c r="DQ34" s="659"/>
      <c r="DR34" s="659"/>
      <c r="DS34" s="659"/>
      <c r="DT34" s="659"/>
      <c r="DU34" s="659"/>
      <c r="DV34" s="660"/>
      <c r="DW34" s="663">
        <v>15.4</v>
      </c>
      <c r="DX34" s="692"/>
      <c r="DY34" s="692"/>
      <c r="DZ34" s="692"/>
      <c r="EA34" s="692"/>
      <c r="EB34" s="692"/>
      <c r="EC34" s="693"/>
    </row>
    <row r="35" spans="2:133" ht="11.25" customHeight="1" x14ac:dyDescent="0.2">
      <c r="B35" s="655" t="s">
        <v>329</v>
      </c>
      <c r="C35" s="656"/>
      <c r="D35" s="656"/>
      <c r="E35" s="656"/>
      <c r="F35" s="656"/>
      <c r="G35" s="656"/>
      <c r="H35" s="656"/>
      <c r="I35" s="656"/>
      <c r="J35" s="656"/>
      <c r="K35" s="656"/>
      <c r="L35" s="656"/>
      <c r="M35" s="656"/>
      <c r="N35" s="656"/>
      <c r="O35" s="656"/>
      <c r="P35" s="656"/>
      <c r="Q35" s="657"/>
      <c r="R35" s="658">
        <v>4365800</v>
      </c>
      <c r="S35" s="659"/>
      <c r="T35" s="659"/>
      <c r="U35" s="659"/>
      <c r="V35" s="659"/>
      <c r="W35" s="659"/>
      <c r="X35" s="659"/>
      <c r="Y35" s="660"/>
      <c r="Z35" s="661">
        <v>5.0999999999999996</v>
      </c>
      <c r="AA35" s="661"/>
      <c r="AB35" s="661"/>
      <c r="AC35" s="661"/>
      <c r="AD35" s="662" t="s">
        <v>243</v>
      </c>
      <c r="AE35" s="662"/>
      <c r="AF35" s="662"/>
      <c r="AG35" s="662"/>
      <c r="AH35" s="662"/>
      <c r="AI35" s="662"/>
      <c r="AJ35" s="662"/>
      <c r="AK35" s="662"/>
      <c r="AL35" s="663" t="s">
        <v>243</v>
      </c>
      <c r="AM35" s="664"/>
      <c r="AN35" s="664"/>
      <c r="AO35" s="665"/>
      <c r="AP35" s="214"/>
      <c r="AQ35" s="731" t="s">
        <v>330</v>
      </c>
      <c r="AR35" s="732"/>
      <c r="AS35" s="732"/>
      <c r="AT35" s="732"/>
      <c r="AU35" s="732"/>
      <c r="AV35" s="732"/>
      <c r="AW35" s="732"/>
      <c r="AX35" s="732"/>
      <c r="AY35" s="733"/>
      <c r="AZ35" s="647">
        <v>14275394</v>
      </c>
      <c r="BA35" s="648"/>
      <c r="BB35" s="648"/>
      <c r="BC35" s="648"/>
      <c r="BD35" s="648"/>
      <c r="BE35" s="648"/>
      <c r="BF35" s="734"/>
      <c r="BG35" s="669" t="s">
        <v>331</v>
      </c>
      <c r="BH35" s="670"/>
      <c r="BI35" s="670"/>
      <c r="BJ35" s="670"/>
      <c r="BK35" s="670"/>
      <c r="BL35" s="670"/>
      <c r="BM35" s="670"/>
      <c r="BN35" s="670"/>
      <c r="BO35" s="670"/>
      <c r="BP35" s="670"/>
      <c r="BQ35" s="670"/>
      <c r="BR35" s="670"/>
      <c r="BS35" s="670"/>
      <c r="BT35" s="670"/>
      <c r="BU35" s="671"/>
      <c r="BV35" s="647">
        <v>770000</v>
      </c>
      <c r="BW35" s="648"/>
      <c r="BX35" s="648"/>
      <c r="BY35" s="648"/>
      <c r="BZ35" s="648"/>
      <c r="CA35" s="648"/>
      <c r="CB35" s="734"/>
      <c r="CD35" s="673" t="s">
        <v>332</v>
      </c>
      <c r="CE35" s="674"/>
      <c r="CF35" s="674"/>
      <c r="CG35" s="674"/>
      <c r="CH35" s="674"/>
      <c r="CI35" s="674"/>
      <c r="CJ35" s="674"/>
      <c r="CK35" s="674"/>
      <c r="CL35" s="674"/>
      <c r="CM35" s="674"/>
      <c r="CN35" s="674"/>
      <c r="CO35" s="674"/>
      <c r="CP35" s="674"/>
      <c r="CQ35" s="675"/>
      <c r="CR35" s="658">
        <v>993410</v>
      </c>
      <c r="CS35" s="694"/>
      <c r="CT35" s="694"/>
      <c r="CU35" s="694"/>
      <c r="CV35" s="694"/>
      <c r="CW35" s="694"/>
      <c r="CX35" s="694"/>
      <c r="CY35" s="695"/>
      <c r="CZ35" s="663">
        <v>1.2</v>
      </c>
      <c r="DA35" s="692"/>
      <c r="DB35" s="692"/>
      <c r="DC35" s="696"/>
      <c r="DD35" s="667">
        <v>835489</v>
      </c>
      <c r="DE35" s="694"/>
      <c r="DF35" s="694"/>
      <c r="DG35" s="694"/>
      <c r="DH35" s="694"/>
      <c r="DI35" s="694"/>
      <c r="DJ35" s="694"/>
      <c r="DK35" s="695"/>
      <c r="DL35" s="667">
        <v>807174</v>
      </c>
      <c r="DM35" s="694"/>
      <c r="DN35" s="694"/>
      <c r="DO35" s="694"/>
      <c r="DP35" s="694"/>
      <c r="DQ35" s="694"/>
      <c r="DR35" s="694"/>
      <c r="DS35" s="694"/>
      <c r="DT35" s="694"/>
      <c r="DU35" s="694"/>
      <c r="DV35" s="695"/>
      <c r="DW35" s="663">
        <v>1.6</v>
      </c>
      <c r="DX35" s="692"/>
      <c r="DY35" s="692"/>
      <c r="DZ35" s="692"/>
      <c r="EA35" s="692"/>
      <c r="EB35" s="692"/>
      <c r="EC35" s="693"/>
    </row>
    <row r="36" spans="2:133" ht="11.25" customHeight="1" x14ac:dyDescent="0.2">
      <c r="B36" s="655" t="s">
        <v>333</v>
      </c>
      <c r="C36" s="656"/>
      <c r="D36" s="656"/>
      <c r="E36" s="656"/>
      <c r="F36" s="656"/>
      <c r="G36" s="656"/>
      <c r="H36" s="656"/>
      <c r="I36" s="656"/>
      <c r="J36" s="656"/>
      <c r="K36" s="656"/>
      <c r="L36" s="656"/>
      <c r="M36" s="656"/>
      <c r="N36" s="656"/>
      <c r="O36" s="656"/>
      <c r="P36" s="656"/>
      <c r="Q36" s="657"/>
      <c r="R36" s="658" t="s">
        <v>180</v>
      </c>
      <c r="S36" s="659"/>
      <c r="T36" s="659"/>
      <c r="U36" s="659"/>
      <c r="V36" s="659"/>
      <c r="W36" s="659"/>
      <c r="X36" s="659"/>
      <c r="Y36" s="660"/>
      <c r="Z36" s="661" t="s">
        <v>243</v>
      </c>
      <c r="AA36" s="661"/>
      <c r="AB36" s="661"/>
      <c r="AC36" s="661"/>
      <c r="AD36" s="662" t="s">
        <v>237</v>
      </c>
      <c r="AE36" s="662"/>
      <c r="AF36" s="662"/>
      <c r="AG36" s="662"/>
      <c r="AH36" s="662"/>
      <c r="AI36" s="662"/>
      <c r="AJ36" s="662"/>
      <c r="AK36" s="662"/>
      <c r="AL36" s="663" t="s">
        <v>180</v>
      </c>
      <c r="AM36" s="664"/>
      <c r="AN36" s="664"/>
      <c r="AO36" s="665"/>
      <c r="AQ36" s="735" t="s">
        <v>334</v>
      </c>
      <c r="AR36" s="736"/>
      <c r="AS36" s="736"/>
      <c r="AT36" s="736"/>
      <c r="AU36" s="736"/>
      <c r="AV36" s="736"/>
      <c r="AW36" s="736"/>
      <c r="AX36" s="736"/>
      <c r="AY36" s="737"/>
      <c r="AZ36" s="658">
        <v>3898000</v>
      </c>
      <c r="BA36" s="659"/>
      <c r="BB36" s="659"/>
      <c r="BC36" s="659"/>
      <c r="BD36" s="694"/>
      <c r="BE36" s="694"/>
      <c r="BF36" s="717"/>
      <c r="BG36" s="673" t="s">
        <v>335</v>
      </c>
      <c r="BH36" s="674"/>
      <c r="BI36" s="674"/>
      <c r="BJ36" s="674"/>
      <c r="BK36" s="674"/>
      <c r="BL36" s="674"/>
      <c r="BM36" s="674"/>
      <c r="BN36" s="674"/>
      <c r="BO36" s="674"/>
      <c r="BP36" s="674"/>
      <c r="BQ36" s="674"/>
      <c r="BR36" s="674"/>
      <c r="BS36" s="674"/>
      <c r="BT36" s="674"/>
      <c r="BU36" s="675"/>
      <c r="BV36" s="658">
        <v>-545783</v>
      </c>
      <c r="BW36" s="659"/>
      <c r="BX36" s="659"/>
      <c r="BY36" s="659"/>
      <c r="BZ36" s="659"/>
      <c r="CA36" s="659"/>
      <c r="CB36" s="668"/>
      <c r="CD36" s="673" t="s">
        <v>336</v>
      </c>
      <c r="CE36" s="674"/>
      <c r="CF36" s="674"/>
      <c r="CG36" s="674"/>
      <c r="CH36" s="674"/>
      <c r="CI36" s="674"/>
      <c r="CJ36" s="674"/>
      <c r="CK36" s="674"/>
      <c r="CL36" s="674"/>
      <c r="CM36" s="674"/>
      <c r="CN36" s="674"/>
      <c r="CO36" s="674"/>
      <c r="CP36" s="674"/>
      <c r="CQ36" s="675"/>
      <c r="CR36" s="658">
        <v>7211992</v>
      </c>
      <c r="CS36" s="659"/>
      <c r="CT36" s="659"/>
      <c r="CU36" s="659"/>
      <c r="CV36" s="659"/>
      <c r="CW36" s="659"/>
      <c r="CX36" s="659"/>
      <c r="CY36" s="660"/>
      <c r="CZ36" s="663">
        <v>8.8000000000000007</v>
      </c>
      <c r="DA36" s="692"/>
      <c r="DB36" s="692"/>
      <c r="DC36" s="696"/>
      <c r="DD36" s="667">
        <v>6636886</v>
      </c>
      <c r="DE36" s="659"/>
      <c r="DF36" s="659"/>
      <c r="DG36" s="659"/>
      <c r="DH36" s="659"/>
      <c r="DI36" s="659"/>
      <c r="DJ36" s="659"/>
      <c r="DK36" s="660"/>
      <c r="DL36" s="667">
        <v>5430897</v>
      </c>
      <c r="DM36" s="659"/>
      <c r="DN36" s="659"/>
      <c r="DO36" s="659"/>
      <c r="DP36" s="659"/>
      <c r="DQ36" s="659"/>
      <c r="DR36" s="659"/>
      <c r="DS36" s="659"/>
      <c r="DT36" s="659"/>
      <c r="DU36" s="659"/>
      <c r="DV36" s="660"/>
      <c r="DW36" s="663">
        <v>10.9</v>
      </c>
      <c r="DX36" s="692"/>
      <c r="DY36" s="692"/>
      <c r="DZ36" s="692"/>
      <c r="EA36" s="692"/>
      <c r="EB36" s="692"/>
      <c r="EC36" s="693"/>
    </row>
    <row r="37" spans="2:133" ht="11.25" customHeight="1" x14ac:dyDescent="0.2">
      <c r="B37" s="655" t="s">
        <v>337</v>
      </c>
      <c r="C37" s="656"/>
      <c r="D37" s="656"/>
      <c r="E37" s="656"/>
      <c r="F37" s="656"/>
      <c r="G37" s="656"/>
      <c r="H37" s="656"/>
      <c r="I37" s="656"/>
      <c r="J37" s="656"/>
      <c r="K37" s="656"/>
      <c r="L37" s="656"/>
      <c r="M37" s="656"/>
      <c r="N37" s="656"/>
      <c r="O37" s="656"/>
      <c r="P37" s="656"/>
      <c r="Q37" s="657"/>
      <c r="R37" s="658">
        <v>1400000</v>
      </c>
      <c r="S37" s="659"/>
      <c r="T37" s="659"/>
      <c r="U37" s="659"/>
      <c r="V37" s="659"/>
      <c r="W37" s="659"/>
      <c r="X37" s="659"/>
      <c r="Y37" s="660"/>
      <c r="Z37" s="661">
        <v>1.6</v>
      </c>
      <c r="AA37" s="661"/>
      <c r="AB37" s="661"/>
      <c r="AC37" s="661"/>
      <c r="AD37" s="662" t="s">
        <v>237</v>
      </c>
      <c r="AE37" s="662"/>
      <c r="AF37" s="662"/>
      <c r="AG37" s="662"/>
      <c r="AH37" s="662"/>
      <c r="AI37" s="662"/>
      <c r="AJ37" s="662"/>
      <c r="AK37" s="662"/>
      <c r="AL37" s="663" t="s">
        <v>180</v>
      </c>
      <c r="AM37" s="664"/>
      <c r="AN37" s="664"/>
      <c r="AO37" s="665"/>
      <c r="AQ37" s="735" t="s">
        <v>338</v>
      </c>
      <c r="AR37" s="736"/>
      <c r="AS37" s="736"/>
      <c r="AT37" s="736"/>
      <c r="AU37" s="736"/>
      <c r="AV37" s="736"/>
      <c r="AW37" s="736"/>
      <c r="AX37" s="736"/>
      <c r="AY37" s="737"/>
      <c r="AZ37" s="658">
        <v>2417348</v>
      </c>
      <c r="BA37" s="659"/>
      <c r="BB37" s="659"/>
      <c r="BC37" s="659"/>
      <c r="BD37" s="694"/>
      <c r="BE37" s="694"/>
      <c r="BF37" s="717"/>
      <c r="BG37" s="673" t="s">
        <v>339</v>
      </c>
      <c r="BH37" s="674"/>
      <c r="BI37" s="674"/>
      <c r="BJ37" s="674"/>
      <c r="BK37" s="674"/>
      <c r="BL37" s="674"/>
      <c r="BM37" s="674"/>
      <c r="BN37" s="674"/>
      <c r="BO37" s="674"/>
      <c r="BP37" s="674"/>
      <c r="BQ37" s="674"/>
      <c r="BR37" s="674"/>
      <c r="BS37" s="674"/>
      <c r="BT37" s="674"/>
      <c r="BU37" s="675"/>
      <c r="BV37" s="658">
        <v>38452</v>
      </c>
      <c r="BW37" s="659"/>
      <c r="BX37" s="659"/>
      <c r="BY37" s="659"/>
      <c r="BZ37" s="659"/>
      <c r="CA37" s="659"/>
      <c r="CB37" s="668"/>
      <c r="CD37" s="673" t="s">
        <v>340</v>
      </c>
      <c r="CE37" s="674"/>
      <c r="CF37" s="674"/>
      <c r="CG37" s="674"/>
      <c r="CH37" s="674"/>
      <c r="CI37" s="674"/>
      <c r="CJ37" s="674"/>
      <c r="CK37" s="674"/>
      <c r="CL37" s="674"/>
      <c r="CM37" s="674"/>
      <c r="CN37" s="674"/>
      <c r="CO37" s="674"/>
      <c r="CP37" s="674"/>
      <c r="CQ37" s="675"/>
      <c r="CR37" s="658">
        <v>15535</v>
      </c>
      <c r="CS37" s="694"/>
      <c r="CT37" s="694"/>
      <c r="CU37" s="694"/>
      <c r="CV37" s="694"/>
      <c r="CW37" s="694"/>
      <c r="CX37" s="694"/>
      <c r="CY37" s="695"/>
      <c r="CZ37" s="663">
        <v>0</v>
      </c>
      <c r="DA37" s="692"/>
      <c r="DB37" s="692"/>
      <c r="DC37" s="696"/>
      <c r="DD37" s="667">
        <v>15535</v>
      </c>
      <c r="DE37" s="694"/>
      <c r="DF37" s="694"/>
      <c r="DG37" s="694"/>
      <c r="DH37" s="694"/>
      <c r="DI37" s="694"/>
      <c r="DJ37" s="694"/>
      <c r="DK37" s="695"/>
      <c r="DL37" s="667">
        <v>15535</v>
      </c>
      <c r="DM37" s="694"/>
      <c r="DN37" s="694"/>
      <c r="DO37" s="694"/>
      <c r="DP37" s="694"/>
      <c r="DQ37" s="694"/>
      <c r="DR37" s="694"/>
      <c r="DS37" s="694"/>
      <c r="DT37" s="694"/>
      <c r="DU37" s="694"/>
      <c r="DV37" s="695"/>
      <c r="DW37" s="663">
        <v>0</v>
      </c>
      <c r="DX37" s="692"/>
      <c r="DY37" s="692"/>
      <c r="DZ37" s="692"/>
      <c r="EA37" s="692"/>
      <c r="EB37" s="692"/>
      <c r="EC37" s="693"/>
    </row>
    <row r="38" spans="2:133" ht="11.25" customHeight="1" x14ac:dyDescent="0.2">
      <c r="B38" s="703" t="s">
        <v>341</v>
      </c>
      <c r="C38" s="704"/>
      <c r="D38" s="704"/>
      <c r="E38" s="704"/>
      <c r="F38" s="704"/>
      <c r="G38" s="704"/>
      <c r="H38" s="704"/>
      <c r="I38" s="704"/>
      <c r="J38" s="704"/>
      <c r="K38" s="704"/>
      <c r="L38" s="704"/>
      <c r="M38" s="704"/>
      <c r="N38" s="704"/>
      <c r="O38" s="704"/>
      <c r="P38" s="704"/>
      <c r="Q38" s="705"/>
      <c r="R38" s="738">
        <v>85968068</v>
      </c>
      <c r="S38" s="739"/>
      <c r="T38" s="739"/>
      <c r="U38" s="739"/>
      <c r="V38" s="739"/>
      <c r="W38" s="739"/>
      <c r="X38" s="739"/>
      <c r="Y38" s="740"/>
      <c r="Z38" s="741">
        <v>100</v>
      </c>
      <c r="AA38" s="741"/>
      <c r="AB38" s="741"/>
      <c r="AC38" s="741"/>
      <c r="AD38" s="742">
        <v>48370015</v>
      </c>
      <c r="AE38" s="742"/>
      <c r="AF38" s="742"/>
      <c r="AG38" s="742"/>
      <c r="AH38" s="742"/>
      <c r="AI38" s="742"/>
      <c r="AJ38" s="742"/>
      <c r="AK38" s="742"/>
      <c r="AL38" s="743">
        <v>100</v>
      </c>
      <c r="AM38" s="729"/>
      <c r="AN38" s="729"/>
      <c r="AO38" s="744"/>
      <c r="AQ38" s="735" t="s">
        <v>342</v>
      </c>
      <c r="AR38" s="736"/>
      <c r="AS38" s="736"/>
      <c r="AT38" s="736"/>
      <c r="AU38" s="736"/>
      <c r="AV38" s="736"/>
      <c r="AW38" s="736"/>
      <c r="AX38" s="736"/>
      <c r="AY38" s="737"/>
      <c r="AZ38" s="658">
        <v>9333</v>
      </c>
      <c r="BA38" s="659"/>
      <c r="BB38" s="659"/>
      <c r="BC38" s="659"/>
      <c r="BD38" s="694"/>
      <c r="BE38" s="694"/>
      <c r="BF38" s="717"/>
      <c r="BG38" s="673" t="s">
        <v>343</v>
      </c>
      <c r="BH38" s="674"/>
      <c r="BI38" s="674"/>
      <c r="BJ38" s="674"/>
      <c r="BK38" s="674"/>
      <c r="BL38" s="674"/>
      <c r="BM38" s="674"/>
      <c r="BN38" s="674"/>
      <c r="BO38" s="674"/>
      <c r="BP38" s="674"/>
      <c r="BQ38" s="674"/>
      <c r="BR38" s="674"/>
      <c r="BS38" s="674"/>
      <c r="BT38" s="674"/>
      <c r="BU38" s="675"/>
      <c r="BV38" s="658">
        <v>61359</v>
      </c>
      <c r="BW38" s="659"/>
      <c r="BX38" s="659"/>
      <c r="BY38" s="659"/>
      <c r="BZ38" s="659"/>
      <c r="CA38" s="659"/>
      <c r="CB38" s="668"/>
      <c r="CD38" s="673" t="s">
        <v>344</v>
      </c>
      <c r="CE38" s="674"/>
      <c r="CF38" s="674"/>
      <c r="CG38" s="674"/>
      <c r="CH38" s="674"/>
      <c r="CI38" s="674"/>
      <c r="CJ38" s="674"/>
      <c r="CK38" s="674"/>
      <c r="CL38" s="674"/>
      <c r="CM38" s="674"/>
      <c r="CN38" s="674"/>
      <c r="CO38" s="674"/>
      <c r="CP38" s="674"/>
      <c r="CQ38" s="675"/>
      <c r="CR38" s="658">
        <v>7960046</v>
      </c>
      <c r="CS38" s="659"/>
      <c r="CT38" s="659"/>
      <c r="CU38" s="659"/>
      <c r="CV38" s="659"/>
      <c r="CW38" s="659"/>
      <c r="CX38" s="659"/>
      <c r="CY38" s="660"/>
      <c r="CZ38" s="663">
        <v>9.6999999999999993</v>
      </c>
      <c r="DA38" s="692"/>
      <c r="DB38" s="692"/>
      <c r="DC38" s="696"/>
      <c r="DD38" s="667">
        <v>6593323</v>
      </c>
      <c r="DE38" s="659"/>
      <c r="DF38" s="659"/>
      <c r="DG38" s="659"/>
      <c r="DH38" s="659"/>
      <c r="DI38" s="659"/>
      <c r="DJ38" s="659"/>
      <c r="DK38" s="660"/>
      <c r="DL38" s="667">
        <v>5479478</v>
      </c>
      <c r="DM38" s="659"/>
      <c r="DN38" s="659"/>
      <c r="DO38" s="659"/>
      <c r="DP38" s="659"/>
      <c r="DQ38" s="659"/>
      <c r="DR38" s="659"/>
      <c r="DS38" s="659"/>
      <c r="DT38" s="659"/>
      <c r="DU38" s="659"/>
      <c r="DV38" s="660"/>
      <c r="DW38" s="663">
        <v>11</v>
      </c>
      <c r="DX38" s="692"/>
      <c r="DY38" s="692"/>
      <c r="DZ38" s="692"/>
      <c r="EA38" s="692"/>
      <c r="EB38" s="692"/>
      <c r="EC38" s="693"/>
    </row>
    <row r="39" spans="2:133" ht="11.25" customHeight="1" x14ac:dyDescent="0.2">
      <c r="AQ39" s="735" t="s">
        <v>345</v>
      </c>
      <c r="AR39" s="736"/>
      <c r="AS39" s="736"/>
      <c r="AT39" s="736"/>
      <c r="AU39" s="736"/>
      <c r="AV39" s="736"/>
      <c r="AW39" s="736"/>
      <c r="AX39" s="736"/>
      <c r="AY39" s="737"/>
      <c r="AZ39" s="658" t="s">
        <v>237</v>
      </c>
      <c r="BA39" s="659"/>
      <c r="BB39" s="659"/>
      <c r="BC39" s="659"/>
      <c r="BD39" s="694"/>
      <c r="BE39" s="694"/>
      <c r="BF39" s="717"/>
      <c r="BG39" s="749" t="s">
        <v>346</v>
      </c>
      <c r="BH39" s="750"/>
      <c r="BI39" s="750"/>
      <c r="BJ39" s="750"/>
      <c r="BK39" s="750"/>
      <c r="BL39" s="215"/>
      <c r="BM39" s="674" t="s">
        <v>347</v>
      </c>
      <c r="BN39" s="674"/>
      <c r="BO39" s="674"/>
      <c r="BP39" s="674"/>
      <c r="BQ39" s="674"/>
      <c r="BR39" s="674"/>
      <c r="BS39" s="674"/>
      <c r="BT39" s="674"/>
      <c r="BU39" s="675"/>
      <c r="BV39" s="658">
        <v>95</v>
      </c>
      <c r="BW39" s="659"/>
      <c r="BX39" s="659"/>
      <c r="BY39" s="659"/>
      <c r="BZ39" s="659"/>
      <c r="CA39" s="659"/>
      <c r="CB39" s="668"/>
      <c r="CD39" s="673" t="s">
        <v>348</v>
      </c>
      <c r="CE39" s="674"/>
      <c r="CF39" s="674"/>
      <c r="CG39" s="674"/>
      <c r="CH39" s="674"/>
      <c r="CI39" s="674"/>
      <c r="CJ39" s="674"/>
      <c r="CK39" s="674"/>
      <c r="CL39" s="674"/>
      <c r="CM39" s="674"/>
      <c r="CN39" s="674"/>
      <c r="CO39" s="674"/>
      <c r="CP39" s="674"/>
      <c r="CQ39" s="675"/>
      <c r="CR39" s="658">
        <v>1115693</v>
      </c>
      <c r="CS39" s="694"/>
      <c r="CT39" s="694"/>
      <c r="CU39" s="694"/>
      <c r="CV39" s="694"/>
      <c r="CW39" s="694"/>
      <c r="CX39" s="694"/>
      <c r="CY39" s="695"/>
      <c r="CZ39" s="663">
        <v>1.4</v>
      </c>
      <c r="DA39" s="692"/>
      <c r="DB39" s="692"/>
      <c r="DC39" s="696"/>
      <c r="DD39" s="667">
        <v>1093729</v>
      </c>
      <c r="DE39" s="694"/>
      <c r="DF39" s="694"/>
      <c r="DG39" s="694"/>
      <c r="DH39" s="694"/>
      <c r="DI39" s="694"/>
      <c r="DJ39" s="694"/>
      <c r="DK39" s="695"/>
      <c r="DL39" s="667" t="s">
        <v>180</v>
      </c>
      <c r="DM39" s="694"/>
      <c r="DN39" s="694"/>
      <c r="DO39" s="694"/>
      <c r="DP39" s="694"/>
      <c r="DQ39" s="694"/>
      <c r="DR39" s="694"/>
      <c r="DS39" s="694"/>
      <c r="DT39" s="694"/>
      <c r="DU39" s="694"/>
      <c r="DV39" s="695"/>
      <c r="DW39" s="663" t="s">
        <v>180</v>
      </c>
      <c r="DX39" s="692"/>
      <c r="DY39" s="692"/>
      <c r="DZ39" s="692"/>
      <c r="EA39" s="692"/>
      <c r="EB39" s="692"/>
      <c r="EC39" s="693"/>
    </row>
    <row r="40" spans="2:133" ht="11.25" customHeight="1" x14ac:dyDescent="0.2">
      <c r="AQ40" s="735" t="s">
        <v>349</v>
      </c>
      <c r="AR40" s="736"/>
      <c r="AS40" s="736"/>
      <c r="AT40" s="736"/>
      <c r="AU40" s="736"/>
      <c r="AV40" s="736"/>
      <c r="AW40" s="736"/>
      <c r="AX40" s="736"/>
      <c r="AY40" s="737"/>
      <c r="AZ40" s="658">
        <v>2803706</v>
      </c>
      <c r="BA40" s="659"/>
      <c r="BB40" s="659"/>
      <c r="BC40" s="659"/>
      <c r="BD40" s="694"/>
      <c r="BE40" s="694"/>
      <c r="BF40" s="717"/>
      <c r="BG40" s="749"/>
      <c r="BH40" s="750"/>
      <c r="BI40" s="750"/>
      <c r="BJ40" s="750"/>
      <c r="BK40" s="750"/>
      <c r="BL40" s="215"/>
      <c r="BM40" s="674" t="s">
        <v>350</v>
      </c>
      <c r="BN40" s="674"/>
      <c r="BO40" s="674"/>
      <c r="BP40" s="674"/>
      <c r="BQ40" s="674"/>
      <c r="BR40" s="674"/>
      <c r="BS40" s="674"/>
      <c r="BT40" s="674"/>
      <c r="BU40" s="675"/>
      <c r="BV40" s="658">
        <v>96</v>
      </c>
      <c r="BW40" s="659"/>
      <c r="BX40" s="659"/>
      <c r="BY40" s="659"/>
      <c r="BZ40" s="659"/>
      <c r="CA40" s="659"/>
      <c r="CB40" s="668"/>
      <c r="CD40" s="673" t="s">
        <v>351</v>
      </c>
      <c r="CE40" s="674"/>
      <c r="CF40" s="674"/>
      <c r="CG40" s="674"/>
      <c r="CH40" s="674"/>
      <c r="CI40" s="674"/>
      <c r="CJ40" s="674"/>
      <c r="CK40" s="674"/>
      <c r="CL40" s="674"/>
      <c r="CM40" s="674"/>
      <c r="CN40" s="674"/>
      <c r="CO40" s="674"/>
      <c r="CP40" s="674"/>
      <c r="CQ40" s="675"/>
      <c r="CR40" s="658">
        <v>4381000</v>
      </c>
      <c r="CS40" s="659"/>
      <c r="CT40" s="659"/>
      <c r="CU40" s="659"/>
      <c r="CV40" s="659"/>
      <c r="CW40" s="659"/>
      <c r="CX40" s="659"/>
      <c r="CY40" s="660"/>
      <c r="CZ40" s="663">
        <v>5.3</v>
      </c>
      <c r="DA40" s="692"/>
      <c r="DB40" s="692"/>
      <c r="DC40" s="696"/>
      <c r="DD40" s="667">
        <v>2055000</v>
      </c>
      <c r="DE40" s="659"/>
      <c r="DF40" s="659"/>
      <c r="DG40" s="659"/>
      <c r="DH40" s="659"/>
      <c r="DI40" s="659"/>
      <c r="DJ40" s="659"/>
      <c r="DK40" s="660"/>
      <c r="DL40" s="667">
        <v>580372</v>
      </c>
      <c r="DM40" s="659"/>
      <c r="DN40" s="659"/>
      <c r="DO40" s="659"/>
      <c r="DP40" s="659"/>
      <c r="DQ40" s="659"/>
      <c r="DR40" s="659"/>
      <c r="DS40" s="659"/>
      <c r="DT40" s="659"/>
      <c r="DU40" s="659"/>
      <c r="DV40" s="660"/>
      <c r="DW40" s="663">
        <v>1.2</v>
      </c>
      <c r="DX40" s="692"/>
      <c r="DY40" s="692"/>
      <c r="DZ40" s="692"/>
      <c r="EA40" s="692"/>
      <c r="EB40" s="692"/>
      <c r="EC40" s="693"/>
    </row>
    <row r="41" spans="2:133" ht="11.25" customHeight="1" x14ac:dyDescent="0.2">
      <c r="AQ41" s="745" t="s">
        <v>352</v>
      </c>
      <c r="AR41" s="746"/>
      <c r="AS41" s="746"/>
      <c r="AT41" s="746"/>
      <c r="AU41" s="746"/>
      <c r="AV41" s="746"/>
      <c r="AW41" s="746"/>
      <c r="AX41" s="746"/>
      <c r="AY41" s="747"/>
      <c r="AZ41" s="738">
        <v>5147007</v>
      </c>
      <c r="BA41" s="739"/>
      <c r="BB41" s="739"/>
      <c r="BC41" s="739"/>
      <c r="BD41" s="728"/>
      <c r="BE41" s="728"/>
      <c r="BF41" s="730"/>
      <c r="BG41" s="751"/>
      <c r="BH41" s="752"/>
      <c r="BI41" s="752"/>
      <c r="BJ41" s="752"/>
      <c r="BK41" s="752"/>
      <c r="BL41" s="216"/>
      <c r="BM41" s="683" t="s">
        <v>353</v>
      </c>
      <c r="BN41" s="683"/>
      <c r="BO41" s="683"/>
      <c r="BP41" s="683"/>
      <c r="BQ41" s="683"/>
      <c r="BR41" s="683"/>
      <c r="BS41" s="683"/>
      <c r="BT41" s="683"/>
      <c r="BU41" s="684"/>
      <c r="BV41" s="738">
        <v>306</v>
      </c>
      <c r="BW41" s="739"/>
      <c r="BX41" s="739"/>
      <c r="BY41" s="739"/>
      <c r="BZ41" s="739"/>
      <c r="CA41" s="739"/>
      <c r="CB41" s="748"/>
      <c r="CD41" s="673" t="s">
        <v>354</v>
      </c>
      <c r="CE41" s="674"/>
      <c r="CF41" s="674"/>
      <c r="CG41" s="674"/>
      <c r="CH41" s="674"/>
      <c r="CI41" s="674"/>
      <c r="CJ41" s="674"/>
      <c r="CK41" s="674"/>
      <c r="CL41" s="674"/>
      <c r="CM41" s="674"/>
      <c r="CN41" s="674"/>
      <c r="CO41" s="674"/>
      <c r="CP41" s="674"/>
      <c r="CQ41" s="675"/>
      <c r="CR41" s="658" t="s">
        <v>180</v>
      </c>
      <c r="CS41" s="694"/>
      <c r="CT41" s="694"/>
      <c r="CU41" s="694"/>
      <c r="CV41" s="694"/>
      <c r="CW41" s="694"/>
      <c r="CX41" s="694"/>
      <c r="CY41" s="695"/>
      <c r="CZ41" s="663" t="s">
        <v>237</v>
      </c>
      <c r="DA41" s="692"/>
      <c r="DB41" s="692"/>
      <c r="DC41" s="696"/>
      <c r="DD41" s="667" t="s">
        <v>243</v>
      </c>
      <c r="DE41" s="694"/>
      <c r="DF41" s="694"/>
      <c r="DG41" s="694"/>
      <c r="DH41" s="694"/>
      <c r="DI41" s="694"/>
      <c r="DJ41" s="694"/>
      <c r="DK41" s="695"/>
      <c r="DL41" s="753"/>
      <c r="DM41" s="754"/>
      <c r="DN41" s="754"/>
      <c r="DO41" s="754"/>
      <c r="DP41" s="754"/>
      <c r="DQ41" s="754"/>
      <c r="DR41" s="754"/>
      <c r="DS41" s="754"/>
      <c r="DT41" s="754"/>
      <c r="DU41" s="754"/>
      <c r="DV41" s="755"/>
      <c r="DW41" s="756"/>
      <c r="DX41" s="757"/>
      <c r="DY41" s="757"/>
      <c r="DZ41" s="757"/>
      <c r="EA41" s="757"/>
      <c r="EB41" s="757"/>
      <c r="EC41" s="758"/>
    </row>
    <row r="42" spans="2:133" ht="11.25" customHeight="1" x14ac:dyDescent="0.2">
      <c r="B42" s="209" t="s">
        <v>355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5" t="s">
        <v>356</v>
      </c>
      <c r="CE42" s="656"/>
      <c r="CF42" s="656"/>
      <c r="CG42" s="656"/>
      <c r="CH42" s="656"/>
      <c r="CI42" s="656"/>
      <c r="CJ42" s="656"/>
      <c r="CK42" s="656"/>
      <c r="CL42" s="656"/>
      <c r="CM42" s="656"/>
      <c r="CN42" s="656"/>
      <c r="CO42" s="656"/>
      <c r="CP42" s="656"/>
      <c r="CQ42" s="657"/>
      <c r="CR42" s="658">
        <v>6762630</v>
      </c>
      <c r="CS42" s="659"/>
      <c r="CT42" s="659"/>
      <c r="CU42" s="659"/>
      <c r="CV42" s="659"/>
      <c r="CW42" s="659"/>
      <c r="CX42" s="659"/>
      <c r="CY42" s="660"/>
      <c r="CZ42" s="663">
        <v>8.1999999999999993</v>
      </c>
      <c r="DA42" s="664"/>
      <c r="DB42" s="664"/>
      <c r="DC42" s="759"/>
      <c r="DD42" s="667">
        <v>1476898</v>
      </c>
      <c r="DE42" s="659"/>
      <c r="DF42" s="659"/>
      <c r="DG42" s="659"/>
      <c r="DH42" s="659"/>
      <c r="DI42" s="659"/>
      <c r="DJ42" s="659"/>
      <c r="DK42" s="660"/>
      <c r="DL42" s="753"/>
      <c r="DM42" s="754"/>
      <c r="DN42" s="754"/>
      <c r="DO42" s="754"/>
      <c r="DP42" s="754"/>
      <c r="DQ42" s="754"/>
      <c r="DR42" s="754"/>
      <c r="DS42" s="754"/>
      <c r="DT42" s="754"/>
      <c r="DU42" s="754"/>
      <c r="DV42" s="755"/>
      <c r="DW42" s="756"/>
      <c r="DX42" s="757"/>
      <c r="DY42" s="757"/>
      <c r="DZ42" s="757"/>
      <c r="EA42" s="757"/>
      <c r="EB42" s="757"/>
      <c r="EC42" s="758"/>
    </row>
    <row r="43" spans="2:133" ht="11.25" customHeight="1" x14ac:dyDescent="0.2">
      <c r="B43" s="219" t="s">
        <v>357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5" t="s">
        <v>358</v>
      </c>
      <c r="CE43" s="656"/>
      <c r="CF43" s="656"/>
      <c r="CG43" s="656"/>
      <c r="CH43" s="656"/>
      <c r="CI43" s="656"/>
      <c r="CJ43" s="656"/>
      <c r="CK43" s="656"/>
      <c r="CL43" s="656"/>
      <c r="CM43" s="656"/>
      <c r="CN43" s="656"/>
      <c r="CO43" s="656"/>
      <c r="CP43" s="656"/>
      <c r="CQ43" s="657"/>
      <c r="CR43" s="658">
        <v>244510</v>
      </c>
      <c r="CS43" s="694"/>
      <c r="CT43" s="694"/>
      <c r="CU43" s="694"/>
      <c r="CV43" s="694"/>
      <c r="CW43" s="694"/>
      <c r="CX43" s="694"/>
      <c r="CY43" s="695"/>
      <c r="CZ43" s="663">
        <v>0.3</v>
      </c>
      <c r="DA43" s="692"/>
      <c r="DB43" s="692"/>
      <c r="DC43" s="696"/>
      <c r="DD43" s="667">
        <v>244510</v>
      </c>
      <c r="DE43" s="694"/>
      <c r="DF43" s="694"/>
      <c r="DG43" s="694"/>
      <c r="DH43" s="694"/>
      <c r="DI43" s="694"/>
      <c r="DJ43" s="694"/>
      <c r="DK43" s="695"/>
      <c r="DL43" s="753"/>
      <c r="DM43" s="754"/>
      <c r="DN43" s="754"/>
      <c r="DO43" s="754"/>
      <c r="DP43" s="754"/>
      <c r="DQ43" s="754"/>
      <c r="DR43" s="754"/>
      <c r="DS43" s="754"/>
      <c r="DT43" s="754"/>
      <c r="DU43" s="754"/>
      <c r="DV43" s="755"/>
      <c r="DW43" s="756"/>
      <c r="DX43" s="757"/>
      <c r="DY43" s="757"/>
      <c r="DZ43" s="757"/>
      <c r="EA43" s="757"/>
      <c r="EB43" s="757"/>
      <c r="EC43" s="758"/>
    </row>
    <row r="44" spans="2:133" ht="11.25" customHeight="1" x14ac:dyDescent="0.2">
      <c r="B44" s="220" t="s">
        <v>359</v>
      </c>
      <c r="CD44" s="770" t="s">
        <v>310</v>
      </c>
      <c r="CE44" s="771"/>
      <c r="CF44" s="655" t="s">
        <v>360</v>
      </c>
      <c r="CG44" s="656"/>
      <c r="CH44" s="656"/>
      <c r="CI44" s="656"/>
      <c r="CJ44" s="656"/>
      <c r="CK44" s="656"/>
      <c r="CL44" s="656"/>
      <c r="CM44" s="656"/>
      <c r="CN44" s="656"/>
      <c r="CO44" s="656"/>
      <c r="CP44" s="656"/>
      <c r="CQ44" s="657"/>
      <c r="CR44" s="658">
        <v>6703695</v>
      </c>
      <c r="CS44" s="659"/>
      <c r="CT44" s="659"/>
      <c r="CU44" s="659"/>
      <c r="CV44" s="659"/>
      <c r="CW44" s="659"/>
      <c r="CX44" s="659"/>
      <c r="CY44" s="660"/>
      <c r="CZ44" s="663">
        <v>8.1</v>
      </c>
      <c r="DA44" s="664"/>
      <c r="DB44" s="664"/>
      <c r="DC44" s="759"/>
      <c r="DD44" s="667">
        <v>1474863</v>
      </c>
      <c r="DE44" s="659"/>
      <c r="DF44" s="659"/>
      <c r="DG44" s="659"/>
      <c r="DH44" s="659"/>
      <c r="DI44" s="659"/>
      <c r="DJ44" s="659"/>
      <c r="DK44" s="660"/>
      <c r="DL44" s="753"/>
      <c r="DM44" s="754"/>
      <c r="DN44" s="754"/>
      <c r="DO44" s="754"/>
      <c r="DP44" s="754"/>
      <c r="DQ44" s="754"/>
      <c r="DR44" s="754"/>
      <c r="DS44" s="754"/>
      <c r="DT44" s="754"/>
      <c r="DU44" s="754"/>
      <c r="DV44" s="755"/>
      <c r="DW44" s="756"/>
      <c r="DX44" s="757"/>
      <c r="DY44" s="757"/>
      <c r="DZ44" s="757"/>
      <c r="EA44" s="757"/>
      <c r="EB44" s="757"/>
      <c r="EC44" s="758"/>
    </row>
    <row r="45" spans="2:133" ht="11.25" customHeight="1" x14ac:dyDescent="0.2">
      <c r="CD45" s="772"/>
      <c r="CE45" s="773"/>
      <c r="CF45" s="655" t="s">
        <v>361</v>
      </c>
      <c r="CG45" s="656"/>
      <c r="CH45" s="656"/>
      <c r="CI45" s="656"/>
      <c r="CJ45" s="656"/>
      <c r="CK45" s="656"/>
      <c r="CL45" s="656"/>
      <c r="CM45" s="656"/>
      <c r="CN45" s="656"/>
      <c r="CO45" s="656"/>
      <c r="CP45" s="656"/>
      <c r="CQ45" s="657"/>
      <c r="CR45" s="658">
        <v>1989287</v>
      </c>
      <c r="CS45" s="694"/>
      <c r="CT45" s="694"/>
      <c r="CU45" s="694"/>
      <c r="CV45" s="694"/>
      <c r="CW45" s="694"/>
      <c r="CX45" s="694"/>
      <c r="CY45" s="695"/>
      <c r="CZ45" s="663">
        <v>2.4</v>
      </c>
      <c r="DA45" s="692"/>
      <c r="DB45" s="692"/>
      <c r="DC45" s="696"/>
      <c r="DD45" s="667">
        <v>168313</v>
      </c>
      <c r="DE45" s="694"/>
      <c r="DF45" s="694"/>
      <c r="DG45" s="694"/>
      <c r="DH45" s="694"/>
      <c r="DI45" s="694"/>
      <c r="DJ45" s="694"/>
      <c r="DK45" s="695"/>
      <c r="DL45" s="753"/>
      <c r="DM45" s="754"/>
      <c r="DN45" s="754"/>
      <c r="DO45" s="754"/>
      <c r="DP45" s="754"/>
      <c r="DQ45" s="754"/>
      <c r="DR45" s="754"/>
      <c r="DS45" s="754"/>
      <c r="DT45" s="754"/>
      <c r="DU45" s="754"/>
      <c r="DV45" s="755"/>
      <c r="DW45" s="756"/>
      <c r="DX45" s="757"/>
      <c r="DY45" s="757"/>
      <c r="DZ45" s="757"/>
      <c r="EA45" s="757"/>
      <c r="EB45" s="757"/>
      <c r="EC45" s="758"/>
    </row>
    <row r="46" spans="2:133" ht="11.25" customHeight="1" x14ac:dyDescent="0.2">
      <c r="CD46" s="772"/>
      <c r="CE46" s="773"/>
      <c r="CF46" s="655" t="s">
        <v>362</v>
      </c>
      <c r="CG46" s="656"/>
      <c r="CH46" s="656"/>
      <c r="CI46" s="656"/>
      <c r="CJ46" s="656"/>
      <c r="CK46" s="656"/>
      <c r="CL46" s="656"/>
      <c r="CM46" s="656"/>
      <c r="CN46" s="656"/>
      <c r="CO46" s="656"/>
      <c r="CP46" s="656"/>
      <c r="CQ46" s="657"/>
      <c r="CR46" s="658">
        <v>4613755</v>
      </c>
      <c r="CS46" s="659"/>
      <c r="CT46" s="659"/>
      <c r="CU46" s="659"/>
      <c r="CV46" s="659"/>
      <c r="CW46" s="659"/>
      <c r="CX46" s="659"/>
      <c r="CY46" s="660"/>
      <c r="CZ46" s="663">
        <v>5.6</v>
      </c>
      <c r="DA46" s="664"/>
      <c r="DB46" s="664"/>
      <c r="DC46" s="759"/>
      <c r="DD46" s="667">
        <v>1295097</v>
      </c>
      <c r="DE46" s="659"/>
      <c r="DF46" s="659"/>
      <c r="DG46" s="659"/>
      <c r="DH46" s="659"/>
      <c r="DI46" s="659"/>
      <c r="DJ46" s="659"/>
      <c r="DK46" s="660"/>
      <c r="DL46" s="753"/>
      <c r="DM46" s="754"/>
      <c r="DN46" s="754"/>
      <c r="DO46" s="754"/>
      <c r="DP46" s="754"/>
      <c r="DQ46" s="754"/>
      <c r="DR46" s="754"/>
      <c r="DS46" s="754"/>
      <c r="DT46" s="754"/>
      <c r="DU46" s="754"/>
      <c r="DV46" s="755"/>
      <c r="DW46" s="756"/>
      <c r="DX46" s="757"/>
      <c r="DY46" s="757"/>
      <c r="DZ46" s="757"/>
      <c r="EA46" s="757"/>
      <c r="EB46" s="757"/>
      <c r="EC46" s="758"/>
    </row>
    <row r="47" spans="2:133" ht="11.25" customHeight="1" x14ac:dyDescent="0.2">
      <c r="CD47" s="772"/>
      <c r="CE47" s="773"/>
      <c r="CF47" s="655" t="s">
        <v>363</v>
      </c>
      <c r="CG47" s="656"/>
      <c r="CH47" s="656"/>
      <c r="CI47" s="656"/>
      <c r="CJ47" s="656"/>
      <c r="CK47" s="656"/>
      <c r="CL47" s="656"/>
      <c r="CM47" s="656"/>
      <c r="CN47" s="656"/>
      <c r="CO47" s="656"/>
      <c r="CP47" s="656"/>
      <c r="CQ47" s="657"/>
      <c r="CR47" s="658">
        <v>58935</v>
      </c>
      <c r="CS47" s="694"/>
      <c r="CT47" s="694"/>
      <c r="CU47" s="694"/>
      <c r="CV47" s="694"/>
      <c r="CW47" s="694"/>
      <c r="CX47" s="694"/>
      <c r="CY47" s="695"/>
      <c r="CZ47" s="663">
        <v>0.1</v>
      </c>
      <c r="DA47" s="692"/>
      <c r="DB47" s="692"/>
      <c r="DC47" s="696"/>
      <c r="DD47" s="667">
        <v>2035</v>
      </c>
      <c r="DE47" s="694"/>
      <c r="DF47" s="694"/>
      <c r="DG47" s="694"/>
      <c r="DH47" s="694"/>
      <c r="DI47" s="694"/>
      <c r="DJ47" s="694"/>
      <c r="DK47" s="695"/>
      <c r="DL47" s="753"/>
      <c r="DM47" s="754"/>
      <c r="DN47" s="754"/>
      <c r="DO47" s="754"/>
      <c r="DP47" s="754"/>
      <c r="DQ47" s="754"/>
      <c r="DR47" s="754"/>
      <c r="DS47" s="754"/>
      <c r="DT47" s="754"/>
      <c r="DU47" s="754"/>
      <c r="DV47" s="755"/>
      <c r="DW47" s="756"/>
      <c r="DX47" s="757"/>
      <c r="DY47" s="757"/>
      <c r="DZ47" s="757"/>
      <c r="EA47" s="757"/>
      <c r="EB47" s="757"/>
      <c r="EC47" s="758"/>
    </row>
    <row r="48" spans="2:133" ht="10.8" x14ac:dyDescent="0.2">
      <c r="CD48" s="774"/>
      <c r="CE48" s="775"/>
      <c r="CF48" s="655" t="s">
        <v>364</v>
      </c>
      <c r="CG48" s="656"/>
      <c r="CH48" s="656"/>
      <c r="CI48" s="656"/>
      <c r="CJ48" s="656"/>
      <c r="CK48" s="656"/>
      <c r="CL48" s="656"/>
      <c r="CM48" s="656"/>
      <c r="CN48" s="656"/>
      <c r="CO48" s="656"/>
      <c r="CP48" s="656"/>
      <c r="CQ48" s="657"/>
      <c r="CR48" s="658" t="s">
        <v>243</v>
      </c>
      <c r="CS48" s="659"/>
      <c r="CT48" s="659"/>
      <c r="CU48" s="659"/>
      <c r="CV48" s="659"/>
      <c r="CW48" s="659"/>
      <c r="CX48" s="659"/>
      <c r="CY48" s="660"/>
      <c r="CZ48" s="663" t="s">
        <v>243</v>
      </c>
      <c r="DA48" s="664"/>
      <c r="DB48" s="664"/>
      <c r="DC48" s="759"/>
      <c r="DD48" s="667" t="s">
        <v>237</v>
      </c>
      <c r="DE48" s="659"/>
      <c r="DF48" s="659"/>
      <c r="DG48" s="659"/>
      <c r="DH48" s="659"/>
      <c r="DI48" s="659"/>
      <c r="DJ48" s="659"/>
      <c r="DK48" s="660"/>
      <c r="DL48" s="753"/>
      <c r="DM48" s="754"/>
      <c r="DN48" s="754"/>
      <c r="DO48" s="754"/>
      <c r="DP48" s="754"/>
      <c r="DQ48" s="754"/>
      <c r="DR48" s="754"/>
      <c r="DS48" s="754"/>
      <c r="DT48" s="754"/>
      <c r="DU48" s="754"/>
      <c r="DV48" s="755"/>
      <c r="DW48" s="756"/>
      <c r="DX48" s="757"/>
      <c r="DY48" s="757"/>
      <c r="DZ48" s="757"/>
      <c r="EA48" s="757"/>
      <c r="EB48" s="757"/>
      <c r="EC48" s="758"/>
    </row>
    <row r="49" spans="82:133" ht="11.25" customHeight="1" x14ac:dyDescent="0.2">
      <c r="CD49" s="703" t="s">
        <v>365</v>
      </c>
      <c r="CE49" s="704"/>
      <c r="CF49" s="704"/>
      <c r="CG49" s="704"/>
      <c r="CH49" s="704"/>
      <c r="CI49" s="704"/>
      <c r="CJ49" s="704"/>
      <c r="CK49" s="704"/>
      <c r="CL49" s="704"/>
      <c r="CM49" s="704"/>
      <c r="CN49" s="704"/>
      <c r="CO49" s="704"/>
      <c r="CP49" s="704"/>
      <c r="CQ49" s="705"/>
      <c r="CR49" s="738">
        <v>82315501</v>
      </c>
      <c r="CS49" s="728"/>
      <c r="CT49" s="728"/>
      <c r="CU49" s="728"/>
      <c r="CV49" s="728"/>
      <c r="CW49" s="728"/>
      <c r="CX49" s="728"/>
      <c r="CY49" s="760"/>
      <c r="CZ49" s="743">
        <v>100</v>
      </c>
      <c r="DA49" s="761"/>
      <c r="DB49" s="761"/>
      <c r="DC49" s="762"/>
      <c r="DD49" s="763">
        <v>54049978</v>
      </c>
      <c r="DE49" s="728"/>
      <c r="DF49" s="728"/>
      <c r="DG49" s="728"/>
      <c r="DH49" s="728"/>
      <c r="DI49" s="728"/>
      <c r="DJ49" s="728"/>
      <c r="DK49" s="760"/>
      <c r="DL49" s="764"/>
      <c r="DM49" s="765"/>
      <c r="DN49" s="765"/>
      <c r="DO49" s="765"/>
      <c r="DP49" s="765"/>
      <c r="DQ49" s="765"/>
      <c r="DR49" s="765"/>
      <c r="DS49" s="765"/>
      <c r="DT49" s="765"/>
      <c r="DU49" s="765"/>
      <c r="DV49" s="766"/>
      <c r="DW49" s="767"/>
      <c r="DX49" s="768"/>
      <c r="DY49" s="768"/>
      <c r="DZ49" s="768"/>
      <c r="EA49" s="768"/>
      <c r="EB49" s="768"/>
      <c r="EC49" s="769"/>
    </row>
    <row r="50" spans="82:133" ht="10.8" hidden="1" x14ac:dyDescent="0.2"/>
    <row r="51" spans="82:133" ht="10.8" hidden="1" x14ac:dyDescent="0.2"/>
    <row r="52" spans="82:133" ht="10.8" hidden="1" x14ac:dyDescent="0.2"/>
    <row r="53" spans="82:133" ht="10.8" hidden="1" x14ac:dyDescent="0.2"/>
  </sheetData>
  <sheetProtection algorithmName="SHA-512" hashValue="MmjVeFdV9EwK0nZna7EcowmhCdFi4vlE3q+4oKpyR4XFMMOg3ujRk5tvH7uc388jLBK9+32lUJCkPUy9mf2j2Q==" saltValue="m1OnSUqvQS8MJpTSkgw7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8" customWidth="1"/>
    <col min="131" max="131" width="1.6640625" style="268" customWidth="1"/>
    <col min="132" max="16384" width="9" style="268"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5" t="s">
        <v>367</v>
      </c>
      <c r="DK2" s="806"/>
      <c r="DL2" s="806"/>
      <c r="DM2" s="806"/>
      <c r="DN2" s="806"/>
      <c r="DO2" s="807"/>
      <c r="DP2" s="229"/>
      <c r="DQ2" s="805" t="s">
        <v>368</v>
      </c>
      <c r="DR2" s="806"/>
      <c r="DS2" s="806"/>
      <c r="DT2" s="806"/>
      <c r="DU2" s="806"/>
      <c r="DV2" s="806"/>
      <c r="DW2" s="806"/>
      <c r="DX2" s="806"/>
      <c r="DY2" s="806"/>
      <c r="DZ2" s="807"/>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8" t="s">
        <v>369</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232"/>
      <c r="BA4" s="232"/>
      <c r="BB4" s="232"/>
      <c r="BC4" s="232"/>
      <c r="BD4" s="232"/>
      <c r="BE4" s="233"/>
      <c r="BF4" s="233"/>
      <c r="BG4" s="233"/>
      <c r="BH4" s="233"/>
      <c r="BI4" s="233"/>
      <c r="BJ4" s="233"/>
      <c r="BK4" s="233"/>
      <c r="BL4" s="233"/>
      <c r="BM4" s="233"/>
      <c r="BN4" s="233"/>
      <c r="BO4" s="233"/>
      <c r="BP4" s="233"/>
      <c r="BQ4" s="232" t="s">
        <v>370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799" t="s">
        <v>371</v>
      </c>
      <c r="B5" s="800"/>
      <c r="C5" s="800"/>
      <c r="D5" s="800"/>
      <c r="E5" s="800"/>
      <c r="F5" s="800"/>
      <c r="G5" s="800"/>
      <c r="H5" s="800"/>
      <c r="I5" s="800"/>
      <c r="J5" s="800"/>
      <c r="K5" s="800"/>
      <c r="L5" s="800"/>
      <c r="M5" s="800"/>
      <c r="N5" s="800"/>
      <c r="O5" s="800"/>
      <c r="P5" s="801"/>
      <c r="Q5" s="776" t="s">
        <v>372</v>
      </c>
      <c r="R5" s="777"/>
      <c r="S5" s="777"/>
      <c r="T5" s="777"/>
      <c r="U5" s="778"/>
      <c r="V5" s="776" t="s">
        <v>373</v>
      </c>
      <c r="W5" s="777"/>
      <c r="X5" s="777"/>
      <c r="Y5" s="777"/>
      <c r="Z5" s="778"/>
      <c r="AA5" s="776" t="s">
        <v>374</v>
      </c>
      <c r="AB5" s="777"/>
      <c r="AC5" s="777"/>
      <c r="AD5" s="777"/>
      <c r="AE5" s="777"/>
      <c r="AF5" s="809" t="s">
        <v>375</v>
      </c>
      <c r="AG5" s="777"/>
      <c r="AH5" s="777"/>
      <c r="AI5" s="777"/>
      <c r="AJ5" s="788"/>
      <c r="AK5" s="777" t="s">
        <v>376</v>
      </c>
      <c r="AL5" s="777"/>
      <c r="AM5" s="777"/>
      <c r="AN5" s="777"/>
      <c r="AO5" s="778"/>
      <c r="AP5" s="776" t="s">
        <v>377</v>
      </c>
      <c r="AQ5" s="777"/>
      <c r="AR5" s="777"/>
      <c r="AS5" s="777"/>
      <c r="AT5" s="778"/>
      <c r="AU5" s="776" t="s">
        <v>378</v>
      </c>
      <c r="AV5" s="777"/>
      <c r="AW5" s="777"/>
      <c r="AX5" s="777"/>
      <c r="AY5" s="788"/>
      <c r="AZ5" s="236"/>
      <c r="BA5" s="236"/>
      <c r="BB5" s="236"/>
      <c r="BC5" s="236"/>
      <c r="BD5" s="236"/>
      <c r="BE5" s="237"/>
      <c r="BF5" s="237"/>
      <c r="BG5" s="237"/>
      <c r="BH5" s="237"/>
      <c r="BI5" s="237"/>
      <c r="BJ5" s="237"/>
      <c r="BK5" s="237"/>
      <c r="BL5" s="237"/>
      <c r="BM5" s="237"/>
      <c r="BN5" s="237"/>
      <c r="BO5" s="237"/>
      <c r="BP5" s="237"/>
      <c r="BQ5" s="799" t="s">
        <v>379</v>
      </c>
      <c r="BR5" s="800"/>
      <c r="BS5" s="800"/>
      <c r="BT5" s="800"/>
      <c r="BU5" s="800"/>
      <c r="BV5" s="800"/>
      <c r="BW5" s="800"/>
      <c r="BX5" s="800"/>
      <c r="BY5" s="800"/>
      <c r="BZ5" s="800"/>
      <c r="CA5" s="800"/>
      <c r="CB5" s="800"/>
      <c r="CC5" s="800"/>
      <c r="CD5" s="800"/>
      <c r="CE5" s="800"/>
      <c r="CF5" s="800"/>
      <c r="CG5" s="801"/>
      <c r="CH5" s="776" t="s">
        <v>380</v>
      </c>
      <c r="CI5" s="777"/>
      <c r="CJ5" s="777"/>
      <c r="CK5" s="777"/>
      <c r="CL5" s="778"/>
      <c r="CM5" s="776" t="s">
        <v>381</v>
      </c>
      <c r="CN5" s="777"/>
      <c r="CO5" s="777"/>
      <c r="CP5" s="777"/>
      <c r="CQ5" s="778"/>
      <c r="CR5" s="776" t="s">
        <v>382</v>
      </c>
      <c r="CS5" s="777"/>
      <c r="CT5" s="777"/>
      <c r="CU5" s="777"/>
      <c r="CV5" s="778"/>
      <c r="CW5" s="776" t="s">
        <v>383</v>
      </c>
      <c r="CX5" s="777"/>
      <c r="CY5" s="777"/>
      <c r="CZ5" s="777"/>
      <c r="DA5" s="778"/>
      <c r="DB5" s="776" t="s">
        <v>384</v>
      </c>
      <c r="DC5" s="777"/>
      <c r="DD5" s="777"/>
      <c r="DE5" s="777"/>
      <c r="DF5" s="778"/>
      <c r="DG5" s="782" t="s">
        <v>385</v>
      </c>
      <c r="DH5" s="783"/>
      <c r="DI5" s="783"/>
      <c r="DJ5" s="783"/>
      <c r="DK5" s="784"/>
      <c r="DL5" s="782" t="s">
        <v>386</v>
      </c>
      <c r="DM5" s="783"/>
      <c r="DN5" s="783"/>
      <c r="DO5" s="783"/>
      <c r="DP5" s="784"/>
      <c r="DQ5" s="776" t="s">
        <v>387</v>
      </c>
      <c r="DR5" s="777"/>
      <c r="DS5" s="777"/>
      <c r="DT5" s="777"/>
      <c r="DU5" s="778"/>
      <c r="DV5" s="776" t="s">
        <v>378</v>
      </c>
      <c r="DW5" s="777"/>
      <c r="DX5" s="777"/>
      <c r="DY5" s="777"/>
      <c r="DZ5" s="788"/>
      <c r="EA5" s="234"/>
    </row>
    <row r="6" spans="1:131" s="235" customFormat="1" ht="26.25" customHeight="1" thickBot="1" x14ac:dyDescent="0.25">
      <c r="A6" s="802"/>
      <c r="B6" s="803"/>
      <c r="C6" s="803"/>
      <c r="D6" s="803"/>
      <c r="E6" s="803"/>
      <c r="F6" s="803"/>
      <c r="G6" s="803"/>
      <c r="H6" s="803"/>
      <c r="I6" s="803"/>
      <c r="J6" s="803"/>
      <c r="K6" s="803"/>
      <c r="L6" s="803"/>
      <c r="M6" s="803"/>
      <c r="N6" s="803"/>
      <c r="O6" s="803"/>
      <c r="P6" s="804"/>
      <c r="Q6" s="779"/>
      <c r="R6" s="780"/>
      <c r="S6" s="780"/>
      <c r="T6" s="780"/>
      <c r="U6" s="781"/>
      <c r="V6" s="779"/>
      <c r="W6" s="780"/>
      <c r="X6" s="780"/>
      <c r="Y6" s="780"/>
      <c r="Z6" s="781"/>
      <c r="AA6" s="779"/>
      <c r="AB6" s="780"/>
      <c r="AC6" s="780"/>
      <c r="AD6" s="780"/>
      <c r="AE6" s="780"/>
      <c r="AF6" s="810"/>
      <c r="AG6" s="780"/>
      <c r="AH6" s="780"/>
      <c r="AI6" s="780"/>
      <c r="AJ6" s="789"/>
      <c r="AK6" s="780"/>
      <c r="AL6" s="780"/>
      <c r="AM6" s="780"/>
      <c r="AN6" s="780"/>
      <c r="AO6" s="781"/>
      <c r="AP6" s="779"/>
      <c r="AQ6" s="780"/>
      <c r="AR6" s="780"/>
      <c r="AS6" s="780"/>
      <c r="AT6" s="781"/>
      <c r="AU6" s="779"/>
      <c r="AV6" s="780"/>
      <c r="AW6" s="780"/>
      <c r="AX6" s="780"/>
      <c r="AY6" s="789"/>
      <c r="AZ6" s="232"/>
      <c r="BA6" s="232"/>
      <c r="BB6" s="232"/>
      <c r="BC6" s="232"/>
      <c r="BD6" s="232"/>
      <c r="BE6" s="233"/>
      <c r="BF6" s="233"/>
      <c r="BG6" s="233"/>
      <c r="BH6" s="233"/>
      <c r="BI6" s="233"/>
      <c r="BJ6" s="233"/>
      <c r="BK6" s="233"/>
      <c r="BL6" s="233"/>
      <c r="BM6" s="233"/>
      <c r="BN6" s="233"/>
      <c r="BO6" s="233"/>
      <c r="BP6" s="233"/>
      <c r="BQ6" s="802"/>
      <c r="BR6" s="803"/>
      <c r="BS6" s="803"/>
      <c r="BT6" s="803"/>
      <c r="BU6" s="803"/>
      <c r="BV6" s="803"/>
      <c r="BW6" s="803"/>
      <c r="BX6" s="803"/>
      <c r="BY6" s="803"/>
      <c r="BZ6" s="803"/>
      <c r="CA6" s="803"/>
      <c r="CB6" s="803"/>
      <c r="CC6" s="803"/>
      <c r="CD6" s="803"/>
      <c r="CE6" s="803"/>
      <c r="CF6" s="803"/>
      <c r="CG6" s="804"/>
      <c r="CH6" s="779"/>
      <c r="CI6" s="780"/>
      <c r="CJ6" s="780"/>
      <c r="CK6" s="780"/>
      <c r="CL6" s="781"/>
      <c r="CM6" s="779"/>
      <c r="CN6" s="780"/>
      <c r="CO6" s="780"/>
      <c r="CP6" s="780"/>
      <c r="CQ6" s="781"/>
      <c r="CR6" s="779"/>
      <c r="CS6" s="780"/>
      <c r="CT6" s="780"/>
      <c r="CU6" s="780"/>
      <c r="CV6" s="781"/>
      <c r="CW6" s="779"/>
      <c r="CX6" s="780"/>
      <c r="CY6" s="780"/>
      <c r="CZ6" s="780"/>
      <c r="DA6" s="781"/>
      <c r="DB6" s="779"/>
      <c r="DC6" s="780"/>
      <c r="DD6" s="780"/>
      <c r="DE6" s="780"/>
      <c r="DF6" s="781"/>
      <c r="DG6" s="785"/>
      <c r="DH6" s="786"/>
      <c r="DI6" s="786"/>
      <c r="DJ6" s="786"/>
      <c r="DK6" s="787"/>
      <c r="DL6" s="785"/>
      <c r="DM6" s="786"/>
      <c r="DN6" s="786"/>
      <c r="DO6" s="786"/>
      <c r="DP6" s="787"/>
      <c r="DQ6" s="779"/>
      <c r="DR6" s="780"/>
      <c r="DS6" s="780"/>
      <c r="DT6" s="780"/>
      <c r="DU6" s="781"/>
      <c r="DV6" s="779"/>
      <c r="DW6" s="780"/>
      <c r="DX6" s="780"/>
      <c r="DY6" s="780"/>
      <c r="DZ6" s="789"/>
      <c r="EA6" s="234"/>
    </row>
    <row r="7" spans="1:131" s="235" customFormat="1" ht="26.25" customHeight="1" thickTop="1" x14ac:dyDescent="0.2">
      <c r="A7" s="238">
        <v>1</v>
      </c>
      <c r="B7" s="790" t="s">
        <v>388</v>
      </c>
      <c r="C7" s="791"/>
      <c r="D7" s="791"/>
      <c r="E7" s="791"/>
      <c r="F7" s="791"/>
      <c r="G7" s="791"/>
      <c r="H7" s="791"/>
      <c r="I7" s="791"/>
      <c r="J7" s="791"/>
      <c r="K7" s="791"/>
      <c r="L7" s="791"/>
      <c r="M7" s="791"/>
      <c r="N7" s="791"/>
      <c r="O7" s="791"/>
      <c r="P7" s="792"/>
      <c r="Q7" s="793">
        <v>86084</v>
      </c>
      <c r="R7" s="794"/>
      <c r="S7" s="794"/>
      <c r="T7" s="794"/>
      <c r="U7" s="794"/>
      <c r="V7" s="794">
        <v>82431</v>
      </c>
      <c r="W7" s="794"/>
      <c r="X7" s="794"/>
      <c r="Y7" s="794"/>
      <c r="Z7" s="794"/>
      <c r="AA7" s="794">
        <v>3653</v>
      </c>
      <c r="AB7" s="794"/>
      <c r="AC7" s="794"/>
      <c r="AD7" s="794"/>
      <c r="AE7" s="795"/>
      <c r="AF7" s="796">
        <v>3185</v>
      </c>
      <c r="AG7" s="797"/>
      <c r="AH7" s="797"/>
      <c r="AI7" s="797"/>
      <c r="AJ7" s="798"/>
      <c r="AK7" s="833">
        <v>1655</v>
      </c>
      <c r="AL7" s="834"/>
      <c r="AM7" s="834"/>
      <c r="AN7" s="834"/>
      <c r="AO7" s="834"/>
      <c r="AP7" s="834">
        <v>54040</v>
      </c>
      <c r="AQ7" s="834"/>
      <c r="AR7" s="834"/>
      <c r="AS7" s="834"/>
      <c r="AT7" s="834"/>
      <c r="AU7" s="835"/>
      <c r="AV7" s="835"/>
      <c r="AW7" s="835"/>
      <c r="AX7" s="835"/>
      <c r="AY7" s="836"/>
      <c r="AZ7" s="232"/>
      <c r="BA7" s="232"/>
      <c r="BB7" s="232"/>
      <c r="BC7" s="232"/>
      <c r="BD7" s="232"/>
      <c r="BE7" s="233"/>
      <c r="BF7" s="233"/>
      <c r="BG7" s="233"/>
      <c r="BH7" s="233"/>
      <c r="BI7" s="233"/>
      <c r="BJ7" s="233"/>
      <c r="BK7" s="233"/>
      <c r="BL7" s="233"/>
      <c r="BM7" s="233"/>
      <c r="BN7" s="233"/>
      <c r="BO7" s="233"/>
      <c r="BP7" s="233"/>
      <c r="BQ7" s="239">
        <v>1</v>
      </c>
      <c r="BR7" s="242" t="s">
        <v>581</v>
      </c>
      <c r="BS7" s="827" t="s">
        <v>580</v>
      </c>
      <c r="BT7" s="828"/>
      <c r="BU7" s="828"/>
      <c r="BV7" s="828"/>
      <c r="BW7" s="828"/>
      <c r="BX7" s="828"/>
      <c r="BY7" s="828"/>
      <c r="BZ7" s="828"/>
      <c r="CA7" s="828"/>
      <c r="CB7" s="828"/>
      <c r="CC7" s="828"/>
      <c r="CD7" s="828"/>
      <c r="CE7" s="828"/>
      <c r="CF7" s="828"/>
      <c r="CG7" s="829"/>
      <c r="CH7" s="830">
        <v>1</v>
      </c>
      <c r="CI7" s="831"/>
      <c r="CJ7" s="831"/>
      <c r="CK7" s="831"/>
      <c r="CL7" s="832"/>
      <c r="CM7" s="830">
        <v>100</v>
      </c>
      <c r="CN7" s="831"/>
      <c r="CO7" s="831"/>
      <c r="CP7" s="831"/>
      <c r="CQ7" s="832"/>
      <c r="CR7" s="830">
        <v>5</v>
      </c>
      <c r="CS7" s="831"/>
      <c r="CT7" s="831"/>
      <c r="CU7" s="831"/>
      <c r="CV7" s="832"/>
      <c r="CW7" s="830" t="s">
        <v>577</v>
      </c>
      <c r="CX7" s="831"/>
      <c r="CY7" s="831"/>
      <c r="CZ7" s="831"/>
      <c r="DA7" s="832"/>
      <c r="DB7" s="830" t="s">
        <v>577</v>
      </c>
      <c r="DC7" s="831"/>
      <c r="DD7" s="831"/>
      <c r="DE7" s="831"/>
      <c r="DF7" s="832"/>
      <c r="DG7" s="830">
        <v>375</v>
      </c>
      <c r="DH7" s="831"/>
      <c r="DI7" s="831"/>
      <c r="DJ7" s="831"/>
      <c r="DK7" s="832"/>
      <c r="DL7" s="830" t="s">
        <v>577</v>
      </c>
      <c r="DM7" s="831"/>
      <c r="DN7" s="831"/>
      <c r="DO7" s="831"/>
      <c r="DP7" s="832"/>
      <c r="DQ7" s="830" t="s">
        <v>577</v>
      </c>
      <c r="DR7" s="831"/>
      <c r="DS7" s="831"/>
      <c r="DT7" s="831"/>
      <c r="DU7" s="832"/>
      <c r="DV7" s="811"/>
      <c r="DW7" s="812"/>
      <c r="DX7" s="812"/>
      <c r="DY7" s="812"/>
      <c r="DZ7" s="813"/>
      <c r="EA7" s="234"/>
    </row>
    <row r="8" spans="1:131" s="235" customFormat="1" ht="26.25" customHeight="1" x14ac:dyDescent="0.2">
      <c r="A8" s="240">
        <v>2</v>
      </c>
      <c r="B8" s="814"/>
      <c r="C8" s="815"/>
      <c r="D8" s="815"/>
      <c r="E8" s="815"/>
      <c r="F8" s="815"/>
      <c r="G8" s="815"/>
      <c r="H8" s="815"/>
      <c r="I8" s="815"/>
      <c r="J8" s="815"/>
      <c r="K8" s="815"/>
      <c r="L8" s="815"/>
      <c r="M8" s="815"/>
      <c r="N8" s="815"/>
      <c r="O8" s="815"/>
      <c r="P8" s="816"/>
      <c r="Q8" s="817"/>
      <c r="R8" s="818"/>
      <c r="S8" s="818"/>
      <c r="T8" s="818"/>
      <c r="U8" s="818"/>
      <c r="V8" s="818"/>
      <c r="W8" s="818"/>
      <c r="X8" s="818"/>
      <c r="Y8" s="818"/>
      <c r="Z8" s="818"/>
      <c r="AA8" s="818"/>
      <c r="AB8" s="818"/>
      <c r="AC8" s="818"/>
      <c r="AD8" s="818"/>
      <c r="AE8" s="819"/>
      <c r="AF8" s="820"/>
      <c r="AG8" s="821"/>
      <c r="AH8" s="821"/>
      <c r="AI8" s="821"/>
      <c r="AJ8" s="822"/>
      <c r="AK8" s="823"/>
      <c r="AL8" s="824"/>
      <c r="AM8" s="824"/>
      <c r="AN8" s="824"/>
      <c r="AO8" s="824"/>
      <c r="AP8" s="824"/>
      <c r="AQ8" s="824"/>
      <c r="AR8" s="824"/>
      <c r="AS8" s="824"/>
      <c r="AT8" s="824"/>
      <c r="AU8" s="825"/>
      <c r="AV8" s="825"/>
      <c r="AW8" s="825"/>
      <c r="AX8" s="825"/>
      <c r="AY8" s="826"/>
      <c r="AZ8" s="232"/>
      <c r="BA8" s="232"/>
      <c r="BB8" s="232"/>
      <c r="BC8" s="232"/>
      <c r="BD8" s="232"/>
      <c r="BE8" s="233"/>
      <c r="BF8" s="233"/>
      <c r="BG8" s="233"/>
      <c r="BH8" s="233"/>
      <c r="BI8" s="233"/>
      <c r="BJ8" s="233"/>
      <c r="BK8" s="233"/>
      <c r="BL8" s="233"/>
      <c r="BM8" s="233"/>
      <c r="BN8" s="233"/>
      <c r="BO8" s="233"/>
      <c r="BP8" s="233"/>
      <c r="BQ8" s="241">
        <v>2</v>
      </c>
      <c r="BR8" s="242"/>
      <c r="BS8" s="827" t="s">
        <v>579</v>
      </c>
      <c r="BT8" s="828"/>
      <c r="BU8" s="828"/>
      <c r="BV8" s="828"/>
      <c r="BW8" s="828"/>
      <c r="BX8" s="828"/>
      <c r="BY8" s="828"/>
      <c r="BZ8" s="828"/>
      <c r="CA8" s="828"/>
      <c r="CB8" s="828"/>
      <c r="CC8" s="828"/>
      <c r="CD8" s="828"/>
      <c r="CE8" s="828"/>
      <c r="CF8" s="828"/>
      <c r="CG8" s="829"/>
      <c r="CH8" s="837">
        <v>25</v>
      </c>
      <c r="CI8" s="838"/>
      <c r="CJ8" s="838"/>
      <c r="CK8" s="838"/>
      <c r="CL8" s="839"/>
      <c r="CM8" s="837">
        <v>1263</v>
      </c>
      <c r="CN8" s="838"/>
      <c r="CO8" s="838"/>
      <c r="CP8" s="838"/>
      <c r="CQ8" s="839"/>
      <c r="CR8" s="837">
        <v>451</v>
      </c>
      <c r="CS8" s="838"/>
      <c r="CT8" s="838"/>
      <c r="CU8" s="838"/>
      <c r="CV8" s="839"/>
      <c r="CW8" s="837">
        <v>60</v>
      </c>
      <c r="CX8" s="838"/>
      <c r="CY8" s="838"/>
      <c r="CZ8" s="838"/>
      <c r="DA8" s="839"/>
      <c r="DB8" s="837" t="s">
        <v>583</v>
      </c>
      <c r="DC8" s="838"/>
      <c r="DD8" s="838"/>
      <c r="DE8" s="838"/>
      <c r="DF8" s="839"/>
      <c r="DG8" s="837" t="s">
        <v>577</v>
      </c>
      <c r="DH8" s="838"/>
      <c r="DI8" s="838"/>
      <c r="DJ8" s="838"/>
      <c r="DK8" s="839"/>
      <c r="DL8" s="837" t="s">
        <v>577</v>
      </c>
      <c r="DM8" s="838"/>
      <c r="DN8" s="838"/>
      <c r="DO8" s="838"/>
      <c r="DP8" s="839"/>
      <c r="DQ8" s="837" t="s">
        <v>577</v>
      </c>
      <c r="DR8" s="838"/>
      <c r="DS8" s="838"/>
      <c r="DT8" s="838"/>
      <c r="DU8" s="839"/>
      <c r="DV8" s="840"/>
      <c r="DW8" s="841"/>
      <c r="DX8" s="841"/>
      <c r="DY8" s="841"/>
      <c r="DZ8" s="842"/>
      <c r="EA8" s="234"/>
    </row>
    <row r="9" spans="1:131" s="235" customFormat="1" ht="26.25" customHeight="1" x14ac:dyDescent="0.2">
      <c r="A9" s="240">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23"/>
      <c r="AL9" s="824"/>
      <c r="AM9" s="824"/>
      <c r="AN9" s="824"/>
      <c r="AO9" s="824"/>
      <c r="AP9" s="824"/>
      <c r="AQ9" s="824"/>
      <c r="AR9" s="824"/>
      <c r="AS9" s="824"/>
      <c r="AT9" s="824"/>
      <c r="AU9" s="825"/>
      <c r="AV9" s="825"/>
      <c r="AW9" s="825"/>
      <c r="AX9" s="825"/>
      <c r="AY9" s="826"/>
      <c r="AZ9" s="232"/>
      <c r="BA9" s="232"/>
      <c r="BB9" s="232"/>
      <c r="BC9" s="232"/>
      <c r="BD9" s="232"/>
      <c r="BE9" s="233"/>
      <c r="BF9" s="233"/>
      <c r="BG9" s="233"/>
      <c r="BH9" s="233"/>
      <c r="BI9" s="233"/>
      <c r="BJ9" s="233"/>
      <c r="BK9" s="233"/>
      <c r="BL9" s="233"/>
      <c r="BM9" s="233"/>
      <c r="BN9" s="233"/>
      <c r="BO9" s="233"/>
      <c r="BP9" s="233"/>
      <c r="BQ9" s="241">
        <v>3</v>
      </c>
      <c r="BR9" s="242"/>
      <c r="BS9" s="827" t="s">
        <v>582</v>
      </c>
      <c r="BT9" s="828"/>
      <c r="BU9" s="828"/>
      <c r="BV9" s="828"/>
      <c r="BW9" s="828"/>
      <c r="BX9" s="828"/>
      <c r="BY9" s="828"/>
      <c r="BZ9" s="828"/>
      <c r="CA9" s="828"/>
      <c r="CB9" s="828"/>
      <c r="CC9" s="828"/>
      <c r="CD9" s="828"/>
      <c r="CE9" s="828"/>
      <c r="CF9" s="828"/>
      <c r="CG9" s="829"/>
      <c r="CH9" s="837">
        <v>0</v>
      </c>
      <c r="CI9" s="838"/>
      <c r="CJ9" s="838"/>
      <c r="CK9" s="838"/>
      <c r="CL9" s="839"/>
      <c r="CM9" s="837">
        <v>64</v>
      </c>
      <c r="CN9" s="838"/>
      <c r="CO9" s="838"/>
      <c r="CP9" s="838"/>
      <c r="CQ9" s="839"/>
      <c r="CR9" s="837">
        <v>2</v>
      </c>
      <c r="CS9" s="838"/>
      <c r="CT9" s="838"/>
      <c r="CU9" s="838"/>
      <c r="CV9" s="839"/>
      <c r="CW9" s="837">
        <v>15</v>
      </c>
      <c r="CX9" s="838"/>
      <c r="CY9" s="838"/>
      <c r="CZ9" s="838"/>
      <c r="DA9" s="839"/>
      <c r="DB9" s="837" t="s">
        <v>577</v>
      </c>
      <c r="DC9" s="838"/>
      <c r="DD9" s="838"/>
      <c r="DE9" s="838"/>
      <c r="DF9" s="839"/>
      <c r="DG9" s="837" t="s">
        <v>577</v>
      </c>
      <c r="DH9" s="838"/>
      <c r="DI9" s="838"/>
      <c r="DJ9" s="838"/>
      <c r="DK9" s="839"/>
      <c r="DL9" s="837" t="s">
        <v>577</v>
      </c>
      <c r="DM9" s="838"/>
      <c r="DN9" s="838"/>
      <c r="DO9" s="838"/>
      <c r="DP9" s="839"/>
      <c r="DQ9" s="837" t="s">
        <v>577</v>
      </c>
      <c r="DR9" s="838"/>
      <c r="DS9" s="838"/>
      <c r="DT9" s="838"/>
      <c r="DU9" s="839"/>
      <c r="DV9" s="840"/>
      <c r="DW9" s="841"/>
      <c r="DX9" s="841"/>
      <c r="DY9" s="841"/>
      <c r="DZ9" s="842"/>
      <c r="EA9" s="234"/>
    </row>
    <row r="10" spans="1:131" s="235" customFormat="1" ht="26.25" customHeight="1" x14ac:dyDescent="0.2">
      <c r="A10" s="240">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23"/>
      <c r="AL10" s="824"/>
      <c r="AM10" s="824"/>
      <c r="AN10" s="824"/>
      <c r="AO10" s="824"/>
      <c r="AP10" s="824"/>
      <c r="AQ10" s="824"/>
      <c r="AR10" s="824"/>
      <c r="AS10" s="824"/>
      <c r="AT10" s="824"/>
      <c r="AU10" s="825"/>
      <c r="AV10" s="825"/>
      <c r="AW10" s="825"/>
      <c r="AX10" s="825"/>
      <c r="AY10" s="826"/>
      <c r="AZ10" s="232"/>
      <c r="BA10" s="232"/>
      <c r="BB10" s="232"/>
      <c r="BC10" s="232"/>
      <c r="BD10" s="232"/>
      <c r="BE10" s="233"/>
      <c r="BF10" s="233"/>
      <c r="BG10" s="233"/>
      <c r="BH10" s="233"/>
      <c r="BI10" s="233"/>
      <c r="BJ10" s="233"/>
      <c r="BK10" s="233"/>
      <c r="BL10" s="233"/>
      <c r="BM10" s="233"/>
      <c r="BN10" s="233"/>
      <c r="BO10" s="233"/>
      <c r="BP10" s="233"/>
      <c r="BQ10" s="241">
        <v>4</v>
      </c>
      <c r="BR10" s="242"/>
      <c r="BS10" s="827"/>
      <c r="BT10" s="828"/>
      <c r="BU10" s="828"/>
      <c r="BV10" s="828"/>
      <c r="BW10" s="828"/>
      <c r="BX10" s="828"/>
      <c r="BY10" s="828"/>
      <c r="BZ10" s="828"/>
      <c r="CA10" s="828"/>
      <c r="CB10" s="828"/>
      <c r="CC10" s="828"/>
      <c r="CD10" s="828"/>
      <c r="CE10" s="828"/>
      <c r="CF10" s="828"/>
      <c r="CG10" s="829"/>
      <c r="CH10" s="837"/>
      <c r="CI10" s="838"/>
      <c r="CJ10" s="838"/>
      <c r="CK10" s="838"/>
      <c r="CL10" s="839"/>
      <c r="CM10" s="837"/>
      <c r="CN10" s="838"/>
      <c r="CO10" s="838"/>
      <c r="CP10" s="838"/>
      <c r="CQ10" s="839"/>
      <c r="CR10" s="837"/>
      <c r="CS10" s="838"/>
      <c r="CT10" s="838"/>
      <c r="CU10" s="838"/>
      <c r="CV10" s="839"/>
      <c r="CW10" s="837"/>
      <c r="CX10" s="838"/>
      <c r="CY10" s="838"/>
      <c r="CZ10" s="838"/>
      <c r="DA10" s="839"/>
      <c r="DB10" s="837"/>
      <c r="DC10" s="838"/>
      <c r="DD10" s="838"/>
      <c r="DE10" s="838"/>
      <c r="DF10" s="839"/>
      <c r="DG10" s="837"/>
      <c r="DH10" s="838"/>
      <c r="DI10" s="838"/>
      <c r="DJ10" s="838"/>
      <c r="DK10" s="839"/>
      <c r="DL10" s="837"/>
      <c r="DM10" s="838"/>
      <c r="DN10" s="838"/>
      <c r="DO10" s="838"/>
      <c r="DP10" s="839"/>
      <c r="DQ10" s="837"/>
      <c r="DR10" s="838"/>
      <c r="DS10" s="838"/>
      <c r="DT10" s="838"/>
      <c r="DU10" s="839"/>
      <c r="DV10" s="840"/>
      <c r="DW10" s="841"/>
      <c r="DX10" s="841"/>
      <c r="DY10" s="841"/>
      <c r="DZ10" s="842"/>
      <c r="EA10" s="234"/>
    </row>
    <row r="11" spans="1:131" s="235" customFormat="1" ht="26.25" customHeight="1" x14ac:dyDescent="0.2">
      <c r="A11" s="240">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23"/>
      <c r="AL11" s="824"/>
      <c r="AM11" s="824"/>
      <c r="AN11" s="824"/>
      <c r="AO11" s="824"/>
      <c r="AP11" s="824"/>
      <c r="AQ11" s="824"/>
      <c r="AR11" s="824"/>
      <c r="AS11" s="824"/>
      <c r="AT11" s="824"/>
      <c r="AU11" s="825"/>
      <c r="AV11" s="825"/>
      <c r="AW11" s="825"/>
      <c r="AX11" s="825"/>
      <c r="AY11" s="826"/>
      <c r="AZ11" s="232"/>
      <c r="BA11" s="232"/>
      <c r="BB11" s="232"/>
      <c r="BC11" s="232"/>
      <c r="BD11" s="232"/>
      <c r="BE11" s="233"/>
      <c r="BF11" s="233"/>
      <c r="BG11" s="233"/>
      <c r="BH11" s="233"/>
      <c r="BI11" s="233"/>
      <c r="BJ11" s="233"/>
      <c r="BK11" s="233"/>
      <c r="BL11" s="233"/>
      <c r="BM11" s="233"/>
      <c r="BN11" s="233"/>
      <c r="BO11" s="233"/>
      <c r="BP11" s="233"/>
      <c r="BQ11" s="241">
        <v>5</v>
      </c>
      <c r="BR11" s="242"/>
      <c r="BS11" s="827"/>
      <c r="BT11" s="828"/>
      <c r="BU11" s="828"/>
      <c r="BV11" s="828"/>
      <c r="BW11" s="828"/>
      <c r="BX11" s="828"/>
      <c r="BY11" s="828"/>
      <c r="BZ11" s="828"/>
      <c r="CA11" s="828"/>
      <c r="CB11" s="828"/>
      <c r="CC11" s="828"/>
      <c r="CD11" s="828"/>
      <c r="CE11" s="828"/>
      <c r="CF11" s="828"/>
      <c r="CG11" s="829"/>
      <c r="CH11" s="837"/>
      <c r="CI11" s="838"/>
      <c r="CJ11" s="838"/>
      <c r="CK11" s="838"/>
      <c r="CL11" s="839"/>
      <c r="CM11" s="837"/>
      <c r="CN11" s="838"/>
      <c r="CO11" s="838"/>
      <c r="CP11" s="838"/>
      <c r="CQ11" s="839"/>
      <c r="CR11" s="837"/>
      <c r="CS11" s="838"/>
      <c r="CT11" s="838"/>
      <c r="CU11" s="838"/>
      <c r="CV11" s="839"/>
      <c r="CW11" s="837"/>
      <c r="CX11" s="838"/>
      <c r="CY11" s="838"/>
      <c r="CZ11" s="838"/>
      <c r="DA11" s="839"/>
      <c r="DB11" s="837"/>
      <c r="DC11" s="838"/>
      <c r="DD11" s="838"/>
      <c r="DE11" s="838"/>
      <c r="DF11" s="839"/>
      <c r="DG11" s="837"/>
      <c r="DH11" s="838"/>
      <c r="DI11" s="838"/>
      <c r="DJ11" s="838"/>
      <c r="DK11" s="839"/>
      <c r="DL11" s="837"/>
      <c r="DM11" s="838"/>
      <c r="DN11" s="838"/>
      <c r="DO11" s="838"/>
      <c r="DP11" s="839"/>
      <c r="DQ11" s="837"/>
      <c r="DR11" s="838"/>
      <c r="DS11" s="838"/>
      <c r="DT11" s="838"/>
      <c r="DU11" s="839"/>
      <c r="DV11" s="840"/>
      <c r="DW11" s="841"/>
      <c r="DX11" s="841"/>
      <c r="DY11" s="841"/>
      <c r="DZ11" s="842"/>
      <c r="EA11" s="234"/>
    </row>
    <row r="12" spans="1:131" s="235" customFormat="1" ht="26.25" customHeight="1" x14ac:dyDescent="0.2">
      <c r="A12" s="240">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23"/>
      <c r="AL12" s="824"/>
      <c r="AM12" s="824"/>
      <c r="AN12" s="824"/>
      <c r="AO12" s="824"/>
      <c r="AP12" s="824"/>
      <c r="AQ12" s="824"/>
      <c r="AR12" s="824"/>
      <c r="AS12" s="824"/>
      <c r="AT12" s="824"/>
      <c r="AU12" s="825"/>
      <c r="AV12" s="825"/>
      <c r="AW12" s="825"/>
      <c r="AX12" s="825"/>
      <c r="AY12" s="826"/>
      <c r="AZ12" s="232"/>
      <c r="BA12" s="232"/>
      <c r="BB12" s="232"/>
      <c r="BC12" s="232"/>
      <c r="BD12" s="232"/>
      <c r="BE12" s="233"/>
      <c r="BF12" s="233"/>
      <c r="BG12" s="233"/>
      <c r="BH12" s="233"/>
      <c r="BI12" s="233"/>
      <c r="BJ12" s="233"/>
      <c r="BK12" s="233"/>
      <c r="BL12" s="233"/>
      <c r="BM12" s="233"/>
      <c r="BN12" s="233"/>
      <c r="BO12" s="233"/>
      <c r="BP12" s="233"/>
      <c r="BQ12" s="241">
        <v>6</v>
      </c>
      <c r="BR12" s="242"/>
      <c r="BS12" s="827"/>
      <c r="BT12" s="828"/>
      <c r="BU12" s="828"/>
      <c r="BV12" s="828"/>
      <c r="BW12" s="828"/>
      <c r="BX12" s="828"/>
      <c r="BY12" s="828"/>
      <c r="BZ12" s="828"/>
      <c r="CA12" s="828"/>
      <c r="CB12" s="828"/>
      <c r="CC12" s="828"/>
      <c r="CD12" s="828"/>
      <c r="CE12" s="828"/>
      <c r="CF12" s="828"/>
      <c r="CG12" s="829"/>
      <c r="CH12" s="837"/>
      <c r="CI12" s="838"/>
      <c r="CJ12" s="838"/>
      <c r="CK12" s="838"/>
      <c r="CL12" s="839"/>
      <c r="CM12" s="837"/>
      <c r="CN12" s="838"/>
      <c r="CO12" s="838"/>
      <c r="CP12" s="838"/>
      <c r="CQ12" s="839"/>
      <c r="CR12" s="837"/>
      <c r="CS12" s="838"/>
      <c r="CT12" s="838"/>
      <c r="CU12" s="838"/>
      <c r="CV12" s="839"/>
      <c r="CW12" s="837"/>
      <c r="CX12" s="838"/>
      <c r="CY12" s="838"/>
      <c r="CZ12" s="838"/>
      <c r="DA12" s="839"/>
      <c r="DB12" s="837"/>
      <c r="DC12" s="838"/>
      <c r="DD12" s="838"/>
      <c r="DE12" s="838"/>
      <c r="DF12" s="839"/>
      <c r="DG12" s="837"/>
      <c r="DH12" s="838"/>
      <c r="DI12" s="838"/>
      <c r="DJ12" s="838"/>
      <c r="DK12" s="839"/>
      <c r="DL12" s="837"/>
      <c r="DM12" s="838"/>
      <c r="DN12" s="838"/>
      <c r="DO12" s="838"/>
      <c r="DP12" s="839"/>
      <c r="DQ12" s="837"/>
      <c r="DR12" s="838"/>
      <c r="DS12" s="838"/>
      <c r="DT12" s="838"/>
      <c r="DU12" s="839"/>
      <c r="DV12" s="840"/>
      <c r="DW12" s="841"/>
      <c r="DX12" s="841"/>
      <c r="DY12" s="841"/>
      <c r="DZ12" s="842"/>
      <c r="EA12" s="234"/>
    </row>
    <row r="13" spans="1:131" s="235" customFormat="1" ht="26.25" customHeight="1" x14ac:dyDescent="0.2">
      <c r="A13" s="240">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23"/>
      <c r="AL13" s="824"/>
      <c r="AM13" s="824"/>
      <c r="AN13" s="824"/>
      <c r="AO13" s="824"/>
      <c r="AP13" s="824"/>
      <c r="AQ13" s="824"/>
      <c r="AR13" s="824"/>
      <c r="AS13" s="824"/>
      <c r="AT13" s="824"/>
      <c r="AU13" s="825"/>
      <c r="AV13" s="825"/>
      <c r="AW13" s="825"/>
      <c r="AX13" s="825"/>
      <c r="AY13" s="826"/>
      <c r="AZ13" s="232"/>
      <c r="BA13" s="232"/>
      <c r="BB13" s="232"/>
      <c r="BC13" s="232"/>
      <c r="BD13" s="232"/>
      <c r="BE13" s="233"/>
      <c r="BF13" s="233"/>
      <c r="BG13" s="233"/>
      <c r="BH13" s="233"/>
      <c r="BI13" s="233"/>
      <c r="BJ13" s="233"/>
      <c r="BK13" s="233"/>
      <c r="BL13" s="233"/>
      <c r="BM13" s="233"/>
      <c r="BN13" s="233"/>
      <c r="BO13" s="233"/>
      <c r="BP13" s="233"/>
      <c r="BQ13" s="241">
        <v>7</v>
      </c>
      <c r="BR13" s="242"/>
      <c r="BS13" s="827"/>
      <c r="BT13" s="828"/>
      <c r="BU13" s="828"/>
      <c r="BV13" s="828"/>
      <c r="BW13" s="828"/>
      <c r="BX13" s="828"/>
      <c r="BY13" s="828"/>
      <c r="BZ13" s="828"/>
      <c r="CA13" s="828"/>
      <c r="CB13" s="828"/>
      <c r="CC13" s="828"/>
      <c r="CD13" s="828"/>
      <c r="CE13" s="828"/>
      <c r="CF13" s="828"/>
      <c r="CG13" s="829"/>
      <c r="CH13" s="837"/>
      <c r="CI13" s="838"/>
      <c r="CJ13" s="838"/>
      <c r="CK13" s="838"/>
      <c r="CL13" s="839"/>
      <c r="CM13" s="837"/>
      <c r="CN13" s="838"/>
      <c r="CO13" s="838"/>
      <c r="CP13" s="838"/>
      <c r="CQ13" s="839"/>
      <c r="CR13" s="837"/>
      <c r="CS13" s="838"/>
      <c r="CT13" s="838"/>
      <c r="CU13" s="838"/>
      <c r="CV13" s="839"/>
      <c r="CW13" s="837"/>
      <c r="CX13" s="838"/>
      <c r="CY13" s="838"/>
      <c r="CZ13" s="838"/>
      <c r="DA13" s="839"/>
      <c r="DB13" s="837"/>
      <c r="DC13" s="838"/>
      <c r="DD13" s="838"/>
      <c r="DE13" s="838"/>
      <c r="DF13" s="839"/>
      <c r="DG13" s="837"/>
      <c r="DH13" s="838"/>
      <c r="DI13" s="838"/>
      <c r="DJ13" s="838"/>
      <c r="DK13" s="839"/>
      <c r="DL13" s="837"/>
      <c r="DM13" s="838"/>
      <c r="DN13" s="838"/>
      <c r="DO13" s="838"/>
      <c r="DP13" s="839"/>
      <c r="DQ13" s="837"/>
      <c r="DR13" s="838"/>
      <c r="DS13" s="838"/>
      <c r="DT13" s="838"/>
      <c r="DU13" s="839"/>
      <c r="DV13" s="840"/>
      <c r="DW13" s="841"/>
      <c r="DX13" s="841"/>
      <c r="DY13" s="841"/>
      <c r="DZ13" s="842"/>
      <c r="EA13" s="234"/>
    </row>
    <row r="14" spans="1:131" s="235" customFormat="1" ht="26.25" customHeight="1" x14ac:dyDescent="0.2">
      <c r="A14" s="240">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23"/>
      <c r="AL14" s="824"/>
      <c r="AM14" s="824"/>
      <c r="AN14" s="824"/>
      <c r="AO14" s="824"/>
      <c r="AP14" s="824"/>
      <c r="AQ14" s="824"/>
      <c r="AR14" s="824"/>
      <c r="AS14" s="824"/>
      <c r="AT14" s="824"/>
      <c r="AU14" s="825"/>
      <c r="AV14" s="825"/>
      <c r="AW14" s="825"/>
      <c r="AX14" s="825"/>
      <c r="AY14" s="826"/>
      <c r="AZ14" s="232"/>
      <c r="BA14" s="232"/>
      <c r="BB14" s="232"/>
      <c r="BC14" s="232"/>
      <c r="BD14" s="232"/>
      <c r="BE14" s="233"/>
      <c r="BF14" s="233"/>
      <c r="BG14" s="233"/>
      <c r="BH14" s="233"/>
      <c r="BI14" s="233"/>
      <c r="BJ14" s="233"/>
      <c r="BK14" s="233"/>
      <c r="BL14" s="233"/>
      <c r="BM14" s="233"/>
      <c r="BN14" s="233"/>
      <c r="BO14" s="233"/>
      <c r="BP14" s="233"/>
      <c r="BQ14" s="241">
        <v>8</v>
      </c>
      <c r="BR14" s="242"/>
      <c r="BS14" s="827"/>
      <c r="BT14" s="828"/>
      <c r="BU14" s="828"/>
      <c r="BV14" s="828"/>
      <c r="BW14" s="828"/>
      <c r="BX14" s="828"/>
      <c r="BY14" s="828"/>
      <c r="BZ14" s="828"/>
      <c r="CA14" s="828"/>
      <c r="CB14" s="828"/>
      <c r="CC14" s="828"/>
      <c r="CD14" s="828"/>
      <c r="CE14" s="828"/>
      <c r="CF14" s="828"/>
      <c r="CG14" s="829"/>
      <c r="CH14" s="837"/>
      <c r="CI14" s="838"/>
      <c r="CJ14" s="838"/>
      <c r="CK14" s="838"/>
      <c r="CL14" s="839"/>
      <c r="CM14" s="837"/>
      <c r="CN14" s="838"/>
      <c r="CO14" s="838"/>
      <c r="CP14" s="838"/>
      <c r="CQ14" s="839"/>
      <c r="CR14" s="837"/>
      <c r="CS14" s="838"/>
      <c r="CT14" s="838"/>
      <c r="CU14" s="838"/>
      <c r="CV14" s="839"/>
      <c r="CW14" s="837"/>
      <c r="CX14" s="838"/>
      <c r="CY14" s="838"/>
      <c r="CZ14" s="838"/>
      <c r="DA14" s="839"/>
      <c r="DB14" s="837"/>
      <c r="DC14" s="838"/>
      <c r="DD14" s="838"/>
      <c r="DE14" s="838"/>
      <c r="DF14" s="839"/>
      <c r="DG14" s="837"/>
      <c r="DH14" s="838"/>
      <c r="DI14" s="838"/>
      <c r="DJ14" s="838"/>
      <c r="DK14" s="839"/>
      <c r="DL14" s="837"/>
      <c r="DM14" s="838"/>
      <c r="DN14" s="838"/>
      <c r="DO14" s="838"/>
      <c r="DP14" s="839"/>
      <c r="DQ14" s="837"/>
      <c r="DR14" s="838"/>
      <c r="DS14" s="838"/>
      <c r="DT14" s="838"/>
      <c r="DU14" s="839"/>
      <c r="DV14" s="840"/>
      <c r="DW14" s="841"/>
      <c r="DX14" s="841"/>
      <c r="DY14" s="841"/>
      <c r="DZ14" s="842"/>
      <c r="EA14" s="234"/>
    </row>
    <row r="15" spans="1:131" s="235" customFormat="1" ht="26.25" customHeight="1" x14ac:dyDescent="0.2">
      <c r="A15" s="240">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23"/>
      <c r="AL15" s="824"/>
      <c r="AM15" s="824"/>
      <c r="AN15" s="824"/>
      <c r="AO15" s="824"/>
      <c r="AP15" s="824"/>
      <c r="AQ15" s="824"/>
      <c r="AR15" s="824"/>
      <c r="AS15" s="824"/>
      <c r="AT15" s="824"/>
      <c r="AU15" s="825"/>
      <c r="AV15" s="825"/>
      <c r="AW15" s="825"/>
      <c r="AX15" s="825"/>
      <c r="AY15" s="826"/>
      <c r="AZ15" s="232"/>
      <c r="BA15" s="232"/>
      <c r="BB15" s="232"/>
      <c r="BC15" s="232"/>
      <c r="BD15" s="232"/>
      <c r="BE15" s="233"/>
      <c r="BF15" s="233"/>
      <c r="BG15" s="233"/>
      <c r="BH15" s="233"/>
      <c r="BI15" s="233"/>
      <c r="BJ15" s="233"/>
      <c r="BK15" s="233"/>
      <c r="BL15" s="233"/>
      <c r="BM15" s="233"/>
      <c r="BN15" s="233"/>
      <c r="BO15" s="233"/>
      <c r="BP15" s="233"/>
      <c r="BQ15" s="241">
        <v>9</v>
      </c>
      <c r="BR15" s="242"/>
      <c r="BS15" s="827"/>
      <c r="BT15" s="828"/>
      <c r="BU15" s="828"/>
      <c r="BV15" s="828"/>
      <c r="BW15" s="828"/>
      <c r="BX15" s="828"/>
      <c r="BY15" s="828"/>
      <c r="BZ15" s="828"/>
      <c r="CA15" s="828"/>
      <c r="CB15" s="828"/>
      <c r="CC15" s="828"/>
      <c r="CD15" s="828"/>
      <c r="CE15" s="828"/>
      <c r="CF15" s="828"/>
      <c r="CG15" s="829"/>
      <c r="CH15" s="837"/>
      <c r="CI15" s="838"/>
      <c r="CJ15" s="838"/>
      <c r="CK15" s="838"/>
      <c r="CL15" s="839"/>
      <c r="CM15" s="837"/>
      <c r="CN15" s="838"/>
      <c r="CO15" s="838"/>
      <c r="CP15" s="838"/>
      <c r="CQ15" s="839"/>
      <c r="CR15" s="837"/>
      <c r="CS15" s="838"/>
      <c r="CT15" s="838"/>
      <c r="CU15" s="838"/>
      <c r="CV15" s="839"/>
      <c r="CW15" s="837"/>
      <c r="CX15" s="838"/>
      <c r="CY15" s="838"/>
      <c r="CZ15" s="838"/>
      <c r="DA15" s="839"/>
      <c r="DB15" s="837"/>
      <c r="DC15" s="838"/>
      <c r="DD15" s="838"/>
      <c r="DE15" s="838"/>
      <c r="DF15" s="839"/>
      <c r="DG15" s="837"/>
      <c r="DH15" s="838"/>
      <c r="DI15" s="838"/>
      <c r="DJ15" s="838"/>
      <c r="DK15" s="839"/>
      <c r="DL15" s="837"/>
      <c r="DM15" s="838"/>
      <c r="DN15" s="838"/>
      <c r="DO15" s="838"/>
      <c r="DP15" s="839"/>
      <c r="DQ15" s="837"/>
      <c r="DR15" s="838"/>
      <c r="DS15" s="838"/>
      <c r="DT15" s="838"/>
      <c r="DU15" s="839"/>
      <c r="DV15" s="840"/>
      <c r="DW15" s="841"/>
      <c r="DX15" s="841"/>
      <c r="DY15" s="841"/>
      <c r="DZ15" s="842"/>
      <c r="EA15" s="234"/>
    </row>
    <row r="16" spans="1:131" s="235" customFormat="1" ht="26.25" customHeight="1" x14ac:dyDescent="0.2">
      <c r="A16" s="240">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23"/>
      <c r="AL16" s="824"/>
      <c r="AM16" s="824"/>
      <c r="AN16" s="824"/>
      <c r="AO16" s="824"/>
      <c r="AP16" s="824"/>
      <c r="AQ16" s="824"/>
      <c r="AR16" s="824"/>
      <c r="AS16" s="824"/>
      <c r="AT16" s="824"/>
      <c r="AU16" s="825"/>
      <c r="AV16" s="825"/>
      <c r="AW16" s="825"/>
      <c r="AX16" s="825"/>
      <c r="AY16" s="826"/>
      <c r="AZ16" s="232"/>
      <c r="BA16" s="232"/>
      <c r="BB16" s="232"/>
      <c r="BC16" s="232"/>
      <c r="BD16" s="232"/>
      <c r="BE16" s="233"/>
      <c r="BF16" s="233"/>
      <c r="BG16" s="233"/>
      <c r="BH16" s="233"/>
      <c r="BI16" s="233"/>
      <c r="BJ16" s="233"/>
      <c r="BK16" s="233"/>
      <c r="BL16" s="233"/>
      <c r="BM16" s="233"/>
      <c r="BN16" s="233"/>
      <c r="BO16" s="233"/>
      <c r="BP16" s="233"/>
      <c r="BQ16" s="241">
        <v>10</v>
      </c>
      <c r="BR16" s="242"/>
      <c r="BS16" s="827"/>
      <c r="BT16" s="828"/>
      <c r="BU16" s="828"/>
      <c r="BV16" s="828"/>
      <c r="BW16" s="828"/>
      <c r="BX16" s="828"/>
      <c r="BY16" s="828"/>
      <c r="BZ16" s="828"/>
      <c r="CA16" s="828"/>
      <c r="CB16" s="828"/>
      <c r="CC16" s="828"/>
      <c r="CD16" s="828"/>
      <c r="CE16" s="828"/>
      <c r="CF16" s="828"/>
      <c r="CG16" s="829"/>
      <c r="CH16" s="837"/>
      <c r="CI16" s="838"/>
      <c r="CJ16" s="838"/>
      <c r="CK16" s="838"/>
      <c r="CL16" s="839"/>
      <c r="CM16" s="837"/>
      <c r="CN16" s="838"/>
      <c r="CO16" s="838"/>
      <c r="CP16" s="838"/>
      <c r="CQ16" s="839"/>
      <c r="CR16" s="837"/>
      <c r="CS16" s="838"/>
      <c r="CT16" s="838"/>
      <c r="CU16" s="838"/>
      <c r="CV16" s="839"/>
      <c r="CW16" s="837"/>
      <c r="CX16" s="838"/>
      <c r="CY16" s="838"/>
      <c r="CZ16" s="838"/>
      <c r="DA16" s="839"/>
      <c r="DB16" s="837"/>
      <c r="DC16" s="838"/>
      <c r="DD16" s="838"/>
      <c r="DE16" s="838"/>
      <c r="DF16" s="839"/>
      <c r="DG16" s="837"/>
      <c r="DH16" s="838"/>
      <c r="DI16" s="838"/>
      <c r="DJ16" s="838"/>
      <c r="DK16" s="839"/>
      <c r="DL16" s="837"/>
      <c r="DM16" s="838"/>
      <c r="DN16" s="838"/>
      <c r="DO16" s="838"/>
      <c r="DP16" s="839"/>
      <c r="DQ16" s="837"/>
      <c r="DR16" s="838"/>
      <c r="DS16" s="838"/>
      <c r="DT16" s="838"/>
      <c r="DU16" s="839"/>
      <c r="DV16" s="840"/>
      <c r="DW16" s="841"/>
      <c r="DX16" s="841"/>
      <c r="DY16" s="841"/>
      <c r="DZ16" s="842"/>
      <c r="EA16" s="234"/>
    </row>
    <row r="17" spans="1:131" s="235" customFormat="1" ht="26.25" customHeight="1" x14ac:dyDescent="0.2">
      <c r="A17" s="240">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23"/>
      <c r="AL17" s="824"/>
      <c r="AM17" s="824"/>
      <c r="AN17" s="824"/>
      <c r="AO17" s="824"/>
      <c r="AP17" s="824"/>
      <c r="AQ17" s="824"/>
      <c r="AR17" s="824"/>
      <c r="AS17" s="824"/>
      <c r="AT17" s="824"/>
      <c r="AU17" s="825"/>
      <c r="AV17" s="825"/>
      <c r="AW17" s="825"/>
      <c r="AX17" s="825"/>
      <c r="AY17" s="826"/>
      <c r="AZ17" s="232"/>
      <c r="BA17" s="232"/>
      <c r="BB17" s="232"/>
      <c r="BC17" s="232"/>
      <c r="BD17" s="232"/>
      <c r="BE17" s="233"/>
      <c r="BF17" s="233"/>
      <c r="BG17" s="233"/>
      <c r="BH17" s="233"/>
      <c r="BI17" s="233"/>
      <c r="BJ17" s="233"/>
      <c r="BK17" s="233"/>
      <c r="BL17" s="233"/>
      <c r="BM17" s="233"/>
      <c r="BN17" s="233"/>
      <c r="BO17" s="233"/>
      <c r="BP17" s="233"/>
      <c r="BQ17" s="241">
        <v>11</v>
      </c>
      <c r="BR17" s="242"/>
      <c r="BS17" s="827"/>
      <c r="BT17" s="828"/>
      <c r="BU17" s="828"/>
      <c r="BV17" s="828"/>
      <c r="BW17" s="828"/>
      <c r="BX17" s="828"/>
      <c r="BY17" s="828"/>
      <c r="BZ17" s="828"/>
      <c r="CA17" s="828"/>
      <c r="CB17" s="828"/>
      <c r="CC17" s="828"/>
      <c r="CD17" s="828"/>
      <c r="CE17" s="828"/>
      <c r="CF17" s="828"/>
      <c r="CG17" s="829"/>
      <c r="CH17" s="837"/>
      <c r="CI17" s="838"/>
      <c r="CJ17" s="838"/>
      <c r="CK17" s="838"/>
      <c r="CL17" s="839"/>
      <c r="CM17" s="837"/>
      <c r="CN17" s="838"/>
      <c r="CO17" s="838"/>
      <c r="CP17" s="838"/>
      <c r="CQ17" s="839"/>
      <c r="CR17" s="837"/>
      <c r="CS17" s="838"/>
      <c r="CT17" s="838"/>
      <c r="CU17" s="838"/>
      <c r="CV17" s="839"/>
      <c r="CW17" s="837"/>
      <c r="CX17" s="838"/>
      <c r="CY17" s="838"/>
      <c r="CZ17" s="838"/>
      <c r="DA17" s="839"/>
      <c r="DB17" s="837"/>
      <c r="DC17" s="838"/>
      <c r="DD17" s="838"/>
      <c r="DE17" s="838"/>
      <c r="DF17" s="839"/>
      <c r="DG17" s="837"/>
      <c r="DH17" s="838"/>
      <c r="DI17" s="838"/>
      <c r="DJ17" s="838"/>
      <c r="DK17" s="839"/>
      <c r="DL17" s="837"/>
      <c r="DM17" s="838"/>
      <c r="DN17" s="838"/>
      <c r="DO17" s="838"/>
      <c r="DP17" s="839"/>
      <c r="DQ17" s="837"/>
      <c r="DR17" s="838"/>
      <c r="DS17" s="838"/>
      <c r="DT17" s="838"/>
      <c r="DU17" s="839"/>
      <c r="DV17" s="840"/>
      <c r="DW17" s="841"/>
      <c r="DX17" s="841"/>
      <c r="DY17" s="841"/>
      <c r="DZ17" s="842"/>
      <c r="EA17" s="234"/>
    </row>
    <row r="18" spans="1:131" s="235" customFormat="1" ht="26.25" customHeight="1" x14ac:dyDescent="0.2">
      <c r="A18" s="240">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23"/>
      <c r="AL18" s="824"/>
      <c r="AM18" s="824"/>
      <c r="AN18" s="824"/>
      <c r="AO18" s="824"/>
      <c r="AP18" s="824"/>
      <c r="AQ18" s="824"/>
      <c r="AR18" s="824"/>
      <c r="AS18" s="824"/>
      <c r="AT18" s="824"/>
      <c r="AU18" s="825"/>
      <c r="AV18" s="825"/>
      <c r="AW18" s="825"/>
      <c r="AX18" s="825"/>
      <c r="AY18" s="826"/>
      <c r="AZ18" s="232"/>
      <c r="BA18" s="232"/>
      <c r="BB18" s="232"/>
      <c r="BC18" s="232"/>
      <c r="BD18" s="232"/>
      <c r="BE18" s="233"/>
      <c r="BF18" s="233"/>
      <c r="BG18" s="233"/>
      <c r="BH18" s="233"/>
      <c r="BI18" s="233"/>
      <c r="BJ18" s="233"/>
      <c r="BK18" s="233"/>
      <c r="BL18" s="233"/>
      <c r="BM18" s="233"/>
      <c r="BN18" s="233"/>
      <c r="BO18" s="233"/>
      <c r="BP18" s="233"/>
      <c r="BQ18" s="241">
        <v>12</v>
      </c>
      <c r="BR18" s="242"/>
      <c r="BS18" s="827"/>
      <c r="BT18" s="828"/>
      <c r="BU18" s="828"/>
      <c r="BV18" s="828"/>
      <c r="BW18" s="828"/>
      <c r="BX18" s="828"/>
      <c r="BY18" s="828"/>
      <c r="BZ18" s="828"/>
      <c r="CA18" s="828"/>
      <c r="CB18" s="828"/>
      <c r="CC18" s="828"/>
      <c r="CD18" s="828"/>
      <c r="CE18" s="828"/>
      <c r="CF18" s="828"/>
      <c r="CG18" s="829"/>
      <c r="CH18" s="837"/>
      <c r="CI18" s="838"/>
      <c r="CJ18" s="838"/>
      <c r="CK18" s="838"/>
      <c r="CL18" s="839"/>
      <c r="CM18" s="837"/>
      <c r="CN18" s="838"/>
      <c r="CO18" s="838"/>
      <c r="CP18" s="838"/>
      <c r="CQ18" s="839"/>
      <c r="CR18" s="837"/>
      <c r="CS18" s="838"/>
      <c r="CT18" s="838"/>
      <c r="CU18" s="838"/>
      <c r="CV18" s="839"/>
      <c r="CW18" s="837"/>
      <c r="CX18" s="838"/>
      <c r="CY18" s="838"/>
      <c r="CZ18" s="838"/>
      <c r="DA18" s="839"/>
      <c r="DB18" s="837"/>
      <c r="DC18" s="838"/>
      <c r="DD18" s="838"/>
      <c r="DE18" s="838"/>
      <c r="DF18" s="839"/>
      <c r="DG18" s="837"/>
      <c r="DH18" s="838"/>
      <c r="DI18" s="838"/>
      <c r="DJ18" s="838"/>
      <c r="DK18" s="839"/>
      <c r="DL18" s="837"/>
      <c r="DM18" s="838"/>
      <c r="DN18" s="838"/>
      <c r="DO18" s="838"/>
      <c r="DP18" s="839"/>
      <c r="DQ18" s="837"/>
      <c r="DR18" s="838"/>
      <c r="DS18" s="838"/>
      <c r="DT18" s="838"/>
      <c r="DU18" s="839"/>
      <c r="DV18" s="840"/>
      <c r="DW18" s="841"/>
      <c r="DX18" s="841"/>
      <c r="DY18" s="841"/>
      <c r="DZ18" s="842"/>
      <c r="EA18" s="234"/>
    </row>
    <row r="19" spans="1:131" s="235" customFormat="1" ht="26.25" customHeight="1" x14ac:dyDescent="0.2">
      <c r="A19" s="240">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23"/>
      <c r="AL19" s="824"/>
      <c r="AM19" s="824"/>
      <c r="AN19" s="824"/>
      <c r="AO19" s="824"/>
      <c r="AP19" s="824"/>
      <c r="AQ19" s="824"/>
      <c r="AR19" s="824"/>
      <c r="AS19" s="824"/>
      <c r="AT19" s="824"/>
      <c r="AU19" s="825"/>
      <c r="AV19" s="825"/>
      <c r="AW19" s="825"/>
      <c r="AX19" s="825"/>
      <c r="AY19" s="826"/>
      <c r="AZ19" s="232"/>
      <c r="BA19" s="232"/>
      <c r="BB19" s="232"/>
      <c r="BC19" s="232"/>
      <c r="BD19" s="232"/>
      <c r="BE19" s="233"/>
      <c r="BF19" s="233"/>
      <c r="BG19" s="233"/>
      <c r="BH19" s="233"/>
      <c r="BI19" s="233"/>
      <c r="BJ19" s="233"/>
      <c r="BK19" s="233"/>
      <c r="BL19" s="233"/>
      <c r="BM19" s="233"/>
      <c r="BN19" s="233"/>
      <c r="BO19" s="233"/>
      <c r="BP19" s="233"/>
      <c r="BQ19" s="241">
        <v>13</v>
      </c>
      <c r="BR19" s="242"/>
      <c r="BS19" s="827"/>
      <c r="BT19" s="828"/>
      <c r="BU19" s="828"/>
      <c r="BV19" s="828"/>
      <c r="BW19" s="828"/>
      <c r="BX19" s="828"/>
      <c r="BY19" s="828"/>
      <c r="BZ19" s="828"/>
      <c r="CA19" s="828"/>
      <c r="CB19" s="828"/>
      <c r="CC19" s="828"/>
      <c r="CD19" s="828"/>
      <c r="CE19" s="828"/>
      <c r="CF19" s="828"/>
      <c r="CG19" s="829"/>
      <c r="CH19" s="837"/>
      <c r="CI19" s="838"/>
      <c r="CJ19" s="838"/>
      <c r="CK19" s="838"/>
      <c r="CL19" s="839"/>
      <c r="CM19" s="837"/>
      <c r="CN19" s="838"/>
      <c r="CO19" s="838"/>
      <c r="CP19" s="838"/>
      <c r="CQ19" s="839"/>
      <c r="CR19" s="837"/>
      <c r="CS19" s="838"/>
      <c r="CT19" s="838"/>
      <c r="CU19" s="838"/>
      <c r="CV19" s="839"/>
      <c r="CW19" s="837"/>
      <c r="CX19" s="838"/>
      <c r="CY19" s="838"/>
      <c r="CZ19" s="838"/>
      <c r="DA19" s="839"/>
      <c r="DB19" s="837"/>
      <c r="DC19" s="838"/>
      <c r="DD19" s="838"/>
      <c r="DE19" s="838"/>
      <c r="DF19" s="839"/>
      <c r="DG19" s="837"/>
      <c r="DH19" s="838"/>
      <c r="DI19" s="838"/>
      <c r="DJ19" s="838"/>
      <c r="DK19" s="839"/>
      <c r="DL19" s="837"/>
      <c r="DM19" s="838"/>
      <c r="DN19" s="838"/>
      <c r="DO19" s="838"/>
      <c r="DP19" s="839"/>
      <c r="DQ19" s="837"/>
      <c r="DR19" s="838"/>
      <c r="DS19" s="838"/>
      <c r="DT19" s="838"/>
      <c r="DU19" s="839"/>
      <c r="DV19" s="840"/>
      <c r="DW19" s="841"/>
      <c r="DX19" s="841"/>
      <c r="DY19" s="841"/>
      <c r="DZ19" s="842"/>
      <c r="EA19" s="234"/>
    </row>
    <row r="20" spans="1:131" s="235" customFormat="1" ht="26.25" customHeight="1" x14ac:dyDescent="0.2">
      <c r="A20" s="240">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23"/>
      <c r="AL20" s="824"/>
      <c r="AM20" s="824"/>
      <c r="AN20" s="824"/>
      <c r="AO20" s="824"/>
      <c r="AP20" s="824"/>
      <c r="AQ20" s="824"/>
      <c r="AR20" s="824"/>
      <c r="AS20" s="824"/>
      <c r="AT20" s="824"/>
      <c r="AU20" s="825"/>
      <c r="AV20" s="825"/>
      <c r="AW20" s="825"/>
      <c r="AX20" s="825"/>
      <c r="AY20" s="826"/>
      <c r="AZ20" s="232"/>
      <c r="BA20" s="232"/>
      <c r="BB20" s="232"/>
      <c r="BC20" s="232"/>
      <c r="BD20" s="232"/>
      <c r="BE20" s="233"/>
      <c r="BF20" s="233"/>
      <c r="BG20" s="233"/>
      <c r="BH20" s="233"/>
      <c r="BI20" s="233"/>
      <c r="BJ20" s="233"/>
      <c r="BK20" s="233"/>
      <c r="BL20" s="233"/>
      <c r="BM20" s="233"/>
      <c r="BN20" s="233"/>
      <c r="BO20" s="233"/>
      <c r="BP20" s="233"/>
      <c r="BQ20" s="241">
        <v>14</v>
      </c>
      <c r="BR20" s="242"/>
      <c r="BS20" s="827"/>
      <c r="BT20" s="828"/>
      <c r="BU20" s="828"/>
      <c r="BV20" s="828"/>
      <c r="BW20" s="828"/>
      <c r="BX20" s="828"/>
      <c r="BY20" s="828"/>
      <c r="BZ20" s="828"/>
      <c r="CA20" s="828"/>
      <c r="CB20" s="828"/>
      <c r="CC20" s="828"/>
      <c r="CD20" s="828"/>
      <c r="CE20" s="828"/>
      <c r="CF20" s="828"/>
      <c r="CG20" s="829"/>
      <c r="CH20" s="837"/>
      <c r="CI20" s="838"/>
      <c r="CJ20" s="838"/>
      <c r="CK20" s="838"/>
      <c r="CL20" s="839"/>
      <c r="CM20" s="837"/>
      <c r="CN20" s="838"/>
      <c r="CO20" s="838"/>
      <c r="CP20" s="838"/>
      <c r="CQ20" s="839"/>
      <c r="CR20" s="837"/>
      <c r="CS20" s="838"/>
      <c r="CT20" s="838"/>
      <c r="CU20" s="838"/>
      <c r="CV20" s="839"/>
      <c r="CW20" s="837"/>
      <c r="CX20" s="838"/>
      <c r="CY20" s="838"/>
      <c r="CZ20" s="838"/>
      <c r="DA20" s="839"/>
      <c r="DB20" s="837"/>
      <c r="DC20" s="838"/>
      <c r="DD20" s="838"/>
      <c r="DE20" s="838"/>
      <c r="DF20" s="839"/>
      <c r="DG20" s="837"/>
      <c r="DH20" s="838"/>
      <c r="DI20" s="838"/>
      <c r="DJ20" s="838"/>
      <c r="DK20" s="839"/>
      <c r="DL20" s="837"/>
      <c r="DM20" s="838"/>
      <c r="DN20" s="838"/>
      <c r="DO20" s="838"/>
      <c r="DP20" s="839"/>
      <c r="DQ20" s="837"/>
      <c r="DR20" s="838"/>
      <c r="DS20" s="838"/>
      <c r="DT20" s="838"/>
      <c r="DU20" s="839"/>
      <c r="DV20" s="840"/>
      <c r="DW20" s="841"/>
      <c r="DX20" s="841"/>
      <c r="DY20" s="841"/>
      <c r="DZ20" s="842"/>
      <c r="EA20" s="234"/>
    </row>
    <row r="21" spans="1:131" s="235" customFormat="1" ht="26.25" customHeight="1" thickBot="1" x14ac:dyDescent="0.25">
      <c r="A21" s="240">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23"/>
      <c r="AL21" s="824"/>
      <c r="AM21" s="824"/>
      <c r="AN21" s="824"/>
      <c r="AO21" s="824"/>
      <c r="AP21" s="824"/>
      <c r="AQ21" s="824"/>
      <c r="AR21" s="824"/>
      <c r="AS21" s="824"/>
      <c r="AT21" s="824"/>
      <c r="AU21" s="825"/>
      <c r="AV21" s="825"/>
      <c r="AW21" s="825"/>
      <c r="AX21" s="825"/>
      <c r="AY21" s="826"/>
      <c r="AZ21" s="232"/>
      <c r="BA21" s="232"/>
      <c r="BB21" s="232"/>
      <c r="BC21" s="232"/>
      <c r="BD21" s="232"/>
      <c r="BE21" s="233"/>
      <c r="BF21" s="233"/>
      <c r="BG21" s="233"/>
      <c r="BH21" s="233"/>
      <c r="BI21" s="233"/>
      <c r="BJ21" s="233"/>
      <c r="BK21" s="233"/>
      <c r="BL21" s="233"/>
      <c r="BM21" s="233"/>
      <c r="BN21" s="233"/>
      <c r="BO21" s="233"/>
      <c r="BP21" s="233"/>
      <c r="BQ21" s="241">
        <v>15</v>
      </c>
      <c r="BR21" s="242"/>
      <c r="BS21" s="827"/>
      <c r="BT21" s="828"/>
      <c r="BU21" s="828"/>
      <c r="BV21" s="828"/>
      <c r="BW21" s="828"/>
      <c r="BX21" s="828"/>
      <c r="BY21" s="828"/>
      <c r="BZ21" s="828"/>
      <c r="CA21" s="828"/>
      <c r="CB21" s="828"/>
      <c r="CC21" s="828"/>
      <c r="CD21" s="828"/>
      <c r="CE21" s="828"/>
      <c r="CF21" s="828"/>
      <c r="CG21" s="829"/>
      <c r="CH21" s="837"/>
      <c r="CI21" s="838"/>
      <c r="CJ21" s="838"/>
      <c r="CK21" s="838"/>
      <c r="CL21" s="839"/>
      <c r="CM21" s="837"/>
      <c r="CN21" s="838"/>
      <c r="CO21" s="838"/>
      <c r="CP21" s="838"/>
      <c r="CQ21" s="839"/>
      <c r="CR21" s="837"/>
      <c r="CS21" s="838"/>
      <c r="CT21" s="838"/>
      <c r="CU21" s="838"/>
      <c r="CV21" s="839"/>
      <c r="CW21" s="837"/>
      <c r="CX21" s="838"/>
      <c r="CY21" s="838"/>
      <c r="CZ21" s="838"/>
      <c r="DA21" s="839"/>
      <c r="DB21" s="837"/>
      <c r="DC21" s="838"/>
      <c r="DD21" s="838"/>
      <c r="DE21" s="838"/>
      <c r="DF21" s="839"/>
      <c r="DG21" s="837"/>
      <c r="DH21" s="838"/>
      <c r="DI21" s="838"/>
      <c r="DJ21" s="838"/>
      <c r="DK21" s="839"/>
      <c r="DL21" s="837"/>
      <c r="DM21" s="838"/>
      <c r="DN21" s="838"/>
      <c r="DO21" s="838"/>
      <c r="DP21" s="839"/>
      <c r="DQ21" s="837"/>
      <c r="DR21" s="838"/>
      <c r="DS21" s="838"/>
      <c r="DT21" s="838"/>
      <c r="DU21" s="839"/>
      <c r="DV21" s="840"/>
      <c r="DW21" s="841"/>
      <c r="DX21" s="841"/>
      <c r="DY21" s="841"/>
      <c r="DZ21" s="842"/>
      <c r="EA21" s="234"/>
    </row>
    <row r="22" spans="1:131" s="235" customFormat="1" ht="26.25" customHeight="1" x14ac:dyDescent="0.2">
      <c r="A22" s="240">
        <v>16</v>
      </c>
      <c r="B22" s="814"/>
      <c r="C22" s="815"/>
      <c r="D22" s="815"/>
      <c r="E22" s="815"/>
      <c r="F22" s="815"/>
      <c r="G22" s="815"/>
      <c r="H22" s="815"/>
      <c r="I22" s="815"/>
      <c r="J22" s="815"/>
      <c r="K22" s="815"/>
      <c r="L22" s="815"/>
      <c r="M22" s="815"/>
      <c r="N22" s="815"/>
      <c r="O22" s="815"/>
      <c r="P22" s="816"/>
      <c r="Q22" s="843"/>
      <c r="R22" s="844"/>
      <c r="S22" s="844"/>
      <c r="T22" s="844"/>
      <c r="U22" s="844"/>
      <c r="V22" s="844"/>
      <c r="W22" s="844"/>
      <c r="X22" s="844"/>
      <c r="Y22" s="844"/>
      <c r="Z22" s="844"/>
      <c r="AA22" s="844"/>
      <c r="AB22" s="844"/>
      <c r="AC22" s="844"/>
      <c r="AD22" s="844"/>
      <c r="AE22" s="845"/>
      <c r="AF22" s="820"/>
      <c r="AG22" s="821"/>
      <c r="AH22" s="821"/>
      <c r="AI22" s="821"/>
      <c r="AJ22" s="822"/>
      <c r="AK22" s="858"/>
      <c r="AL22" s="859"/>
      <c r="AM22" s="859"/>
      <c r="AN22" s="859"/>
      <c r="AO22" s="859"/>
      <c r="AP22" s="859"/>
      <c r="AQ22" s="859"/>
      <c r="AR22" s="859"/>
      <c r="AS22" s="859"/>
      <c r="AT22" s="859"/>
      <c r="AU22" s="860"/>
      <c r="AV22" s="860"/>
      <c r="AW22" s="860"/>
      <c r="AX22" s="860"/>
      <c r="AY22" s="861"/>
      <c r="AZ22" s="862" t="s">
        <v>389</v>
      </c>
      <c r="BA22" s="862"/>
      <c r="BB22" s="862"/>
      <c r="BC22" s="862"/>
      <c r="BD22" s="863"/>
      <c r="BE22" s="233"/>
      <c r="BF22" s="233"/>
      <c r="BG22" s="233"/>
      <c r="BH22" s="233"/>
      <c r="BI22" s="233"/>
      <c r="BJ22" s="233"/>
      <c r="BK22" s="233"/>
      <c r="BL22" s="233"/>
      <c r="BM22" s="233"/>
      <c r="BN22" s="233"/>
      <c r="BO22" s="233"/>
      <c r="BP22" s="233"/>
      <c r="BQ22" s="241">
        <v>16</v>
      </c>
      <c r="BR22" s="242"/>
      <c r="BS22" s="827"/>
      <c r="BT22" s="828"/>
      <c r="BU22" s="828"/>
      <c r="BV22" s="828"/>
      <c r="BW22" s="828"/>
      <c r="BX22" s="828"/>
      <c r="BY22" s="828"/>
      <c r="BZ22" s="828"/>
      <c r="CA22" s="828"/>
      <c r="CB22" s="828"/>
      <c r="CC22" s="828"/>
      <c r="CD22" s="828"/>
      <c r="CE22" s="828"/>
      <c r="CF22" s="828"/>
      <c r="CG22" s="829"/>
      <c r="CH22" s="837"/>
      <c r="CI22" s="838"/>
      <c r="CJ22" s="838"/>
      <c r="CK22" s="838"/>
      <c r="CL22" s="839"/>
      <c r="CM22" s="837"/>
      <c r="CN22" s="838"/>
      <c r="CO22" s="838"/>
      <c r="CP22" s="838"/>
      <c r="CQ22" s="839"/>
      <c r="CR22" s="837"/>
      <c r="CS22" s="838"/>
      <c r="CT22" s="838"/>
      <c r="CU22" s="838"/>
      <c r="CV22" s="839"/>
      <c r="CW22" s="837"/>
      <c r="CX22" s="838"/>
      <c r="CY22" s="838"/>
      <c r="CZ22" s="838"/>
      <c r="DA22" s="839"/>
      <c r="DB22" s="837"/>
      <c r="DC22" s="838"/>
      <c r="DD22" s="838"/>
      <c r="DE22" s="838"/>
      <c r="DF22" s="839"/>
      <c r="DG22" s="837"/>
      <c r="DH22" s="838"/>
      <c r="DI22" s="838"/>
      <c r="DJ22" s="838"/>
      <c r="DK22" s="839"/>
      <c r="DL22" s="837"/>
      <c r="DM22" s="838"/>
      <c r="DN22" s="838"/>
      <c r="DO22" s="838"/>
      <c r="DP22" s="839"/>
      <c r="DQ22" s="837"/>
      <c r="DR22" s="838"/>
      <c r="DS22" s="838"/>
      <c r="DT22" s="838"/>
      <c r="DU22" s="839"/>
      <c r="DV22" s="840"/>
      <c r="DW22" s="841"/>
      <c r="DX22" s="841"/>
      <c r="DY22" s="841"/>
      <c r="DZ22" s="842"/>
      <c r="EA22" s="234"/>
    </row>
    <row r="23" spans="1:131" s="235" customFormat="1" ht="26.25" customHeight="1" thickBot="1" x14ac:dyDescent="0.25">
      <c r="A23" s="243" t="s">
        <v>390</v>
      </c>
      <c r="B23" s="846" t="s">
        <v>391</v>
      </c>
      <c r="C23" s="847"/>
      <c r="D23" s="847"/>
      <c r="E23" s="847"/>
      <c r="F23" s="847"/>
      <c r="G23" s="847"/>
      <c r="H23" s="847"/>
      <c r="I23" s="847"/>
      <c r="J23" s="847"/>
      <c r="K23" s="847"/>
      <c r="L23" s="847"/>
      <c r="M23" s="847"/>
      <c r="N23" s="847"/>
      <c r="O23" s="847"/>
      <c r="P23" s="848"/>
      <c r="Q23" s="849">
        <v>86084</v>
      </c>
      <c r="R23" s="850"/>
      <c r="S23" s="850"/>
      <c r="T23" s="850"/>
      <c r="U23" s="850"/>
      <c r="V23" s="850">
        <v>82431</v>
      </c>
      <c r="W23" s="850"/>
      <c r="X23" s="850"/>
      <c r="Y23" s="850"/>
      <c r="Z23" s="850"/>
      <c r="AA23" s="850">
        <v>3653</v>
      </c>
      <c r="AB23" s="850"/>
      <c r="AC23" s="850"/>
      <c r="AD23" s="850"/>
      <c r="AE23" s="851"/>
      <c r="AF23" s="852">
        <v>3185</v>
      </c>
      <c r="AG23" s="850"/>
      <c r="AH23" s="850"/>
      <c r="AI23" s="850"/>
      <c r="AJ23" s="853"/>
      <c r="AK23" s="854"/>
      <c r="AL23" s="855"/>
      <c r="AM23" s="855"/>
      <c r="AN23" s="855"/>
      <c r="AO23" s="855"/>
      <c r="AP23" s="850">
        <v>54040</v>
      </c>
      <c r="AQ23" s="850"/>
      <c r="AR23" s="850"/>
      <c r="AS23" s="850"/>
      <c r="AT23" s="850"/>
      <c r="AU23" s="856"/>
      <c r="AV23" s="856"/>
      <c r="AW23" s="856"/>
      <c r="AX23" s="856"/>
      <c r="AY23" s="857"/>
      <c r="AZ23" s="865" t="s">
        <v>243</v>
      </c>
      <c r="BA23" s="866"/>
      <c r="BB23" s="866"/>
      <c r="BC23" s="866"/>
      <c r="BD23" s="867"/>
      <c r="BE23" s="233"/>
      <c r="BF23" s="233"/>
      <c r="BG23" s="233"/>
      <c r="BH23" s="233"/>
      <c r="BI23" s="233"/>
      <c r="BJ23" s="233"/>
      <c r="BK23" s="233"/>
      <c r="BL23" s="233"/>
      <c r="BM23" s="233"/>
      <c r="BN23" s="233"/>
      <c r="BO23" s="233"/>
      <c r="BP23" s="233"/>
      <c r="BQ23" s="241">
        <v>17</v>
      </c>
      <c r="BR23" s="242"/>
      <c r="BS23" s="827"/>
      <c r="BT23" s="828"/>
      <c r="BU23" s="828"/>
      <c r="BV23" s="828"/>
      <c r="BW23" s="828"/>
      <c r="BX23" s="828"/>
      <c r="BY23" s="828"/>
      <c r="BZ23" s="828"/>
      <c r="CA23" s="828"/>
      <c r="CB23" s="828"/>
      <c r="CC23" s="828"/>
      <c r="CD23" s="828"/>
      <c r="CE23" s="828"/>
      <c r="CF23" s="828"/>
      <c r="CG23" s="829"/>
      <c r="CH23" s="837"/>
      <c r="CI23" s="838"/>
      <c r="CJ23" s="838"/>
      <c r="CK23" s="838"/>
      <c r="CL23" s="839"/>
      <c r="CM23" s="837"/>
      <c r="CN23" s="838"/>
      <c r="CO23" s="838"/>
      <c r="CP23" s="838"/>
      <c r="CQ23" s="839"/>
      <c r="CR23" s="837"/>
      <c r="CS23" s="838"/>
      <c r="CT23" s="838"/>
      <c r="CU23" s="838"/>
      <c r="CV23" s="839"/>
      <c r="CW23" s="837"/>
      <c r="CX23" s="838"/>
      <c r="CY23" s="838"/>
      <c r="CZ23" s="838"/>
      <c r="DA23" s="839"/>
      <c r="DB23" s="837"/>
      <c r="DC23" s="838"/>
      <c r="DD23" s="838"/>
      <c r="DE23" s="838"/>
      <c r="DF23" s="839"/>
      <c r="DG23" s="837"/>
      <c r="DH23" s="838"/>
      <c r="DI23" s="838"/>
      <c r="DJ23" s="838"/>
      <c r="DK23" s="839"/>
      <c r="DL23" s="837"/>
      <c r="DM23" s="838"/>
      <c r="DN23" s="838"/>
      <c r="DO23" s="838"/>
      <c r="DP23" s="839"/>
      <c r="DQ23" s="837"/>
      <c r="DR23" s="838"/>
      <c r="DS23" s="838"/>
      <c r="DT23" s="838"/>
      <c r="DU23" s="839"/>
      <c r="DV23" s="840"/>
      <c r="DW23" s="841"/>
      <c r="DX23" s="841"/>
      <c r="DY23" s="841"/>
      <c r="DZ23" s="842"/>
      <c r="EA23" s="234"/>
    </row>
    <row r="24" spans="1:131" s="235" customFormat="1" ht="26.25" customHeight="1" x14ac:dyDescent="0.2">
      <c r="A24" s="864" t="s">
        <v>392</v>
      </c>
      <c r="B24" s="864"/>
      <c r="C24" s="864"/>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232"/>
      <c r="BA24" s="232"/>
      <c r="BB24" s="232"/>
      <c r="BC24" s="232"/>
      <c r="BD24" s="232"/>
      <c r="BE24" s="233"/>
      <c r="BF24" s="233"/>
      <c r="BG24" s="233"/>
      <c r="BH24" s="233"/>
      <c r="BI24" s="233"/>
      <c r="BJ24" s="233"/>
      <c r="BK24" s="233"/>
      <c r="BL24" s="233"/>
      <c r="BM24" s="233"/>
      <c r="BN24" s="233"/>
      <c r="BO24" s="233"/>
      <c r="BP24" s="233"/>
      <c r="BQ24" s="241">
        <v>18</v>
      </c>
      <c r="BR24" s="242"/>
      <c r="BS24" s="827"/>
      <c r="BT24" s="828"/>
      <c r="BU24" s="828"/>
      <c r="BV24" s="828"/>
      <c r="BW24" s="828"/>
      <c r="BX24" s="828"/>
      <c r="BY24" s="828"/>
      <c r="BZ24" s="828"/>
      <c r="CA24" s="828"/>
      <c r="CB24" s="828"/>
      <c r="CC24" s="828"/>
      <c r="CD24" s="828"/>
      <c r="CE24" s="828"/>
      <c r="CF24" s="828"/>
      <c r="CG24" s="829"/>
      <c r="CH24" s="837"/>
      <c r="CI24" s="838"/>
      <c r="CJ24" s="838"/>
      <c r="CK24" s="838"/>
      <c r="CL24" s="839"/>
      <c r="CM24" s="837"/>
      <c r="CN24" s="838"/>
      <c r="CO24" s="838"/>
      <c r="CP24" s="838"/>
      <c r="CQ24" s="839"/>
      <c r="CR24" s="837"/>
      <c r="CS24" s="838"/>
      <c r="CT24" s="838"/>
      <c r="CU24" s="838"/>
      <c r="CV24" s="839"/>
      <c r="CW24" s="837"/>
      <c r="CX24" s="838"/>
      <c r="CY24" s="838"/>
      <c r="CZ24" s="838"/>
      <c r="DA24" s="839"/>
      <c r="DB24" s="837"/>
      <c r="DC24" s="838"/>
      <c r="DD24" s="838"/>
      <c r="DE24" s="838"/>
      <c r="DF24" s="839"/>
      <c r="DG24" s="837"/>
      <c r="DH24" s="838"/>
      <c r="DI24" s="838"/>
      <c r="DJ24" s="838"/>
      <c r="DK24" s="839"/>
      <c r="DL24" s="837"/>
      <c r="DM24" s="838"/>
      <c r="DN24" s="838"/>
      <c r="DO24" s="838"/>
      <c r="DP24" s="839"/>
      <c r="DQ24" s="837"/>
      <c r="DR24" s="838"/>
      <c r="DS24" s="838"/>
      <c r="DT24" s="838"/>
      <c r="DU24" s="839"/>
      <c r="DV24" s="840"/>
      <c r="DW24" s="841"/>
      <c r="DX24" s="841"/>
      <c r="DY24" s="841"/>
      <c r="DZ24" s="842"/>
      <c r="EA24" s="234"/>
    </row>
    <row r="25" spans="1:131" s="227" customFormat="1" ht="26.25" customHeight="1" thickBot="1" x14ac:dyDescent="0.25">
      <c r="A25" s="808" t="s">
        <v>393</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232"/>
      <c r="BK25" s="232"/>
      <c r="BL25" s="232"/>
      <c r="BM25" s="232"/>
      <c r="BN25" s="232"/>
      <c r="BO25" s="244"/>
      <c r="BP25" s="244"/>
      <c r="BQ25" s="241">
        <v>19</v>
      </c>
      <c r="BR25" s="242"/>
      <c r="BS25" s="827"/>
      <c r="BT25" s="828"/>
      <c r="BU25" s="828"/>
      <c r="BV25" s="828"/>
      <c r="BW25" s="828"/>
      <c r="BX25" s="828"/>
      <c r="BY25" s="828"/>
      <c r="BZ25" s="828"/>
      <c r="CA25" s="828"/>
      <c r="CB25" s="828"/>
      <c r="CC25" s="828"/>
      <c r="CD25" s="828"/>
      <c r="CE25" s="828"/>
      <c r="CF25" s="828"/>
      <c r="CG25" s="829"/>
      <c r="CH25" s="837"/>
      <c r="CI25" s="838"/>
      <c r="CJ25" s="838"/>
      <c r="CK25" s="838"/>
      <c r="CL25" s="839"/>
      <c r="CM25" s="837"/>
      <c r="CN25" s="838"/>
      <c r="CO25" s="838"/>
      <c r="CP25" s="838"/>
      <c r="CQ25" s="839"/>
      <c r="CR25" s="837"/>
      <c r="CS25" s="838"/>
      <c r="CT25" s="838"/>
      <c r="CU25" s="838"/>
      <c r="CV25" s="839"/>
      <c r="CW25" s="837"/>
      <c r="CX25" s="838"/>
      <c r="CY25" s="838"/>
      <c r="CZ25" s="838"/>
      <c r="DA25" s="839"/>
      <c r="DB25" s="837"/>
      <c r="DC25" s="838"/>
      <c r="DD25" s="838"/>
      <c r="DE25" s="838"/>
      <c r="DF25" s="839"/>
      <c r="DG25" s="837"/>
      <c r="DH25" s="838"/>
      <c r="DI25" s="838"/>
      <c r="DJ25" s="838"/>
      <c r="DK25" s="839"/>
      <c r="DL25" s="837"/>
      <c r="DM25" s="838"/>
      <c r="DN25" s="838"/>
      <c r="DO25" s="838"/>
      <c r="DP25" s="839"/>
      <c r="DQ25" s="837"/>
      <c r="DR25" s="838"/>
      <c r="DS25" s="838"/>
      <c r="DT25" s="838"/>
      <c r="DU25" s="839"/>
      <c r="DV25" s="840"/>
      <c r="DW25" s="841"/>
      <c r="DX25" s="841"/>
      <c r="DY25" s="841"/>
      <c r="DZ25" s="842"/>
      <c r="EA25" s="226"/>
    </row>
    <row r="26" spans="1:131" s="227" customFormat="1" ht="26.25" customHeight="1" x14ac:dyDescent="0.2">
      <c r="A26" s="799" t="s">
        <v>371</v>
      </c>
      <c r="B26" s="800"/>
      <c r="C26" s="800"/>
      <c r="D26" s="800"/>
      <c r="E26" s="800"/>
      <c r="F26" s="800"/>
      <c r="G26" s="800"/>
      <c r="H26" s="800"/>
      <c r="I26" s="800"/>
      <c r="J26" s="800"/>
      <c r="K26" s="800"/>
      <c r="L26" s="800"/>
      <c r="M26" s="800"/>
      <c r="N26" s="800"/>
      <c r="O26" s="800"/>
      <c r="P26" s="801"/>
      <c r="Q26" s="776" t="s">
        <v>394</v>
      </c>
      <c r="R26" s="777"/>
      <c r="S26" s="777"/>
      <c r="T26" s="777"/>
      <c r="U26" s="778"/>
      <c r="V26" s="776" t="s">
        <v>395</v>
      </c>
      <c r="W26" s="777"/>
      <c r="X26" s="777"/>
      <c r="Y26" s="777"/>
      <c r="Z26" s="778"/>
      <c r="AA26" s="776" t="s">
        <v>396</v>
      </c>
      <c r="AB26" s="777"/>
      <c r="AC26" s="777"/>
      <c r="AD26" s="777"/>
      <c r="AE26" s="777"/>
      <c r="AF26" s="868" t="s">
        <v>397</v>
      </c>
      <c r="AG26" s="869"/>
      <c r="AH26" s="869"/>
      <c r="AI26" s="869"/>
      <c r="AJ26" s="870"/>
      <c r="AK26" s="777" t="s">
        <v>398</v>
      </c>
      <c r="AL26" s="777"/>
      <c r="AM26" s="777"/>
      <c r="AN26" s="777"/>
      <c r="AO26" s="778"/>
      <c r="AP26" s="776" t="s">
        <v>399</v>
      </c>
      <c r="AQ26" s="777"/>
      <c r="AR26" s="777"/>
      <c r="AS26" s="777"/>
      <c r="AT26" s="778"/>
      <c r="AU26" s="776" t="s">
        <v>400</v>
      </c>
      <c r="AV26" s="777"/>
      <c r="AW26" s="777"/>
      <c r="AX26" s="777"/>
      <c r="AY26" s="778"/>
      <c r="AZ26" s="776" t="s">
        <v>401</v>
      </c>
      <c r="BA26" s="777"/>
      <c r="BB26" s="777"/>
      <c r="BC26" s="777"/>
      <c r="BD26" s="778"/>
      <c r="BE26" s="776" t="s">
        <v>378</v>
      </c>
      <c r="BF26" s="777"/>
      <c r="BG26" s="777"/>
      <c r="BH26" s="777"/>
      <c r="BI26" s="788"/>
      <c r="BJ26" s="232"/>
      <c r="BK26" s="232"/>
      <c r="BL26" s="232"/>
      <c r="BM26" s="232"/>
      <c r="BN26" s="232"/>
      <c r="BO26" s="244"/>
      <c r="BP26" s="244"/>
      <c r="BQ26" s="241">
        <v>20</v>
      </c>
      <c r="BR26" s="242"/>
      <c r="BS26" s="827"/>
      <c r="BT26" s="828"/>
      <c r="BU26" s="828"/>
      <c r="BV26" s="828"/>
      <c r="BW26" s="828"/>
      <c r="BX26" s="828"/>
      <c r="BY26" s="828"/>
      <c r="BZ26" s="828"/>
      <c r="CA26" s="828"/>
      <c r="CB26" s="828"/>
      <c r="CC26" s="828"/>
      <c r="CD26" s="828"/>
      <c r="CE26" s="828"/>
      <c r="CF26" s="828"/>
      <c r="CG26" s="829"/>
      <c r="CH26" s="837"/>
      <c r="CI26" s="838"/>
      <c r="CJ26" s="838"/>
      <c r="CK26" s="838"/>
      <c r="CL26" s="839"/>
      <c r="CM26" s="837"/>
      <c r="CN26" s="838"/>
      <c r="CO26" s="838"/>
      <c r="CP26" s="838"/>
      <c r="CQ26" s="839"/>
      <c r="CR26" s="837"/>
      <c r="CS26" s="838"/>
      <c r="CT26" s="838"/>
      <c r="CU26" s="838"/>
      <c r="CV26" s="839"/>
      <c r="CW26" s="837"/>
      <c r="CX26" s="838"/>
      <c r="CY26" s="838"/>
      <c r="CZ26" s="838"/>
      <c r="DA26" s="839"/>
      <c r="DB26" s="837"/>
      <c r="DC26" s="838"/>
      <c r="DD26" s="838"/>
      <c r="DE26" s="838"/>
      <c r="DF26" s="839"/>
      <c r="DG26" s="837"/>
      <c r="DH26" s="838"/>
      <c r="DI26" s="838"/>
      <c r="DJ26" s="838"/>
      <c r="DK26" s="839"/>
      <c r="DL26" s="837"/>
      <c r="DM26" s="838"/>
      <c r="DN26" s="838"/>
      <c r="DO26" s="838"/>
      <c r="DP26" s="839"/>
      <c r="DQ26" s="837"/>
      <c r="DR26" s="838"/>
      <c r="DS26" s="838"/>
      <c r="DT26" s="838"/>
      <c r="DU26" s="839"/>
      <c r="DV26" s="840"/>
      <c r="DW26" s="841"/>
      <c r="DX26" s="841"/>
      <c r="DY26" s="841"/>
      <c r="DZ26" s="842"/>
      <c r="EA26" s="226"/>
    </row>
    <row r="27" spans="1:131" s="227" customFormat="1" ht="26.25" customHeight="1" thickBot="1" x14ac:dyDescent="0.25">
      <c r="A27" s="802"/>
      <c r="B27" s="803"/>
      <c r="C27" s="803"/>
      <c r="D27" s="803"/>
      <c r="E27" s="803"/>
      <c r="F27" s="803"/>
      <c r="G27" s="803"/>
      <c r="H27" s="803"/>
      <c r="I27" s="803"/>
      <c r="J27" s="803"/>
      <c r="K27" s="803"/>
      <c r="L27" s="803"/>
      <c r="M27" s="803"/>
      <c r="N27" s="803"/>
      <c r="O27" s="803"/>
      <c r="P27" s="804"/>
      <c r="Q27" s="779"/>
      <c r="R27" s="780"/>
      <c r="S27" s="780"/>
      <c r="T27" s="780"/>
      <c r="U27" s="781"/>
      <c r="V27" s="779"/>
      <c r="W27" s="780"/>
      <c r="X27" s="780"/>
      <c r="Y27" s="780"/>
      <c r="Z27" s="781"/>
      <c r="AA27" s="779"/>
      <c r="AB27" s="780"/>
      <c r="AC27" s="780"/>
      <c r="AD27" s="780"/>
      <c r="AE27" s="780"/>
      <c r="AF27" s="871"/>
      <c r="AG27" s="872"/>
      <c r="AH27" s="872"/>
      <c r="AI27" s="872"/>
      <c r="AJ27" s="873"/>
      <c r="AK27" s="780"/>
      <c r="AL27" s="780"/>
      <c r="AM27" s="780"/>
      <c r="AN27" s="780"/>
      <c r="AO27" s="781"/>
      <c r="AP27" s="779"/>
      <c r="AQ27" s="780"/>
      <c r="AR27" s="780"/>
      <c r="AS27" s="780"/>
      <c r="AT27" s="781"/>
      <c r="AU27" s="779"/>
      <c r="AV27" s="780"/>
      <c r="AW27" s="780"/>
      <c r="AX27" s="780"/>
      <c r="AY27" s="781"/>
      <c r="AZ27" s="779"/>
      <c r="BA27" s="780"/>
      <c r="BB27" s="780"/>
      <c r="BC27" s="780"/>
      <c r="BD27" s="781"/>
      <c r="BE27" s="779"/>
      <c r="BF27" s="780"/>
      <c r="BG27" s="780"/>
      <c r="BH27" s="780"/>
      <c r="BI27" s="789"/>
      <c r="BJ27" s="232"/>
      <c r="BK27" s="232"/>
      <c r="BL27" s="232"/>
      <c r="BM27" s="232"/>
      <c r="BN27" s="232"/>
      <c r="BO27" s="244"/>
      <c r="BP27" s="244"/>
      <c r="BQ27" s="241">
        <v>21</v>
      </c>
      <c r="BR27" s="242"/>
      <c r="BS27" s="827"/>
      <c r="BT27" s="828"/>
      <c r="BU27" s="828"/>
      <c r="BV27" s="828"/>
      <c r="BW27" s="828"/>
      <c r="BX27" s="828"/>
      <c r="BY27" s="828"/>
      <c r="BZ27" s="828"/>
      <c r="CA27" s="828"/>
      <c r="CB27" s="828"/>
      <c r="CC27" s="828"/>
      <c r="CD27" s="828"/>
      <c r="CE27" s="828"/>
      <c r="CF27" s="828"/>
      <c r="CG27" s="829"/>
      <c r="CH27" s="837"/>
      <c r="CI27" s="838"/>
      <c r="CJ27" s="838"/>
      <c r="CK27" s="838"/>
      <c r="CL27" s="839"/>
      <c r="CM27" s="837"/>
      <c r="CN27" s="838"/>
      <c r="CO27" s="838"/>
      <c r="CP27" s="838"/>
      <c r="CQ27" s="839"/>
      <c r="CR27" s="837"/>
      <c r="CS27" s="838"/>
      <c r="CT27" s="838"/>
      <c r="CU27" s="838"/>
      <c r="CV27" s="839"/>
      <c r="CW27" s="837"/>
      <c r="CX27" s="838"/>
      <c r="CY27" s="838"/>
      <c r="CZ27" s="838"/>
      <c r="DA27" s="839"/>
      <c r="DB27" s="837"/>
      <c r="DC27" s="838"/>
      <c r="DD27" s="838"/>
      <c r="DE27" s="838"/>
      <c r="DF27" s="839"/>
      <c r="DG27" s="837"/>
      <c r="DH27" s="838"/>
      <c r="DI27" s="838"/>
      <c r="DJ27" s="838"/>
      <c r="DK27" s="839"/>
      <c r="DL27" s="837"/>
      <c r="DM27" s="838"/>
      <c r="DN27" s="838"/>
      <c r="DO27" s="838"/>
      <c r="DP27" s="839"/>
      <c r="DQ27" s="837"/>
      <c r="DR27" s="838"/>
      <c r="DS27" s="838"/>
      <c r="DT27" s="838"/>
      <c r="DU27" s="839"/>
      <c r="DV27" s="840"/>
      <c r="DW27" s="841"/>
      <c r="DX27" s="841"/>
      <c r="DY27" s="841"/>
      <c r="DZ27" s="842"/>
      <c r="EA27" s="226"/>
    </row>
    <row r="28" spans="1:131" s="227" customFormat="1" ht="26.25" customHeight="1" thickTop="1" x14ac:dyDescent="0.2">
      <c r="A28" s="245">
        <v>1</v>
      </c>
      <c r="B28" s="790" t="s">
        <v>402</v>
      </c>
      <c r="C28" s="791"/>
      <c r="D28" s="791"/>
      <c r="E28" s="791"/>
      <c r="F28" s="791"/>
      <c r="G28" s="791"/>
      <c r="H28" s="791"/>
      <c r="I28" s="791"/>
      <c r="J28" s="791"/>
      <c r="K28" s="791"/>
      <c r="L28" s="791"/>
      <c r="M28" s="791"/>
      <c r="N28" s="791"/>
      <c r="O28" s="791"/>
      <c r="P28" s="792"/>
      <c r="Q28" s="878">
        <v>27436</v>
      </c>
      <c r="R28" s="879"/>
      <c r="S28" s="879"/>
      <c r="T28" s="879"/>
      <c r="U28" s="879"/>
      <c r="V28" s="879">
        <v>26938</v>
      </c>
      <c r="W28" s="879"/>
      <c r="X28" s="879"/>
      <c r="Y28" s="879"/>
      <c r="Z28" s="879"/>
      <c r="AA28" s="879">
        <v>498</v>
      </c>
      <c r="AB28" s="879"/>
      <c r="AC28" s="879"/>
      <c r="AD28" s="879"/>
      <c r="AE28" s="880"/>
      <c r="AF28" s="881">
        <v>498</v>
      </c>
      <c r="AG28" s="879"/>
      <c r="AH28" s="879"/>
      <c r="AI28" s="879"/>
      <c r="AJ28" s="882"/>
      <c r="AK28" s="883">
        <v>1239</v>
      </c>
      <c r="AL28" s="874"/>
      <c r="AM28" s="874"/>
      <c r="AN28" s="874"/>
      <c r="AO28" s="874"/>
      <c r="AP28" s="874" t="s">
        <v>577</v>
      </c>
      <c r="AQ28" s="874"/>
      <c r="AR28" s="874"/>
      <c r="AS28" s="874"/>
      <c r="AT28" s="874"/>
      <c r="AU28" s="874" t="s">
        <v>577</v>
      </c>
      <c r="AV28" s="874"/>
      <c r="AW28" s="874"/>
      <c r="AX28" s="874"/>
      <c r="AY28" s="874"/>
      <c r="AZ28" s="875" t="s">
        <v>577</v>
      </c>
      <c r="BA28" s="875"/>
      <c r="BB28" s="875"/>
      <c r="BC28" s="875"/>
      <c r="BD28" s="875"/>
      <c r="BE28" s="876"/>
      <c r="BF28" s="876"/>
      <c r="BG28" s="876"/>
      <c r="BH28" s="876"/>
      <c r="BI28" s="877"/>
      <c r="BJ28" s="232"/>
      <c r="BK28" s="232"/>
      <c r="BL28" s="232"/>
      <c r="BM28" s="232"/>
      <c r="BN28" s="232"/>
      <c r="BO28" s="244"/>
      <c r="BP28" s="244"/>
      <c r="BQ28" s="241">
        <v>22</v>
      </c>
      <c r="BR28" s="242"/>
      <c r="BS28" s="827"/>
      <c r="BT28" s="828"/>
      <c r="BU28" s="828"/>
      <c r="BV28" s="828"/>
      <c r="BW28" s="828"/>
      <c r="BX28" s="828"/>
      <c r="BY28" s="828"/>
      <c r="BZ28" s="828"/>
      <c r="CA28" s="828"/>
      <c r="CB28" s="828"/>
      <c r="CC28" s="828"/>
      <c r="CD28" s="828"/>
      <c r="CE28" s="828"/>
      <c r="CF28" s="828"/>
      <c r="CG28" s="829"/>
      <c r="CH28" s="837"/>
      <c r="CI28" s="838"/>
      <c r="CJ28" s="838"/>
      <c r="CK28" s="838"/>
      <c r="CL28" s="839"/>
      <c r="CM28" s="837"/>
      <c r="CN28" s="838"/>
      <c r="CO28" s="838"/>
      <c r="CP28" s="838"/>
      <c r="CQ28" s="839"/>
      <c r="CR28" s="837"/>
      <c r="CS28" s="838"/>
      <c r="CT28" s="838"/>
      <c r="CU28" s="838"/>
      <c r="CV28" s="839"/>
      <c r="CW28" s="837"/>
      <c r="CX28" s="838"/>
      <c r="CY28" s="838"/>
      <c r="CZ28" s="838"/>
      <c r="DA28" s="839"/>
      <c r="DB28" s="837"/>
      <c r="DC28" s="838"/>
      <c r="DD28" s="838"/>
      <c r="DE28" s="838"/>
      <c r="DF28" s="839"/>
      <c r="DG28" s="837"/>
      <c r="DH28" s="838"/>
      <c r="DI28" s="838"/>
      <c r="DJ28" s="838"/>
      <c r="DK28" s="839"/>
      <c r="DL28" s="837"/>
      <c r="DM28" s="838"/>
      <c r="DN28" s="838"/>
      <c r="DO28" s="838"/>
      <c r="DP28" s="839"/>
      <c r="DQ28" s="837"/>
      <c r="DR28" s="838"/>
      <c r="DS28" s="838"/>
      <c r="DT28" s="838"/>
      <c r="DU28" s="839"/>
      <c r="DV28" s="840"/>
      <c r="DW28" s="841"/>
      <c r="DX28" s="841"/>
      <c r="DY28" s="841"/>
      <c r="DZ28" s="842"/>
      <c r="EA28" s="226"/>
    </row>
    <row r="29" spans="1:131" s="227" customFormat="1" ht="26.25" customHeight="1" x14ac:dyDescent="0.2">
      <c r="A29" s="245">
        <v>2</v>
      </c>
      <c r="B29" s="814" t="s">
        <v>403</v>
      </c>
      <c r="C29" s="815"/>
      <c r="D29" s="815"/>
      <c r="E29" s="815"/>
      <c r="F29" s="815"/>
      <c r="G29" s="815"/>
      <c r="H29" s="815"/>
      <c r="I29" s="815"/>
      <c r="J29" s="815"/>
      <c r="K29" s="815"/>
      <c r="L29" s="815"/>
      <c r="M29" s="815"/>
      <c r="N29" s="815"/>
      <c r="O29" s="815"/>
      <c r="P29" s="816"/>
      <c r="Q29" s="817">
        <v>31921</v>
      </c>
      <c r="R29" s="818"/>
      <c r="S29" s="818"/>
      <c r="T29" s="818"/>
      <c r="U29" s="818"/>
      <c r="V29" s="818">
        <v>31151</v>
      </c>
      <c r="W29" s="818"/>
      <c r="X29" s="818"/>
      <c r="Y29" s="818"/>
      <c r="Z29" s="818"/>
      <c r="AA29" s="818">
        <v>770</v>
      </c>
      <c r="AB29" s="818"/>
      <c r="AC29" s="818"/>
      <c r="AD29" s="818"/>
      <c r="AE29" s="819"/>
      <c r="AF29" s="820">
        <v>770</v>
      </c>
      <c r="AG29" s="821"/>
      <c r="AH29" s="821"/>
      <c r="AI29" s="821"/>
      <c r="AJ29" s="822"/>
      <c r="AK29" s="886">
        <v>2802</v>
      </c>
      <c r="AL29" s="887"/>
      <c r="AM29" s="887"/>
      <c r="AN29" s="887"/>
      <c r="AO29" s="887"/>
      <c r="AP29" s="887" t="s">
        <v>577</v>
      </c>
      <c r="AQ29" s="887"/>
      <c r="AR29" s="887"/>
      <c r="AS29" s="887"/>
      <c r="AT29" s="887"/>
      <c r="AU29" s="887" t="s">
        <v>577</v>
      </c>
      <c r="AV29" s="887"/>
      <c r="AW29" s="887"/>
      <c r="AX29" s="887"/>
      <c r="AY29" s="887"/>
      <c r="AZ29" s="888" t="s">
        <v>577</v>
      </c>
      <c r="BA29" s="888"/>
      <c r="BB29" s="888"/>
      <c r="BC29" s="888"/>
      <c r="BD29" s="888"/>
      <c r="BE29" s="884"/>
      <c r="BF29" s="884"/>
      <c r="BG29" s="884"/>
      <c r="BH29" s="884"/>
      <c r="BI29" s="885"/>
      <c r="BJ29" s="232"/>
      <c r="BK29" s="232"/>
      <c r="BL29" s="232"/>
      <c r="BM29" s="232"/>
      <c r="BN29" s="232"/>
      <c r="BO29" s="244"/>
      <c r="BP29" s="244"/>
      <c r="BQ29" s="241">
        <v>23</v>
      </c>
      <c r="BR29" s="242"/>
      <c r="BS29" s="827"/>
      <c r="BT29" s="828"/>
      <c r="BU29" s="828"/>
      <c r="BV29" s="828"/>
      <c r="BW29" s="828"/>
      <c r="BX29" s="828"/>
      <c r="BY29" s="828"/>
      <c r="BZ29" s="828"/>
      <c r="CA29" s="828"/>
      <c r="CB29" s="828"/>
      <c r="CC29" s="828"/>
      <c r="CD29" s="828"/>
      <c r="CE29" s="828"/>
      <c r="CF29" s="828"/>
      <c r="CG29" s="829"/>
      <c r="CH29" s="837"/>
      <c r="CI29" s="838"/>
      <c r="CJ29" s="838"/>
      <c r="CK29" s="838"/>
      <c r="CL29" s="839"/>
      <c r="CM29" s="837"/>
      <c r="CN29" s="838"/>
      <c r="CO29" s="838"/>
      <c r="CP29" s="838"/>
      <c r="CQ29" s="839"/>
      <c r="CR29" s="837"/>
      <c r="CS29" s="838"/>
      <c r="CT29" s="838"/>
      <c r="CU29" s="838"/>
      <c r="CV29" s="839"/>
      <c r="CW29" s="837"/>
      <c r="CX29" s="838"/>
      <c r="CY29" s="838"/>
      <c r="CZ29" s="838"/>
      <c r="DA29" s="839"/>
      <c r="DB29" s="837"/>
      <c r="DC29" s="838"/>
      <c r="DD29" s="838"/>
      <c r="DE29" s="838"/>
      <c r="DF29" s="839"/>
      <c r="DG29" s="837"/>
      <c r="DH29" s="838"/>
      <c r="DI29" s="838"/>
      <c r="DJ29" s="838"/>
      <c r="DK29" s="839"/>
      <c r="DL29" s="837"/>
      <c r="DM29" s="838"/>
      <c r="DN29" s="838"/>
      <c r="DO29" s="838"/>
      <c r="DP29" s="839"/>
      <c r="DQ29" s="837"/>
      <c r="DR29" s="838"/>
      <c r="DS29" s="838"/>
      <c r="DT29" s="838"/>
      <c r="DU29" s="839"/>
      <c r="DV29" s="840"/>
      <c r="DW29" s="841"/>
      <c r="DX29" s="841"/>
      <c r="DY29" s="841"/>
      <c r="DZ29" s="842"/>
      <c r="EA29" s="226"/>
    </row>
    <row r="30" spans="1:131" s="227" customFormat="1" ht="26.25" customHeight="1" x14ac:dyDescent="0.2">
      <c r="A30" s="245">
        <v>3</v>
      </c>
      <c r="B30" s="814" t="s">
        <v>404</v>
      </c>
      <c r="C30" s="815"/>
      <c r="D30" s="815"/>
      <c r="E30" s="815"/>
      <c r="F30" s="815"/>
      <c r="G30" s="815"/>
      <c r="H30" s="815"/>
      <c r="I30" s="815"/>
      <c r="J30" s="815"/>
      <c r="K30" s="815"/>
      <c r="L30" s="815"/>
      <c r="M30" s="815"/>
      <c r="N30" s="815"/>
      <c r="O30" s="815"/>
      <c r="P30" s="816"/>
      <c r="Q30" s="817">
        <v>18309</v>
      </c>
      <c r="R30" s="818"/>
      <c r="S30" s="818"/>
      <c r="T30" s="818"/>
      <c r="U30" s="818"/>
      <c r="V30" s="818">
        <v>17554</v>
      </c>
      <c r="W30" s="818"/>
      <c r="X30" s="818"/>
      <c r="Y30" s="818"/>
      <c r="Z30" s="818"/>
      <c r="AA30" s="818">
        <v>755</v>
      </c>
      <c r="AB30" s="818"/>
      <c r="AC30" s="818"/>
      <c r="AD30" s="818"/>
      <c r="AE30" s="819"/>
      <c r="AF30" s="820">
        <v>755</v>
      </c>
      <c r="AG30" s="821"/>
      <c r="AH30" s="821"/>
      <c r="AI30" s="821"/>
      <c r="AJ30" s="822"/>
      <c r="AK30" s="886">
        <v>3065</v>
      </c>
      <c r="AL30" s="887"/>
      <c r="AM30" s="887"/>
      <c r="AN30" s="887"/>
      <c r="AO30" s="887"/>
      <c r="AP30" s="887" t="s">
        <v>577</v>
      </c>
      <c r="AQ30" s="887"/>
      <c r="AR30" s="887"/>
      <c r="AS30" s="887"/>
      <c r="AT30" s="887"/>
      <c r="AU30" s="887" t="s">
        <v>578</v>
      </c>
      <c r="AV30" s="887"/>
      <c r="AW30" s="887"/>
      <c r="AX30" s="887"/>
      <c r="AY30" s="887"/>
      <c r="AZ30" s="888" t="s">
        <v>577</v>
      </c>
      <c r="BA30" s="888"/>
      <c r="BB30" s="888"/>
      <c r="BC30" s="888"/>
      <c r="BD30" s="888"/>
      <c r="BE30" s="884"/>
      <c r="BF30" s="884"/>
      <c r="BG30" s="884"/>
      <c r="BH30" s="884"/>
      <c r="BI30" s="885"/>
      <c r="BJ30" s="232"/>
      <c r="BK30" s="232"/>
      <c r="BL30" s="232"/>
      <c r="BM30" s="232"/>
      <c r="BN30" s="232"/>
      <c r="BO30" s="244"/>
      <c r="BP30" s="244"/>
      <c r="BQ30" s="241">
        <v>24</v>
      </c>
      <c r="BR30" s="242"/>
      <c r="BS30" s="827"/>
      <c r="BT30" s="828"/>
      <c r="BU30" s="828"/>
      <c r="BV30" s="828"/>
      <c r="BW30" s="828"/>
      <c r="BX30" s="828"/>
      <c r="BY30" s="828"/>
      <c r="BZ30" s="828"/>
      <c r="CA30" s="828"/>
      <c r="CB30" s="828"/>
      <c r="CC30" s="828"/>
      <c r="CD30" s="828"/>
      <c r="CE30" s="828"/>
      <c r="CF30" s="828"/>
      <c r="CG30" s="829"/>
      <c r="CH30" s="837"/>
      <c r="CI30" s="838"/>
      <c r="CJ30" s="838"/>
      <c r="CK30" s="838"/>
      <c r="CL30" s="839"/>
      <c r="CM30" s="837"/>
      <c r="CN30" s="838"/>
      <c r="CO30" s="838"/>
      <c r="CP30" s="838"/>
      <c r="CQ30" s="839"/>
      <c r="CR30" s="837"/>
      <c r="CS30" s="838"/>
      <c r="CT30" s="838"/>
      <c r="CU30" s="838"/>
      <c r="CV30" s="839"/>
      <c r="CW30" s="837"/>
      <c r="CX30" s="838"/>
      <c r="CY30" s="838"/>
      <c r="CZ30" s="838"/>
      <c r="DA30" s="839"/>
      <c r="DB30" s="837"/>
      <c r="DC30" s="838"/>
      <c r="DD30" s="838"/>
      <c r="DE30" s="838"/>
      <c r="DF30" s="839"/>
      <c r="DG30" s="837"/>
      <c r="DH30" s="838"/>
      <c r="DI30" s="838"/>
      <c r="DJ30" s="838"/>
      <c r="DK30" s="839"/>
      <c r="DL30" s="837"/>
      <c r="DM30" s="838"/>
      <c r="DN30" s="838"/>
      <c r="DO30" s="838"/>
      <c r="DP30" s="839"/>
      <c r="DQ30" s="837"/>
      <c r="DR30" s="838"/>
      <c r="DS30" s="838"/>
      <c r="DT30" s="838"/>
      <c r="DU30" s="839"/>
      <c r="DV30" s="840"/>
      <c r="DW30" s="841"/>
      <c r="DX30" s="841"/>
      <c r="DY30" s="841"/>
      <c r="DZ30" s="842"/>
      <c r="EA30" s="226"/>
    </row>
    <row r="31" spans="1:131" s="227" customFormat="1" ht="26.25" customHeight="1" x14ac:dyDescent="0.2">
      <c r="A31" s="245">
        <v>4</v>
      </c>
      <c r="B31" s="814" t="s">
        <v>405</v>
      </c>
      <c r="C31" s="815"/>
      <c r="D31" s="815"/>
      <c r="E31" s="815"/>
      <c r="F31" s="815"/>
      <c r="G31" s="815"/>
      <c r="H31" s="815"/>
      <c r="I31" s="815"/>
      <c r="J31" s="815"/>
      <c r="K31" s="815"/>
      <c r="L31" s="815"/>
      <c r="M31" s="815"/>
      <c r="N31" s="815"/>
      <c r="O31" s="815"/>
      <c r="P31" s="816"/>
      <c r="Q31" s="817">
        <v>3254</v>
      </c>
      <c r="R31" s="818"/>
      <c r="S31" s="818"/>
      <c r="T31" s="818"/>
      <c r="U31" s="818"/>
      <c r="V31" s="818">
        <v>3188</v>
      </c>
      <c r="W31" s="818"/>
      <c r="X31" s="818"/>
      <c r="Y31" s="818"/>
      <c r="Z31" s="818"/>
      <c r="AA31" s="818">
        <v>65</v>
      </c>
      <c r="AB31" s="818"/>
      <c r="AC31" s="818"/>
      <c r="AD31" s="818"/>
      <c r="AE31" s="819"/>
      <c r="AF31" s="820">
        <v>65</v>
      </c>
      <c r="AG31" s="821"/>
      <c r="AH31" s="821"/>
      <c r="AI31" s="821"/>
      <c r="AJ31" s="822"/>
      <c r="AK31" s="886">
        <v>501867</v>
      </c>
      <c r="AL31" s="887"/>
      <c r="AM31" s="887"/>
      <c r="AN31" s="887"/>
      <c r="AO31" s="887"/>
      <c r="AP31" s="887" t="s">
        <v>577</v>
      </c>
      <c r="AQ31" s="887"/>
      <c r="AR31" s="887"/>
      <c r="AS31" s="887"/>
      <c r="AT31" s="887"/>
      <c r="AU31" s="887" t="s">
        <v>577</v>
      </c>
      <c r="AV31" s="887"/>
      <c r="AW31" s="887"/>
      <c r="AX31" s="887"/>
      <c r="AY31" s="887"/>
      <c r="AZ31" s="888" t="s">
        <v>577</v>
      </c>
      <c r="BA31" s="888"/>
      <c r="BB31" s="888"/>
      <c r="BC31" s="888"/>
      <c r="BD31" s="888"/>
      <c r="BE31" s="884"/>
      <c r="BF31" s="884"/>
      <c r="BG31" s="884"/>
      <c r="BH31" s="884"/>
      <c r="BI31" s="885"/>
      <c r="BJ31" s="232"/>
      <c r="BK31" s="232"/>
      <c r="BL31" s="232"/>
      <c r="BM31" s="232"/>
      <c r="BN31" s="232"/>
      <c r="BO31" s="244"/>
      <c r="BP31" s="244"/>
      <c r="BQ31" s="241">
        <v>25</v>
      </c>
      <c r="BR31" s="242"/>
      <c r="BS31" s="827"/>
      <c r="BT31" s="828"/>
      <c r="BU31" s="828"/>
      <c r="BV31" s="828"/>
      <c r="BW31" s="828"/>
      <c r="BX31" s="828"/>
      <c r="BY31" s="828"/>
      <c r="BZ31" s="828"/>
      <c r="CA31" s="828"/>
      <c r="CB31" s="828"/>
      <c r="CC31" s="828"/>
      <c r="CD31" s="828"/>
      <c r="CE31" s="828"/>
      <c r="CF31" s="828"/>
      <c r="CG31" s="829"/>
      <c r="CH31" s="837"/>
      <c r="CI31" s="838"/>
      <c r="CJ31" s="838"/>
      <c r="CK31" s="838"/>
      <c r="CL31" s="839"/>
      <c r="CM31" s="837"/>
      <c r="CN31" s="838"/>
      <c r="CO31" s="838"/>
      <c r="CP31" s="838"/>
      <c r="CQ31" s="839"/>
      <c r="CR31" s="837"/>
      <c r="CS31" s="838"/>
      <c r="CT31" s="838"/>
      <c r="CU31" s="838"/>
      <c r="CV31" s="839"/>
      <c r="CW31" s="837"/>
      <c r="CX31" s="838"/>
      <c r="CY31" s="838"/>
      <c r="CZ31" s="838"/>
      <c r="DA31" s="839"/>
      <c r="DB31" s="837"/>
      <c r="DC31" s="838"/>
      <c r="DD31" s="838"/>
      <c r="DE31" s="838"/>
      <c r="DF31" s="839"/>
      <c r="DG31" s="837"/>
      <c r="DH31" s="838"/>
      <c r="DI31" s="838"/>
      <c r="DJ31" s="838"/>
      <c r="DK31" s="839"/>
      <c r="DL31" s="837"/>
      <c r="DM31" s="838"/>
      <c r="DN31" s="838"/>
      <c r="DO31" s="838"/>
      <c r="DP31" s="839"/>
      <c r="DQ31" s="837"/>
      <c r="DR31" s="838"/>
      <c r="DS31" s="838"/>
      <c r="DT31" s="838"/>
      <c r="DU31" s="839"/>
      <c r="DV31" s="840"/>
      <c r="DW31" s="841"/>
      <c r="DX31" s="841"/>
      <c r="DY31" s="841"/>
      <c r="DZ31" s="842"/>
      <c r="EA31" s="226"/>
    </row>
    <row r="32" spans="1:131" s="227" customFormat="1" ht="26.25" customHeight="1" x14ac:dyDescent="0.2">
      <c r="A32" s="245">
        <v>5</v>
      </c>
      <c r="B32" s="814" t="s">
        <v>406</v>
      </c>
      <c r="C32" s="815"/>
      <c r="D32" s="815"/>
      <c r="E32" s="815"/>
      <c r="F32" s="815"/>
      <c r="G32" s="815"/>
      <c r="H32" s="815"/>
      <c r="I32" s="815"/>
      <c r="J32" s="815"/>
      <c r="K32" s="815"/>
      <c r="L32" s="815"/>
      <c r="M32" s="815"/>
      <c r="N32" s="815"/>
      <c r="O32" s="815"/>
      <c r="P32" s="816"/>
      <c r="Q32" s="817">
        <v>12632</v>
      </c>
      <c r="R32" s="818"/>
      <c r="S32" s="818"/>
      <c r="T32" s="818"/>
      <c r="U32" s="818"/>
      <c r="V32" s="818">
        <v>13494</v>
      </c>
      <c r="W32" s="818"/>
      <c r="X32" s="818"/>
      <c r="Y32" s="818"/>
      <c r="Z32" s="818"/>
      <c r="AA32" s="818">
        <v>-862</v>
      </c>
      <c r="AB32" s="818"/>
      <c r="AC32" s="818"/>
      <c r="AD32" s="818"/>
      <c r="AE32" s="819"/>
      <c r="AF32" s="820">
        <v>1882</v>
      </c>
      <c r="AG32" s="821"/>
      <c r="AH32" s="821"/>
      <c r="AI32" s="821"/>
      <c r="AJ32" s="822"/>
      <c r="AK32" s="886">
        <v>1434</v>
      </c>
      <c r="AL32" s="887"/>
      <c r="AM32" s="887"/>
      <c r="AN32" s="887"/>
      <c r="AO32" s="887"/>
      <c r="AP32" s="887">
        <v>13160</v>
      </c>
      <c r="AQ32" s="887"/>
      <c r="AR32" s="887"/>
      <c r="AS32" s="887"/>
      <c r="AT32" s="887"/>
      <c r="AU32" s="887">
        <v>9343</v>
      </c>
      <c r="AV32" s="887"/>
      <c r="AW32" s="887"/>
      <c r="AX32" s="887"/>
      <c r="AY32" s="887"/>
      <c r="AZ32" s="888" t="s">
        <v>577</v>
      </c>
      <c r="BA32" s="888"/>
      <c r="BB32" s="888"/>
      <c r="BC32" s="888"/>
      <c r="BD32" s="888"/>
      <c r="BE32" s="884" t="s">
        <v>407</v>
      </c>
      <c r="BF32" s="884"/>
      <c r="BG32" s="884"/>
      <c r="BH32" s="884"/>
      <c r="BI32" s="885"/>
      <c r="BJ32" s="232"/>
      <c r="BK32" s="232"/>
      <c r="BL32" s="232"/>
      <c r="BM32" s="232"/>
      <c r="BN32" s="232"/>
      <c r="BO32" s="244"/>
      <c r="BP32" s="244"/>
      <c r="BQ32" s="241">
        <v>26</v>
      </c>
      <c r="BR32" s="242"/>
      <c r="BS32" s="827"/>
      <c r="BT32" s="828"/>
      <c r="BU32" s="828"/>
      <c r="BV32" s="828"/>
      <c r="BW32" s="828"/>
      <c r="BX32" s="828"/>
      <c r="BY32" s="828"/>
      <c r="BZ32" s="828"/>
      <c r="CA32" s="828"/>
      <c r="CB32" s="828"/>
      <c r="CC32" s="828"/>
      <c r="CD32" s="828"/>
      <c r="CE32" s="828"/>
      <c r="CF32" s="828"/>
      <c r="CG32" s="829"/>
      <c r="CH32" s="837"/>
      <c r="CI32" s="838"/>
      <c r="CJ32" s="838"/>
      <c r="CK32" s="838"/>
      <c r="CL32" s="839"/>
      <c r="CM32" s="837"/>
      <c r="CN32" s="838"/>
      <c r="CO32" s="838"/>
      <c r="CP32" s="838"/>
      <c r="CQ32" s="839"/>
      <c r="CR32" s="837"/>
      <c r="CS32" s="838"/>
      <c r="CT32" s="838"/>
      <c r="CU32" s="838"/>
      <c r="CV32" s="839"/>
      <c r="CW32" s="837"/>
      <c r="CX32" s="838"/>
      <c r="CY32" s="838"/>
      <c r="CZ32" s="838"/>
      <c r="DA32" s="839"/>
      <c r="DB32" s="837"/>
      <c r="DC32" s="838"/>
      <c r="DD32" s="838"/>
      <c r="DE32" s="838"/>
      <c r="DF32" s="839"/>
      <c r="DG32" s="837"/>
      <c r="DH32" s="838"/>
      <c r="DI32" s="838"/>
      <c r="DJ32" s="838"/>
      <c r="DK32" s="839"/>
      <c r="DL32" s="837"/>
      <c r="DM32" s="838"/>
      <c r="DN32" s="838"/>
      <c r="DO32" s="838"/>
      <c r="DP32" s="839"/>
      <c r="DQ32" s="837"/>
      <c r="DR32" s="838"/>
      <c r="DS32" s="838"/>
      <c r="DT32" s="838"/>
      <c r="DU32" s="839"/>
      <c r="DV32" s="840"/>
      <c r="DW32" s="841"/>
      <c r="DX32" s="841"/>
      <c r="DY32" s="841"/>
      <c r="DZ32" s="842"/>
      <c r="EA32" s="226"/>
    </row>
    <row r="33" spans="1:131" s="227" customFormat="1" ht="26.25" customHeight="1" x14ac:dyDescent="0.2">
      <c r="A33" s="245">
        <v>6</v>
      </c>
      <c r="B33" s="814" t="s">
        <v>408</v>
      </c>
      <c r="C33" s="815"/>
      <c r="D33" s="815"/>
      <c r="E33" s="815"/>
      <c r="F33" s="815"/>
      <c r="G33" s="815"/>
      <c r="H33" s="815"/>
      <c r="I33" s="815"/>
      <c r="J33" s="815"/>
      <c r="K33" s="815"/>
      <c r="L33" s="815"/>
      <c r="M33" s="815"/>
      <c r="N33" s="815"/>
      <c r="O33" s="815"/>
      <c r="P33" s="816"/>
      <c r="Q33" s="817">
        <v>8241</v>
      </c>
      <c r="R33" s="818"/>
      <c r="S33" s="818"/>
      <c r="T33" s="818"/>
      <c r="U33" s="818"/>
      <c r="V33" s="818">
        <v>7458</v>
      </c>
      <c r="W33" s="818"/>
      <c r="X33" s="818"/>
      <c r="Y33" s="818"/>
      <c r="Z33" s="818"/>
      <c r="AA33" s="818">
        <v>783</v>
      </c>
      <c r="AB33" s="818"/>
      <c r="AC33" s="818"/>
      <c r="AD33" s="818"/>
      <c r="AE33" s="819"/>
      <c r="AF33" s="820">
        <v>1267</v>
      </c>
      <c r="AG33" s="821"/>
      <c r="AH33" s="821"/>
      <c r="AI33" s="821"/>
      <c r="AJ33" s="822"/>
      <c r="AK33" s="886">
        <v>3898</v>
      </c>
      <c r="AL33" s="887"/>
      <c r="AM33" s="887"/>
      <c r="AN33" s="887"/>
      <c r="AO33" s="887"/>
      <c r="AP33" s="887">
        <v>41589</v>
      </c>
      <c r="AQ33" s="887"/>
      <c r="AR33" s="887"/>
      <c r="AS33" s="887"/>
      <c r="AT33" s="887"/>
      <c r="AU33" s="887">
        <v>25286</v>
      </c>
      <c r="AV33" s="887"/>
      <c r="AW33" s="887"/>
      <c r="AX33" s="887"/>
      <c r="AY33" s="887"/>
      <c r="AZ33" s="888" t="s">
        <v>577</v>
      </c>
      <c r="BA33" s="888"/>
      <c r="BB33" s="888"/>
      <c r="BC33" s="888"/>
      <c r="BD33" s="888"/>
      <c r="BE33" s="884" t="s">
        <v>407</v>
      </c>
      <c r="BF33" s="884"/>
      <c r="BG33" s="884"/>
      <c r="BH33" s="884"/>
      <c r="BI33" s="885"/>
      <c r="BJ33" s="232"/>
      <c r="BK33" s="232"/>
      <c r="BL33" s="232"/>
      <c r="BM33" s="232"/>
      <c r="BN33" s="232"/>
      <c r="BO33" s="244"/>
      <c r="BP33" s="244"/>
      <c r="BQ33" s="241">
        <v>27</v>
      </c>
      <c r="BR33" s="242"/>
      <c r="BS33" s="827"/>
      <c r="BT33" s="828"/>
      <c r="BU33" s="828"/>
      <c r="BV33" s="828"/>
      <c r="BW33" s="828"/>
      <c r="BX33" s="828"/>
      <c r="BY33" s="828"/>
      <c r="BZ33" s="828"/>
      <c r="CA33" s="828"/>
      <c r="CB33" s="828"/>
      <c r="CC33" s="828"/>
      <c r="CD33" s="828"/>
      <c r="CE33" s="828"/>
      <c r="CF33" s="828"/>
      <c r="CG33" s="829"/>
      <c r="CH33" s="837"/>
      <c r="CI33" s="838"/>
      <c r="CJ33" s="838"/>
      <c r="CK33" s="838"/>
      <c r="CL33" s="839"/>
      <c r="CM33" s="837"/>
      <c r="CN33" s="838"/>
      <c r="CO33" s="838"/>
      <c r="CP33" s="838"/>
      <c r="CQ33" s="839"/>
      <c r="CR33" s="837"/>
      <c r="CS33" s="838"/>
      <c r="CT33" s="838"/>
      <c r="CU33" s="838"/>
      <c r="CV33" s="839"/>
      <c r="CW33" s="837"/>
      <c r="CX33" s="838"/>
      <c r="CY33" s="838"/>
      <c r="CZ33" s="838"/>
      <c r="DA33" s="839"/>
      <c r="DB33" s="837"/>
      <c r="DC33" s="838"/>
      <c r="DD33" s="838"/>
      <c r="DE33" s="838"/>
      <c r="DF33" s="839"/>
      <c r="DG33" s="837"/>
      <c r="DH33" s="838"/>
      <c r="DI33" s="838"/>
      <c r="DJ33" s="838"/>
      <c r="DK33" s="839"/>
      <c r="DL33" s="837"/>
      <c r="DM33" s="838"/>
      <c r="DN33" s="838"/>
      <c r="DO33" s="838"/>
      <c r="DP33" s="839"/>
      <c r="DQ33" s="837"/>
      <c r="DR33" s="838"/>
      <c r="DS33" s="838"/>
      <c r="DT33" s="838"/>
      <c r="DU33" s="839"/>
      <c r="DV33" s="840"/>
      <c r="DW33" s="841"/>
      <c r="DX33" s="841"/>
      <c r="DY33" s="841"/>
      <c r="DZ33" s="842"/>
      <c r="EA33" s="226"/>
    </row>
    <row r="34" spans="1:131" s="227" customFormat="1" ht="26.25" customHeight="1" x14ac:dyDescent="0.2">
      <c r="A34" s="245">
        <v>7</v>
      </c>
      <c r="B34" s="814" t="s">
        <v>409</v>
      </c>
      <c r="C34" s="815"/>
      <c r="D34" s="815"/>
      <c r="E34" s="815"/>
      <c r="F34" s="815"/>
      <c r="G34" s="815"/>
      <c r="H34" s="815"/>
      <c r="I34" s="815"/>
      <c r="J34" s="815"/>
      <c r="K34" s="815"/>
      <c r="L34" s="815"/>
      <c r="M34" s="815"/>
      <c r="N34" s="815"/>
      <c r="O34" s="815"/>
      <c r="P34" s="816"/>
      <c r="Q34" s="817">
        <v>15</v>
      </c>
      <c r="R34" s="818"/>
      <c r="S34" s="818"/>
      <c r="T34" s="818"/>
      <c r="U34" s="818"/>
      <c r="V34" s="818">
        <v>16</v>
      </c>
      <c r="W34" s="818"/>
      <c r="X34" s="818"/>
      <c r="Y34" s="818"/>
      <c r="Z34" s="818"/>
      <c r="AA34" s="818">
        <v>0</v>
      </c>
      <c r="AB34" s="818"/>
      <c r="AC34" s="818"/>
      <c r="AD34" s="818"/>
      <c r="AE34" s="819"/>
      <c r="AF34" s="820">
        <v>0</v>
      </c>
      <c r="AG34" s="821"/>
      <c r="AH34" s="821"/>
      <c r="AI34" s="821"/>
      <c r="AJ34" s="822"/>
      <c r="AK34" s="886">
        <v>9</v>
      </c>
      <c r="AL34" s="887"/>
      <c r="AM34" s="887"/>
      <c r="AN34" s="887"/>
      <c r="AO34" s="887"/>
      <c r="AP34" s="887" t="s">
        <v>577</v>
      </c>
      <c r="AQ34" s="887"/>
      <c r="AR34" s="887"/>
      <c r="AS34" s="887"/>
      <c r="AT34" s="887"/>
      <c r="AU34" s="887" t="s">
        <v>577</v>
      </c>
      <c r="AV34" s="887"/>
      <c r="AW34" s="887"/>
      <c r="AX34" s="887"/>
      <c r="AY34" s="887"/>
      <c r="AZ34" s="888" t="s">
        <v>577</v>
      </c>
      <c r="BA34" s="888"/>
      <c r="BB34" s="888"/>
      <c r="BC34" s="888"/>
      <c r="BD34" s="888"/>
      <c r="BE34" s="884" t="s">
        <v>410</v>
      </c>
      <c r="BF34" s="884"/>
      <c r="BG34" s="884"/>
      <c r="BH34" s="884"/>
      <c r="BI34" s="885"/>
      <c r="BJ34" s="232"/>
      <c r="BK34" s="232"/>
      <c r="BL34" s="232"/>
      <c r="BM34" s="232"/>
      <c r="BN34" s="232"/>
      <c r="BO34" s="244"/>
      <c r="BP34" s="244"/>
      <c r="BQ34" s="241">
        <v>28</v>
      </c>
      <c r="BR34" s="242"/>
      <c r="BS34" s="827"/>
      <c r="BT34" s="828"/>
      <c r="BU34" s="828"/>
      <c r="BV34" s="828"/>
      <c r="BW34" s="828"/>
      <c r="BX34" s="828"/>
      <c r="BY34" s="828"/>
      <c r="BZ34" s="828"/>
      <c r="CA34" s="828"/>
      <c r="CB34" s="828"/>
      <c r="CC34" s="828"/>
      <c r="CD34" s="828"/>
      <c r="CE34" s="828"/>
      <c r="CF34" s="828"/>
      <c r="CG34" s="829"/>
      <c r="CH34" s="837"/>
      <c r="CI34" s="838"/>
      <c r="CJ34" s="838"/>
      <c r="CK34" s="838"/>
      <c r="CL34" s="839"/>
      <c r="CM34" s="837"/>
      <c r="CN34" s="838"/>
      <c r="CO34" s="838"/>
      <c r="CP34" s="838"/>
      <c r="CQ34" s="839"/>
      <c r="CR34" s="837"/>
      <c r="CS34" s="838"/>
      <c r="CT34" s="838"/>
      <c r="CU34" s="838"/>
      <c r="CV34" s="839"/>
      <c r="CW34" s="837"/>
      <c r="CX34" s="838"/>
      <c r="CY34" s="838"/>
      <c r="CZ34" s="838"/>
      <c r="DA34" s="839"/>
      <c r="DB34" s="837"/>
      <c r="DC34" s="838"/>
      <c r="DD34" s="838"/>
      <c r="DE34" s="838"/>
      <c r="DF34" s="839"/>
      <c r="DG34" s="837"/>
      <c r="DH34" s="838"/>
      <c r="DI34" s="838"/>
      <c r="DJ34" s="838"/>
      <c r="DK34" s="839"/>
      <c r="DL34" s="837"/>
      <c r="DM34" s="838"/>
      <c r="DN34" s="838"/>
      <c r="DO34" s="838"/>
      <c r="DP34" s="839"/>
      <c r="DQ34" s="837"/>
      <c r="DR34" s="838"/>
      <c r="DS34" s="838"/>
      <c r="DT34" s="838"/>
      <c r="DU34" s="839"/>
      <c r="DV34" s="840"/>
      <c r="DW34" s="841"/>
      <c r="DX34" s="841"/>
      <c r="DY34" s="841"/>
      <c r="DZ34" s="842"/>
      <c r="EA34" s="226"/>
    </row>
    <row r="35" spans="1:131" s="227" customFormat="1" ht="26.25" customHeight="1" x14ac:dyDescent="0.2">
      <c r="A35" s="245">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86"/>
      <c r="AL35" s="887"/>
      <c r="AM35" s="887"/>
      <c r="AN35" s="887"/>
      <c r="AO35" s="887"/>
      <c r="AP35" s="887"/>
      <c r="AQ35" s="887"/>
      <c r="AR35" s="887"/>
      <c r="AS35" s="887"/>
      <c r="AT35" s="887"/>
      <c r="AU35" s="887"/>
      <c r="AV35" s="887"/>
      <c r="AW35" s="887"/>
      <c r="AX35" s="887"/>
      <c r="AY35" s="887"/>
      <c r="AZ35" s="888"/>
      <c r="BA35" s="888"/>
      <c r="BB35" s="888"/>
      <c r="BC35" s="888"/>
      <c r="BD35" s="888"/>
      <c r="BE35" s="884"/>
      <c r="BF35" s="884"/>
      <c r="BG35" s="884"/>
      <c r="BH35" s="884"/>
      <c r="BI35" s="885"/>
      <c r="BJ35" s="232"/>
      <c r="BK35" s="232"/>
      <c r="BL35" s="232"/>
      <c r="BM35" s="232"/>
      <c r="BN35" s="232"/>
      <c r="BO35" s="244"/>
      <c r="BP35" s="244"/>
      <c r="BQ35" s="241">
        <v>29</v>
      </c>
      <c r="BR35" s="242"/>
      <c r="BS35" s="827"/>
      <c r="BT35" s="828"/>
      <c r="BU35" s="828"/>
      <c r="BV35" s="828"/>
      <c r="BW35" s="828"/>
      <c r="BX35" s="828"/>
      <c r="BY35" s="828"/>
      <c r="BZ35" s="828"/>
      <c r="CA35" s="828"/>
      <c r="CB35" s="828"/>
      <c r="CC35" s="828"/>
      <c r="CD35" s="828"/>
      <c r="CE35" s="828"/>
      <c r="CF35" s="828"/>
      <c r="CG35" s="829"/>
      <c r="CH35" s="837"/>
      <c r="CI35" s="838"/>
      <c r="CJ35" s="838"/>
      <c r="CK35" s="838"/>
      <c r="CL35" s="839"/>
      <c r="CM35" s="837"/>
      <c r="CN35" s="838"/>
      <c r="CO35" s="838"/>
      <c r="CP35" s="838"/>
      <c r="CQ35" s="839"/>
      <c r="CR35" s="837"/>
      <c r="CS35" s="838"/>
      <c r="CT35" s="838"/>
      <c r="CU35" s="838"/>
      <c r="CV35" s="839"/>
      <c r="CW35" s="837"/>
      <c r="CX35" s="838"/>
      <c r="CY35" s="838"/>
      <c r="CZ35" s="838"/>
      <c r="DA35" s="839"/>
      <c r="DB35" s="837"/>
      <c r="DC35" s="838"/>
      <c r="DD35" s="838"/>
      <c r="DE35" s="838"/>
      <c r="DF35" s="839"/>
      <c r="DG35" s="837"/>
      <c r="DH35" s="838"/>
      <c r="DI35" s="838"/>
      <c r="DJ35" s="838"/>
      <c r="DK35" s="839"/>
      <c r="DL35" s="837"/>
      <c r="DM35" s="838"/>
      <c r="DN35" s="838"/>
      <c r="DO35" s="838"/>
      <c r="DP35" s="839"/>
      <c r="DQ35" s="837"/>
      <c r="DR35" s="838"/>
      <c r="DS35" s="838"/>
      <c r="DT35" s="838"/>
      <c r="DU35" s="839"/>
      <c r="DV35" s="840"/>
      <c r="DW35" s="841"/>
      <c r="DX35" s="841"/>
      <c r="DY35" s="841"/>
      <c r="DZ35" s="842"/>
      <c r="EA35" s="226"/>
    </row>
    <row r="36" spans="1:131" s="227" customFormat="1" ht="26.25" customHeight="1" x14ac:dyDescent="0.2">
      <c r="A36" s="245">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86"/>
      <c r="AL36" s="887"/>
      <c r="AM36" s="887"/>
      <c r="AN36" s="887"/>
      <c r="AO36" s="887"/>
      <c r="AP36" s="887"/>
      <c r="AQ36" s="887"/>
      <c r="AR36" s="887"/>
      <c r="AS36" s="887"/>
      <c r="AT36" s="887"/>
      <c r="AU36" s="887"/>
      <c r="AV36" s="887"/>
      <c r="AW36" s="887"/>
      <c r="AX36" s="887"/>
      <c r="AY36" s="887"/>
      <c r="AZ36" s="888"/>
      <c r="BA36" s="888"/>
      <c r="BB36" s="888"/>
      <c r="BC36" s="888"/>
      <c r="BD36" s="888"/>
      <c r="BE36" s="884"/>
      <c r="BF36" s="884"/>
      <c r="BG36" s="884"/>
      <c r="BH36" s="884"/>
      <c r="BI36" s="885"/>
      <c r="BJ36" s="232"/>
      <c r="BK36" s="232"/>
      <c r="BL36" s="232"/>
      <c r="BM36" s="232"/>
      <c r="BN36" s="232"/>
      <c r="BO36" s="244"/>
      <c r="BP36" s="244"/>
      <c r="BQ36" s="241">
        <v>30</v>
      </c>
      <c r="BR36" s="242"/>
      <c r="BS36" s="827"/>
      <c r="BT36" s="828"/>
      <c r="BU36" s="828"/>
      <c r="BV36" s="828"/>
      <c r="BW36" s="828"/>
      <c r="BX36" s="828"/>
      <c r="BY36" s="828"/>
      <c r="BZ36" s="828"/>
      <c r="CA36" s="828"/>
      <c r="CB36" s="828"/>
      <c r="CC36" s="828"/>
      <c r="CD36" s="828"/>
      <c r="CE36" s="828"/>
      <c r="CF36" s="828"/>
      <c r="CG36" s="829"/>
      <c r="CH36" s="837"/>
      <c r="CI36" s="838"/>
      <c r="CJ36" s="838"/>
      <c r="CK36" s="838"/>
      <c r="CL36" s="839"/>
      <c r="CM36" s="837"/>
      <c r="CN36" s="838"/>
      <c r="CO36" s="838"/>
      <c r="CP36" s="838"/>
      <c r="CQ36" s="839"/>
      <c r="CR36" s="837"/>
      <c r="CS36" s="838"/>
      <c r="CT36" s="838"/>
      <c r="CU36" s="838"/>
      <c r="CV36" s="839"/>
      <c r="CW36" s="837"/>
      <c r="CX36" s="838"/>
      <c r="CY36" s="838"/>
      <c r="CZ36" s="838"/>
      <c r="DA36" s="839"/>
      <c r="DB36" s="837"/>
      <c r="DC36" s="838"/>
      <c r="DD36" s="838"/>
      <c r="DE36" s="838"/>
      <c r="DF36" s="839"/>
      <c r="DG36" s="837"/>
      <c r="DH36" s="838"/>
      <c r="DI36" s="838"/>
      <c r="DJ36" s="838"/>
      <c r="DK36" s="839"/>
      <c r="DL36" s="837"/>
      <c r="DM36" s="838"/>
      <c r="DN36" s="838"/>
      <c r="DO36" s="838"/>
      <c r="DP36" s="839"/>
      <c r="DQ36" s="837"/>
      <c r="DR36" s="838"/>
      <c r="DS36" s="838"/>
      <c r="DT36" s="838"/>
      <c r="DU36" s="839"/>
      <c r="DV36" s="840"/>
      <c r="DW36" s="841"/>
      <c r="DX36" s="841"/>
      <c r="DY36" s="841"/>
      <c r="DZ36" s="842"/>
      <c r="EA36" s="226"/>
    </row>
    <row r="37" spans="1:131" s="227" customFormat="1" ht="26.25" customHeight="1" x14ac:dyDescent="0.2">
      <c r="A37" s="245">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86"/>
      <c r="AL37" s="887"/>
      <c r="AM37" s="887"/>
      <c r="AN37" s="887"/>
      <c r="AO37" s="887"/>
      <c r="AP37" s="887"/>
      <c r="AQ37" s="887"/>
      <c r="AR37" s="887"/>
      <c r="AS37" s="887"/>
      <c r="AT37" s="887"/>
      <c r="AU37" s="887"/>
      <c r="AV37" s="887"/>
      <c r="AW37" s="887"/>
      <c r="AX37" s="887"/>
      <c r="AY37" s="887"/>
      <c r="AZ37" s="888"/>
      <c r="BA37" s="888"/>
      <c r="BB37" s="888"/>
      <c r="BC37" s="888"/>
      <c r="BD37" s="888"/>
      <c r="BE37" s="884"/>
      <c r="BF37" s="884"/>
      <c r="BG37" s="884"/>
      <c r="BH37" s="884"/>
      <c r="BI37" s="885"/>
      <c r="BJ37" s="232"/>
      <c r="BK37" s="232"/>
      <c r="BL37" s="232"/>
      <c r="BM37" s="232"/>
      <c r="BN37" s="232"/>
      <c r="BO37" s="244"/>
      <c r="BP37" s="244"/>
      <c r="BQ37" s="241">
        <v>31</v>
      </c>
      <c r="BR37" s="242"/>
      <c r="BS37" s="827"/>
      <c r="BT37" s="828"/>
      <c r="BU37" s="828"/>
      <c r="BV37" s="828"/>
      <c r="BW37" s="828"/>
      <c r="BX37" s="828"/>
      <c r="BY37" s="828"/>
      <c r="BZ37" s="828"/>
      <c r="CA37" s="828"/>
      <c r="CB37" s="828"/>
      <c r="CC37" s="828"/>
      <c r="CD37" s="828"/>
      <c r="CE37" s="828"/>
      <c r="CF37" s="828"/>
      <c r="CG37" s="829"/>
      <c r="CH37" s="837"/>
      <c r="CI37" s="838"/>
      <c r="CJ37" s="838"/>
      <c r="CK37" s="838"/>
      <c r="CL37" s="839"/>
      <c r="CM37" s="837"/>
      <c r="CN37" s="838"/>
      <c r="CO37" s="838"/>
      <c r="CP37" s="838"/>
      <c r="CQ37" s="839"/>
      <c r="CR37" s="837"/>
      <c r="CS37" s="838"/>
      <c r="CT37" s="838"/>
      <c r="CU37" s="838"/>
      <c r="CV37" s="839"/>
      <c r="CW37" s="837"/>
      <c r="CX37" s="838"/>
      <c r="CY37" s="838"/>
      <c r="CZ37" s="838"/>
      <c r="DA37" s="839"/>
      <c r="DB37" s="837"/>
      <c r="DC37" s="838"/>
      <c r="DD37" s="838"/>
      <c r="DE37" s="838"/>
      <c r="DF37" s="839"/>
      <c r="DG37" s="837"/>
      <c r="DH37" s="838"/>
      <c r="DI37" s="838"/>
      <c r="DJ37" s="838"/>
      <c r="DK37" s="839"/>
      <c r="DL37" s="837"/>
      <c r="DM37" s="838"/>
      <c r="DN37" s="838"/>
      <c r="DO37" s="838"/>
      <c r="DP37" s="839"/>
      <c r="DQ37" s="837"/>
      <c r="DR37" s="838"/>
      <c r="DS37" s="838"/>
      <c r="DT37" s="838"/>
      <c r="DU37" s="839"/>
      <c r="DV37" s="840"/>
      <c r="DW37" s="841"/>
      <c r="DX37" s="841"/>
      <c r="DY37" s="841"/>
      <c r="DZ37" s="842"/>
      <c r="EA37" s="226"/>
    </row>
    <row r="38" spans="1:131" s="227" customFormat="1" ht="26.25" customHeight="1" x14ac:dyDescent="0.2">
      <c r="A38" s="245">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86"/>
      <c r="AL38" s="887"/>
      <c r="AM38" s="887"/>
      <c r="AN38" s="887"/>
      <c r="AO38" s="887"/>
      <c r="AP38" s="887"/>
      <c r="AQ38" s="887"/>
      <c r="AR38" s="887"/>
      <c r="AS38" s="887"/>
      <c r="AT38" s="887"/>
      <c r="AU38" s="887"/>
      <c r="AV38" s="887"/>
      <c r="AW38" s="887"/>
      <c r="AX38" s="887"/>
      <c r="AY38" s="887"/>
      <c r="AZ38" s="888"/>
      <c r="BA38" s="888"/>
      <c r="BB38" s="888"/>
      <c r="BC38" s="888"/>
      <c r="BD38" s="888"/>
      <c r="BE38" s="884"/>
      <c r="BF38" s="884"/>
      <c r="BG38" s="884"/>
      <c r="BH38" s="884"/>
      <c r="BI38" s="885"/>
      <c r="BJ38" s="232"/>
      <c r="BK38" s="232"/>
      <c r="BL38" s="232"/>
      <c r="BM38" s="232"/>
      <c r="BN38" s="232"/>
      <c r="BO38" s="244"/>
      <c r="BP38" s="244"/>
      <c r="BQ38" s="241">
        <v>32</v>
      </c>
      <c r="BR38" s="242"/>
      <c r="BS38" s="827"/>
      <c r="BT38" s="828"/>
      <c r="BU38" s="828"/>
      <c r="BV38" s="828"/>
      <c r="BW38" s="828"/>
      <c r="BX38" s="828"/>
      <c r="BY38" s="828"/>
      <c r="BZ38" s="828"/>
      <c r="CA38" s="828"/>
      <c r="CB38" s="828"/>
      <c r="CC38" s="828"/>
      <c r="CD38" s="828"/>
      <c r="CE38" s="828"/>
      <c r="CF38" s="828"/>
      <c r="CG38" s="829"/>
      <c r="CH38" s="837"/>
      <c r="CI38" s="838"/>
      <c r="CJ38" s="838"/>
      <c r="CK38" s="838"/>
      <c r="CL38" s="839"/>
      <c r="CM38" s="837"/>
      <c r="CN38" s="838"/>
      <c r="CO38" s="838"/>
      <c r="CP38" s="838"/>
      <c r="CQ38" s="839"/>
      <c r="CR38" s="837"/>
      <c r="CS38" s="838"/>
      <c r="CT38" s="838"/>
      <c r="CU38" s="838"/>
      <c r="CV38" s="839"/>
      <c r="CW38" s="837"/>
      <c r="CX38" s="838"/>
      <c r="CY38" s="838"/>
      <c r="CZ38" s="838"/>
      <c r="DA38" s="839"/>
      <c r="DB38" s="837"/>
      <c r="DC38" s="838"/>
      <c r="DD38" s="838"/>
      <c r="DE38" s="838"/>
      <c r="DF38" s="839"/>
      <c r="DG38" s="837"/>
      <c r="DH38" s="838"/>
      <c r="DI38" s="838"/>
      <c r="DJ38" s="838"/>
      <c r="DK38" s="839"/>
      <c r="DL38" s="837"/>
      <c r="DM38" s="838"/>
      <c r="DN38" s="838"/>
      <c r="DO38" s="838"/>
      <c r="DP38" s="839"/>
      <c r="DQ38" s="837"/>
      <c r="DR38" s="838"/>
      <c r="DS38" s="838"/>
      <c r="DT38" s="838"/>
      <c r="DU38" s="839"/>
      <c r="DV38" s="840"/>
      <c r="DW38" s="841"/>
      <c r="DX38" s="841"/>
      <c r="DY38" s="841"/>
      <c r="DZ38" s="842"/>
      <c r="EA38" s="226"/>
    </row>
    <row r="39" spans="1:131" s="227" customFormat="1" ht="26.25" customHeight="1" x14ac:dyDescent="0.2">
      <c r="A39" s="245">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86"/>
      <c r="AL39" s="887"/>
      <c r="AM39" s="887"/>
      <c r="AN39" s="887"/>
      <c r="AO39" s="887"/>
      <c r="AP39" s="887"/>
      <c r="AQ39" s="887"/>
      <c r="AR39" s="887"/>
      <c r="AS39" s="887"/>
      <c r="AT39" s="887"/>
      <c r="AU39" s="887"/>
      <c r="AV39" s="887"/>
      <c r="AW39" s="887"/>
      <c r="AX39" s="887"/>
      <c r="AY39" s="887"/>
      <c r="AZ39" s="888"/>
      <c r="BA39" s="888"/>
      <c r="BB39" s="888"/>
      <c r="BC39" s="888"/>
      <c r="BD39" s="888"/>
      <c r="BE39" s="884"/>
      <c r="BF39" s="884"/>
      <c r="BG39" s="884"/>
      <c r="BH39" s="884"/>
      <c r="BI39" s="885"/>
      <c r="BJ39" s="232"/>
      <c r="BK39" s="232"/>
      <c r="BL39" s="232"/>
      <c r="BM39" s="232"/>
      <c r="BN39" s="232"/>
      <c r="BO39" s="244"/>
      <c r="BP39" s="244"/>
      <c r="BQ39" s="241">
        <v>33</v>
      </c>
      <c r="BR39" s="242"/>
      <c r="BS39" s="827"/>
      <c r="BT39" s="828"/>
      <c r="BU39" s="828"/>
      <c r="BV39" s="828"/>
      <c r="BW39" s="828"/>
      <c r="BX39" s="828"/>
      <c r="BY39" s="828"/>
      <c r="BZ39" s="828"/>
      <c r="CA39" s="828"/>
      <c r="CB39" s="828"/>
      <c r="CC39" s="828"/>
      <c r="CD39" s="828"/>
      <c r="CE39" s="828"/>
      <c r="CF39" s="828"/>
      <c r="CG39" s="829"/>
      <c r="CH39" s="837"/>
      <c r="CI39" s="838"/>
      <c r="CJ39" s="838"/>
      <c r="CK39" s="838"/>
      <c r="CL39" s="839"/>
      <c r="CM39" s="837"/>
      <c r="CN39" s="838"/>
      <c r="CO39" s="838"/>
      <c r="CP39" s="838"/>
      <c r="CQ39" s="839"/>
      <c r="CR39" s="837"/>
      <c r="CS39" s="838"/>
      <c r="CT39" s="838"/>
      <c r="CU39" s="838"/>
      <c r="CV39" s="839"/>
      <c r="CW39" s="837"/>
      <c r="CX39" s="838"/>
      <c r="CY39" s="838"/>
      <c r="CZ39" s="838"/>
      <c r="DA39" s="839"/>
      <c r="DB39" s="837"/>
      <c r="DC39" s="838"/>
      <c r="DD39" s="838"/>
      <c r="DE39" s="838"/>
      <c r="DF39" s="839"/>
      <c r="DG39" s="837"/>
      <c r="DH39" s="838"/>
      <c r="DI39" s="838"/>
      <c r="DJ39" s="838"/>
      <c r="DK39" s="839"/>
      <c r="DL39" s="837"/>
      <c r="DM39" s="838"/>
      <c r="DN39" s="838"/>
      <c r="DO39" s="838"/>
      <c r="DP39" s="839"/>
      <c r="DQ39" s="837"/>
      <c r="DR39" s="838"/>
      <c r="DS39" s="838"/>
      <c r="DT39" s="838"/>
      <c r="DU39" s="839"/>
      <c r="DV39" s="840"/>
      <c r="DW39" s="841"/>
      <c r="DX39" s="841"/>
      <c r="DY39" s="841"/>
      <c r="DZ39" s="842"/>
      <c r="EA39" s="226"/>
    </row>
    <row r="40" spans="1:131" s="227" customFormat="1" ht="26.25" customHeight="1" x14ac:dyDescent="0.2">
      <c r="A40" s="240">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86"/>
      <c r="AL40" s="887"/>
      <c r="AM40" s="887"/>
      <c r="AN40" s="887"/>
      <c r="AO40" s="887"/>
      <c r="AP40" s="887"/>
      <c r="AQ40" s="887"/>
      <c r="AR40" s="887"/>
      <c r="AS40" s="887"/>
      <c r="AT40" s="887"/>
      <c r="AU40" s="887"/>
      <c r="AV40" s="887"/>
      <c r="AW40" s="887"/>
      <c r="AX40" s="887"/>
      <c r="AY40" s="887"/>
      <c r="AZ40" s="888"/>
      <c r="BA40" s="888"/>
      <c r="BB40" s="888"/>
      <c r="BC40" s="888"/>
      <c r="BD40" s="888"/>
      <c r="BE40" s="884"/>
      <c r="BF40" s="884"/>
      <c r="BG40" s="884"/>
      <c r="BH40" s="884"/>
      <c r="BI40" s="885"/>
      <c r="BJ40" s="232"/>
      <c r="BK40" s="232"/>
      <c r="BL40" s="232"/>
      <c r="BM40" s="232"/>
      <c r="BN40" s="232"/>
      <c r="BO40" s="244"/>
      <c r="BP40" s="244"/>
      <c r="BQ40" s="241">
        <v>34</v>
      </c>
      <c r="BR40" s="242"/>
      <c r="BS40" s="827"/>
      <c r="BT40" s="828"/>
      <c r="BU40" s="828"/>
      <c r="BV40" s="828"/>
      <c r="BW40" s="828"/>
      <c r="BX40" s="828"/>
      <c r="BY40" s="828"/>
      <c r="BZ40" s="828"/>
      <c r="CA40" s="828"/>
      <c r="CB40" s="828"/>
      <c r="CC40" s="828"/>
      <c r="CD40" s="828"/>
      <c r="CE40" s="828"/>
      <c r="CF40" s="828"/>
      <c r="CG40" s="829"/>
      <c r="CH40" s="837"/>
      <c r="CI40" s="838"/>
      <c r="CJ40" s="838"/>
      <c r="CK40" s="838"/>
      <c r="CL40" s="839"/>
      <c r="CM40" s="837"/>
      <c r="CN40" s="838"/>
      <c r="CO40" s="838"/>
      <c r="CP40" s="838"/>
      <c r="CQ40" s="839"/>
      <c r="CR40" s="837"/>
      <c r="CS40" s="838"/>
      <c r="CT40" s="838"/>
      <c r="CU40" s="838"/>
      <c r="CV40" s="839"/>
      <c r="CW40" s="837"/>
      <c r="CX40" s="838"/>
      <c r="CY40" s="838"/>
      <c r="CZ40" s="838"/>
      <c r="DA40" s="839"/>
      <c r="DB40" s="837"/>
      <c r="DC40" s="838"/>
      <c r="DD40" s="838"/>
      <c r="DE40" s="838"/>
      <c r="DF40" s="839"/>
      <c r="DG40" s="837"/>
      <c r="DH40" s="838"/>
      <c r="DI40" s="838"/>
      <c r="DJ40" s="838"/>
      <c r="DK40" s="839"/>
      <c r="DL40" s="837"/>
      <c r="DM40" s="838"/>
      <c r="DN40" s="838"/>
      <c r="DO40" s="838"/>
      <c r="DP40" s="839"/>
      <c r="DQ40" s="837"/>
      <c r="DR40" s="838"/>
      <c r="DS40" s="838"/>
      <c r="DT40" s="838"/>
      <c r="DU40" s="839"/>
      <c r="DV40" s="840"/>
      <c r="DW40" s="841"/>
      <c r="DX40" s="841"/>
      <c r="DY40" s="841"/>
      <c r="DZ40" s="842"/>
      <c r="EA40" s="226"/>
    </row>
    <row r="41" spans="1:131" s="227" customFormat="1" ht="26.25" customHeight="1" x14ac:dyDescent="0.2">
      <c r="A41" s="240">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86"/>
      <c r="AL41" s="887"/>
      <c r="AM41" s="887"/>
      <c r="AN41" s="887"/>
      <c r="AO41" s="887"/>
      <c r="AP41" s="887"/>
      <c r="AQ41" s="887"/>
      <c r="AR41" s="887"/>
      <c r="AS41" s="887"/>
      <c r="AT41" s="887"/>
      <c r="AU41" s="887"/>
      <c r="AV41" s="887"/>
      <c r="AW41" s="887"/>
      <c r="AX41" s="887"/>
      <c r="AY41" s="887"/>
      <c r="AZ41" s="888"/>
      <c r="BA41" s="888"/>
      <c r="BB41" s="888"/>
      <c r="BC41" s="888"/>
      <c r="BD41" s="888"/>
      <c r="BE41" s="884"/>
      <c r="BF41" s="884"/>
      <c r="BG41" s="884"/>
      <c r="BH41" s="884"/>
      <c r="BI41" s="885"/>
      <c r="BJ41" s="232"/>
      <c r="BK41" s="232"/>
      <c r="BL41" s="232"/>
      <c r="BM41" s="232"/>
      <c r="BN41" s="232"/>
      <c r="BO41" s="244"/>
      <c r="BP41" s="244"/>
      <c r="BQ41" s="241">
        <v>35</v>
      </c>
      <c r="BR41" s="242"/>
      <c r="BS41" s="827"/>
      <c r="BT41" s="828"/>
      <c r="BU41" s="828"/>
      <c r="BV41" s="828"/>
      <c r="BW41" s="828"/>
      <c r="BX41" s="828"/>
      <c r="BY41" s="828"/>
      <c r="BZ41" s="828"/>
      <c r="CA41" s="828"/>
      <c r="CB41" s="828"/>
      <c r="CC41" s="828"/>
      <c r="CD41" s="828"/>
      <c r="CE41" s="828"/>
      <c r="CF41" s="828"/>
      <c r="CG41" s="829"/>
      <c r="CH41" s="837"/>
      <c r="CI41" s="838"/>
      <c r="CJ41" s="838"/>
      <c r="CK41" s="838"/>
      <c r="CL41" s="839"/>
      <c r="CM41" s="837"/>
      <c r="CN41" s="838"/>
      <c r="CO41" s="838"/>
      <c r="CP41" s="838"/>
      <c r="CQ41" s="839"/>
      <c r="CR41" s="837"/>
      <c r="CS41" s="838"/>
      <c r="CT41" s="838"/>
      <c r="CU41" s="838"/>
      <c r="CV41" s="839"/>
      <c r="CW41" s="837"/>
      <c r="CX41" s="838"/>
      <c r="CY41" s="838"/>
      <c r="CZ41" s="838"/>
      <c r="DA41" s="839"/>
      <c r="DB41" s="837"/>
      <c r="DC41" s="838"/>
      <c r="DD41" s="838"/>
      <c r="DE41" s="838"/>
      <c r="DF41" s="839"/>
      <c r="DG41" s="837"/>
      <c r="DH41" s="838"/>
      <c r="DI41" s="838"/>
      <c r="DJ41" s="838"/>
      <c r="DK41" s="839"/>
      <c r="DL41" s="837"/>
      <c r="DM41" s="838"/>
      <c r="DN41" s="838"/>
      <c r="DO41" s="838"/>
      <c r="DP41" s="839"/>
      <c r="DQ41" s="837"/>
      <c r="DR41" s="838"/>
      <c r="DS41" s="838"/>
      <c r="DT41" s="838"/>
      <c r="DU41" s="839"/>
      <c r="DV41" s="840"/>
      <c r="DW41" s="841"/>
      <c r="DX41" s="841"/>
      <c r="DY41" s="841"/>
      <c r="DZ41" s="842"/>
      <c r="EA41" s="226"/>
    </row>
    <row r="42" spans="1:131" s="227" customFormat="1" ht="26.25" customHeight="1" x14ac:dyDescent="0.2">
      <c r="A42" s="240">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86"/>
      <c r="AL42" s="887"/>
      <c r="AM42" s="887"/>
      <c r="AN42" s="887"/>
      <c r="AO42" s="887"/>
      <c r="AP42" s="887"/>
      <c r="AQ42" s="887"/>
      <c r="AR42" s="887"/>
      <c r="AS42" s="887"/>
      <c r="AT42" s="887"/>
      <c r="AU42" s="887"/>
      <c r="AV42" s="887"/>
      <c r="AW42" s="887"/>
      <c r="AX42" s="887"/>
      <c r="AY42" s="887"/>
      <c r="AZ42" s="888"/>
      <c r="BA42" s="888"/>
      <c r="BB42" s="888"/>
      <c r="BC42" s="888"/>
      <c r="BD42" s="888"/>
      <c r="BE42" s="884"/>
      <c r="BF42" s="884"/>
      <c r="BG42" s="884"/>
      <c r="BH42" s="884"/>
      <c r="BI42" s="885"/>
      <c r="BJ42" s="232"/>
      <c r="BK42" s="232"/>
      <c r="BL42" s="232"/>
      <c r="BM42" s="232"/>
      <c r="BN42" s="232"/>
      <c r="BO42" s="244"/>
      <c r="BP42" s="244"/>
      <c r="BQ42" s="241">
        <v>36</v>
      </c>
      <c r="BR42" s="242"/>
      <c r="BS42" s="827"/>
      <c r="BT42" s="828"/>
      <c r="BU42" s="828"/>
      <c r="BV42" s="828"/>
      <c r="BW42" s="828"/>
      <c r="BX42" s="828"/>
      <c r="BY42" s="828"/>
      <c r="BZ42" s="828"/>
      <c r="CA42" s="828"/>
      <c r="CB42" s="828"/>
      <c r="CC42" s="828"/>
      <c r="CD42" s="828"/>
      <c r="CE42" s="828"/>
      <c r="CF42" s="828"/>
      <c r="CG42" s="829"/>
      <c r="CH42" s="837"/>
      <c r="CI42" s="838"/>
      <c r="CJ42" s="838"/>
      <c r="CK42" s="838"/>
      <c r="CL42" s="839"/>
      <c r="CM42" s="837"/>
      <c r="CN42" s="838"/>
      <c r="CO42" s="838"/>
      <c r="CP42" s="838"/>
      <c r="CQ42" s="839"/>
      <c r="CR42" s="837"/>
      <c r="CS42" s="838"/>
      <c r="CT42" s="838"/>
      <c r="CU42" s="838"/>
      <c r="CV42" s="839"/>
      <c r="CW42" s="837"/>
      <c r="CX42" s="838"/>
      <c r="CY42" s="838"/>
      <c r="CZ42" s="838"/>
      <c r="DA42" s="839"/>
      <c r="DB42" s="837"/>
      <c r="DC42" s="838"/>
      <c r="DD42" s="838"/>
      <c r="DE42" s="838"/>
      <c r="DF42" s="839"/>
      <c r="DG42" s="837"/>
      <c r="DH42" s="838"/>
      <c r="DI42" s="838"/>
      <c r="DJ42" s="838"/>
      <c r="DK42" s="839"/>
      <c r="DL42" s="837"/>
      <c r="DM42" s="838"/>
      <c r="DN42" s="838"/>
      <c r="DO42" s="838"/>
      <c r="DP42" s="839"/>
      <c r="DQ42" s="837"/>
      <c r="DR42" s="838"/>
      <c r="DS42" s="838"/>
      <c r="DT42" s="838"/>
      <c r="DU42" s="839"/>
      <c r="DV42" s="840"/>
      <c r="DW42" s="841"/>
      <c r="DX42" s="841"/>
      <c r="DY42" s="841"/>
      <c r="DZ42" s="842"/>
      <c r="EA42" s="226"/>
    </row>
    <row r="43" spans="1:131" s="227" customFormat="1" ht="26.25" customHeight="1" x14ac:dyDescent="0.2">
      <c r="A43" s="240">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86"/>
      <c r="AL43" s="887"/>
      <c r="AM43" s="887"/>
      <c r="AN43" s="887"/>
      <c r="AO43" s="887"/>
      <c r="AP43" s="887"/>
      <c r="AQ43" s="887"/>
      <c r="AR43" s="887"/>
      <c r="AS43" s="887"/>
      <c r="AT43" s="887"/>
      <c r="AU43" s="887"/>
      <c r="AV43" s="887"/>
      <c r="AW43" s="887"/>
      <c r="AX43" s="887"/>
      <c r="AY43" s="887"/>
      <c r="AZ43" s="888"/>
      <c r="BA43" s="888"/>
      <c r="BB43" s="888"/>
      <c r="BC43" s="888"/>
      <c r="BD43" s="888"/>
      <c r="BE43" s="884"/>
      <c r="BF43" s="884"/>
      <c r="BG43" s="884"/>
      <c r="BH43" s="884"/>
      <c r="BI43" s="885"/>
      <c r="BJ43" s="232"/>
      <c r="BK43" s="232"/>
      <c r="BL43" s="232"/>
      <c r="BM43" s="232"/>
      <c r="BN43" s="232"/>
      <c r="BO43" s="244"/>
      <c r="BP43" s="244"/>
      <c r="BQ43" s="241">
        <v>37</v>
      </c>
      <c r="BR43" s="242"/>
      <c r="BS43" s="827"/>
      <c r="BT43" s="828"/>
      <c r="BU43" s="828"/>
      <c r="BV43" s="828"/>
      <c r="BW43" s="828"/>
      <c r="BX43" s="828"/>
      <c r="BY43" s="828"/>
      <c r="BZ43" s="828"/>
      <c r="CA43" s="828"/>
      <c r="CB43" s="828"/>
      <c r="CC43" s="828"/>
      <c r="CD43" s="828"/>
      <c r="CE43" s="828"/>
      <c r="CF43" s="828"/>
      <c r="CG43" s="829"/>
      <c r="CH43" s="837"/>
      <c r="CI43" s="838"/>
      <c r="CJ43" s="838"/>
      <c r="CK43" s="838"/>
      <c r="CL43" s="839"/>
      <c r="CM43" s="837"/>
      <c r="CN43" s="838"/>
      <c r="CO43" s="838"/>
      <c r="CP43" s="838"/>
      <c r="CQ43" s="839"/>
      <c r="CR43" s="837"/>
      <c r="CS43" s="838"/>
      <c r="CT43" s="838"/>
      <c r="CU43" s="838"/>
      <c r="CV43" s="839"/>
      <c r="CW43" s="837"/>
      <c r="CX43" s="838"/>
      <c r="CY43" s="838"/>
      <c r="CZ43" s="838"/>
      <c r="DA43" s="839"/>
      <c r="DB43" s="837"/>
      <c r="DC43" s="838"/>
      <c r="DD43" s="838"/>
      <c r="DE43" s="838"/>
      <c r="DF43" s="839"/>
      <c r="DG43" s="837"/>
      <c r="DH43" s="838"/>
      <c r="DI43" s="838"/>
      <c r="DJ43" s="838"/>
      <c r="DK43" s="839"/>
      <c r="DL43" s="837"/>
      <c r="DM43" s="838"/>
      <c r="DN43" s="838"/>
      <c r="DO43" s="838"/>
      <c r="DP43" s="839"/>
      <c r="DQ43" s="837"/>
      <c r="DR43" s="838"/>
      <c r="DS43" s="838"/>
      <c r="DT43" s="838"/>
      <c r="DU43" s="839"/>
      <c r="DV43" s="840"/>
      <c r="DW43" s="841"/>
      <c r="DX43" s="841"/>
      <c r="DY43" s="841"/>
      <c r="DZ43" s="842"/>
      <c r="EA43" s="226"/>
    </row>
    <row r="44" spans="1:131" s="227" customFormat="1" ht="26.25" customHeight="1" x14ac:dyDescent="0.2">
      <c r="A44" s="240">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86"/>
      <c r="AL44" s="887"/>
      <c r="AM44" s="887"/>
      <c r="AN44" s="887"/>
      <c r="AO44" s="887"/>
      <c r="AP44" s="887"/>
      <c r="AQ44" s="887"/>
      <c r="AR44" s="887"/>
      <c r="AS44" s="887"/>
      <c r="AT44" s="887"/>
      <c r="AU44" s="887"/>
      <c r="AV44" s="887"/>
      <c r="AW44" s="887"/>
      <c r="AX44" s="887"/>
      <c r="AY44" s="887"/>
      <c r="AZ44" s="888"/>
      <c r="BA44" s="888"/>
      <c r="BB44" s="888"/>
      <c r="BC44" s="888"/>
      <c r="BD44" s="888"/>
      <c r="BE44" s="884"/>
      <c r="BF44" s="884"/>
      <c r="BG44" s="884"/>
      <c r="BH44" s="884"/>
      <c r="BI44" s="885"/>
      <c r="BJ44" s="232"/>
      <c r="BK44" s="232"/>
      <c r="BL44" s="232"/>
      <c r="BM44" s="232"/>
      <c r="BN44" s="232"/>
      <c r="BO44" s="244"/>
      <c r="BP44" s="244"/>
      <c r="BQ44" s="241">
        <v>38</v>
      </c>
      <c r="BR44" s="242"/>
      <c r="BS44" s="827"/>
      <c r="BT44" s="828"/>
      <c r="BU44" s="828"/>
      <c r="BV44" s="828"/>
      <c r="BW44" s="828"/>
      <c r="BX44" s="828"/>
      <c r="BY44" s="828"/>
      <c r="BZ44" s="828"/>
      <c r="CA44" s="828"/>
      <c r="CB44" s="828"/>
      <c r="CC44" s="828"/>
      <c r="CD44" s="828"/>
      <c r="CE44" s="828"/>
      <c r="CF44" s="828"/>
      <c r="CG44" s="829"/>
      <c r="CH44" s="837"/>
      <c r="CI44" s="838"/>
      <c r="CJ44" s="838"/>
      <c r="CK44" s="838"/>
      <c r="CL44" s="839"/>
      <c r="CM44" s="837"/>
      <c r="CN44" s="838"/>
      <c r="CO44" s="838"/>
      <c r="CP44" s="838"/>
      <c r="CQ44" s="839"/>
      <c r="CR44" s="837"/>
      <c r="CS44" s="838"/>
      <c r="CT44" s="838"/>
      <c r="CU44" s="838"/>
      <c r="CV44" s="839"/>
      <c r="CW44" s="837"/>
      <c r="CX44" s="838"/>
      <c r="CY44" s="838"/>
      <c r="CZ44" s="838"/>
      <c r="DA44" s="839"/>
      <c r="DB44" s="837"/>
      <c r="DC44" s="838"/>
      <c r="DD44" s="838"/>
      <c r="DE44" s="838"/>
      <c r="DF44" s="839"/>
      <c r="DG44" s="837"/>
      <c r="DH44" s="838"/>
      <c r="DI44" s="838"/>
      <c r="DJ44" s="838"/>
      <c r="DK44" s="839"/>
      <c r="DL44" s="837"/>
      <c r="DM44" s="838"/>
      <c r="DN44" s="838"/>
      <c r="DO44" s="838"/>
      <c r="DP44" s="839"/>
      <c r="DQ44" s="837"/>
      <c r="DR44" s="838"/>
      <c r="DS44" s="838"/>
      <c r="DT44" s="838"/>
      <c r="DU44" s="839"/>
      <c r="DV44" s="840"/>
      <c r="DW44" s="841"/>
      <c r="DX44" s="841"/>
      <c r="DY44" s="841"/>
      <c r="DZ44" s="842"/>
      <c r="EA44" s="226"/>
    </row>
    <row r="45" spans="1:131" s="227" customFormat="1" ht="26.25" customHeight="1" x14ac:dyDescent="0.2">
      <c r="A45" s="240">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86"/>
      <c r="AL45" s="887"/>
      <c r="AM45" s="887"/>
      <c r="AN45" s="887"/>
      <c r="AO45" s="887"/>
      <c r="AP45" s="887"/>
      <c r="AQ45" s="887"/>
      <c r="AR45" s="887"/>
      <c r="AS45" s="887"/>
      <c r="AT45" s="887"/>
      <c r="AU45" s="887"/>
      <c r="AV45" s="887"/>
      <c r="AW45" s="887"/>
      <c r="AX45" s="887"/>
      <c r="AY45" s="887"/>
      <c r="AZ45" s="888"/>
      <c r="BA45" s="888"/>
      <c r="BB45" s="888"/>
      <c r="BC45" s="888"/>
      <c r="BD45" s="888"/>
      <c r="BE45" s="884"/>
      <c r="BF45" s="884"/>
      <c r="BG45" s="884"/>
      <c r="BH45" s="884"/>
      <c r="BI45" s="885"/>
      <c r="BJ45" s="232"/>
      <c r="BK45" s="232"/>
      <c r="BL45" s="232"/>
      <c r="BM45" s="232"/>
      <c r="BN45" s="232"/>
      <c r="BO45" s="244"/>
      <c r="BP45" s="244"/>
      <c r="BQ45" s="241">
        <v>39</v>
      </c>
      <c r="BR45" s="242"/>
      <c r="BS45" s="827"/>
      <c r="BT45" s="828"/>
      <c r="BU45" s="828"/>
      <c r="BV45" s="828"/>
      <c r="BW45" s="828"/>
      <c r="BX45" s="828"/>
      <c r="BY45" s="828"/>
      <c r="BZ45" s="828"/>
      <c r="CA45" s="828"/>
      <c r="CB45" s="828"/>
      <c r="CC45" s="828"/>
      <c r="CD45" s="828"/>
      <c r="CE45" s="828"/>
      <c r="CF45" s="828"/>
      <c r="CG45" s="829"/>
      <c r="CH45" s="837"/>
      <c r="CI45" s="838"/>
      <c r="CJ45" s="838"/>
      <c r="CK45" s="838"/>
      <c r="CL45" s="839"/>
      <c r="CM45" s="837"/>
      <c r="CN45" s="838"/>
      <c r="CO45" s="838"/>
      <c r="CP45" s="838"/>
      <c r="CQ45" s="839"/>
      <c r="CR45" s="837"/>
      <c r="CS45" s="838"/>
      <c r="CT45" s="838"/>
      <c r="CU45" s="838"/>
      <c r="CV45" s="839"/>
      <c r="CW45" s="837"/>
      <c r="CX45" s="838"/>
      <c r="CY45" s="838"/>
      <c r="CZ45" s="838"/>
      <c r="DA45" s="839"/>
      <c r="DB45" s="837"/>
      <c r="DC45" s="838"/>
      <c r="DD45" s="838"/>
      <c r="DE45" s="838"/>
      <c r="DF45" s="839"/>
      <c r="DG45" s="837"/>
      <c r="DH45" s="838"/>
      <c r="DI45" s="838"/>
      <c r="DJ45" s="838"/>
      <c r="DK45" s="839"/>
      <c r="DL45" s="837"/>
      <c r="DM45" s="838"/>
      <c r="DN45" s="838"/>
      <c r="DO45" s="838"/>
      <c r="DP45" s="839"/>
      <c r="DQ45" s="837"/>
      <c r="DR45" s="838"/>
      <c r="DS45" s="838"/>
      <c r="DT45" s="838"/>
      <c r="DU45" s="839"/>
      <c r="DV45" s="840"/>
      <c r="DW45" s="841"/>
      <c r="DX45" s="841"/>
      <c r="DY45" s="841"/>
      <c r="DZ45" s="842"/>
      <c r="EA45" s="226"/>
    </row>
    <row r="46" spans="1:131" s="227" customFormat="1" ht="26.25" customHeight="1" x14ac:dyDescent="0.2">
      <c r="A46" s="240">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86"/>
      <c r="AL46" s="887"/>
      <c r="AM46" s="887"/>
      <c r="AN46" s="887"/>
      <c r="AO46" s="887"/>
      <c r="AP46" s="887"/>
      <c r="AQ46" s="887"/>
      <c r="AR46" s="887"/>
      <c r="AS46" s="887"/>
      <c r="AT46" s="887"/>
      <c r="AU46" s="887"/>
      <c r="AV46" s="887"/>
      <c r="AW46" s="887"/>
      <c r="AX46" s="887"/>
      <c r="AY46" s="887"/>
      <c r="AZ46" s="888"/>
      <c r="BA46" s="888"/>
      <c r="BB46" s="888"/>
      <c r="BC46" s="888"/>
      <c r="BD46" s="888"/>
      <c r="BE46" s="884"/>
      <c r="BF46" s="884"/>
      <c r="BG46" s="884"/>
      <c r="BH46" s="884"/>
      <c r="BI46" s="885"/>
      <c r="BJ46" s="232"/>
      <c r="BK46" s="232"/>
      <c r="BL46" s="232"/>
      <c r="BM46" s="232"/>
      <c r="BN46" s="232"/>
      <c r="BO46" s="244"/>
      <c r="BP46" s="244"/>
      <c r="BQ46" s="241">
        <v>40</v>
      </c>
      <c r="BR46" s="242"/>
      <c r="BS46" s="827"/>
      <c r="BT46" s="828"/>
      <c r="BU46" s="828"/>
      <c r="BV46" s="828"/>
      <c r="BW46" s="828"/>
      <c r="BX46" s="828"/>
      <c r="BY46" s="828"/>
      <c r="BZ46" s="828"/>
      <c r="CA46" s="828"/>
      <c r="CB46" s="828"/>
      <c r="CC46" s="828"/>
      <c r="CD46" s="828"/>
      <c r="CE46" s="828"/>
      <c r="CF46" s="828"/>
      <c r="CG46" s="829"/>
      <c r="CH46" s="837"/>
      <c r="CI46" s="838"/>
      <c r="CJ46" s="838"/>
      <c r="CK46" s="838"/>
      <c r="CL46" s="839"/>
      <c r="CM46" s="837"/>
      <c r="CN46" s="838"/>
      <c r="CO46" s="838"/>
      <c r="CP46" s="838"/>
      <c r="CQ46" s="839"/>
      <c r="CR46" s="837"/>
      <c r="CS46" s="838"/>
      <c r="CT46" s="838"/>
      <c r="CU46" s="838"/>
      <c r="CV46" s="839"/>
      <c r="CW46" s="837"/>
      <c r="CX46" s="838"/>
      <c r="CY46" s="838"/>
      <c r="CZ46" s="838"/>
      <c r="DA46" s="839"/>
      <c r="DB46" s="837"/>
      <c r="DC46" s="838"/>
      <c r="DD46" s="838"/>
      <c r="DE46" s="838"/>
      <c r="DF46" s="839"/>
      <c r="DG46" s="837"/>
      <c r="DH46" s="838"/>
      <c r="DI46" s="838"/>
      <c r="DJ46" s="838"/>
      <c r="DK46" s="839"/>
      <c r="DL46" s="837"/>
      <c r="DM46" s="838"/>
      <c r="DN46" s="838"/>
      <c r="DO46" s="838"/>
      <c r="DP46" s="839"/>
      <c r="DQ46" s="837"/>
      <c r="DR46" s="838"/>
      <c r="DS46" s="838"/>
      <c r="DT46" s="838"/>
      <c r="DU46" s="839"/>
      <c r="DV46" s="840"/>
      <c r="DW46" s="841"/>
      <c r="DX46" s="841"/>
      <c r="DY46" s="841"/>
      <c r="DZ46" s="842"/>
      <c r="EA46" s="226"/>
    </row>
    <row r="47" spans="1:131" s="227" customFormat="1" ht="26.25" customHeight="1" x14ac:dyDescent="0.2">
      <c r="A47" s="240">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86"/>
      <c r="AL47" s="887"/>
      <c r="AM47" s="887"/>
      <c r="AN47" s="887"/>
      <c r="AO47" s="887"/>
      <c r="AP47" s="887"/>
      <c r="AQ47" s="887"/>
      <c r="AR47" s="887"/>
      <c r="AS47" s="887"/>
      <c r="AT47" s="887"/>
      <c r="AU47" s="887"/>
      <c r="AV47" s="887"/>
      <c r="AW47" s="887"/>
      <c r="AX47" s="887"/>
      <c r="AY47" s="887"/>
      <c r="AZ47" s="888"/>
      <c r="BA47" s="888"/>
      <c r="BB47" s="888"/>
      <c r="BC47" s="888"/>
      <c r="BD47" s="888"/>
      <c r="BE47" s="884"/>
      <c r="BF47" s="884"/>
      <c r="BG47" s="884"/>
      <c r="BH47" s="884"/>
      <c r="BI47" s="885"/>
      <c r="BJ47" s="232"/>
      <c r="BK47" s="232"/>
      <c r="BL47" s="232"/>
      <c r="BM47" s="232"/>
      <c r="BN47" s="232"/>
      <c r="BO47" s="244"/>
      <c r="BP47" s="244"/>
      <c r="BQ47" s="241">
        <v>41</v>
      </c>
      <c r="BR47" s="242"/>
      <c r="BS47" s="827"/>
      <c r="BT47" s="828"/>
      <c r="BU47" s="828"/>
      <c r="BV47" s="828"/>
      <c r="BW47" s="828"/>
      <c r="BX47" s="828"/>
      <c r="BY47" s="828"/>
      <c r="BZ47" s="828"/>
      <c r="CA47" s="828"/>
      <c r="CB47" s="828"/>
      <c r="CC47" s="828"/>
      <c r="CD47" s="828"/>
      <c r="CE47" s="828"/>
      <c r="CF47" s="828"/>
      <c r="CG47" s="829"/>
      <c r="CH47" s="837"/>
      <c r="CI47" s="838"/>
      <c r="CJ47" s="838"/>
      <c r="CK47" s="838"/>
      <c r="CL47" s="839"/>
      <c r="CM47" s="837"/>
      <c r="CN47" s="838"/>
      <c r="CO47" s="838"/>
      <c r="CP47" s="838"/>
      <c r="CQ47" s="839"/>
      <c r="CR47" s="837"/>
      <c r="CS47" s="838"/>
      <c r="CT47" s="838"/>
      <c r="CU47" s="838"/>
      <c r="CV47" s="839"/>
      <c r="CW47" s="837"/>
      <c r="CX47" s="838"/>
      <c r="CY47" s="838"/>
      <c r="CZ47" s="838"/>
      <c r="DA47" s="839"/>
      <c r="DB47" s="837"/>
      <c r="DC47" s="838"/>
      <c r="DD47" s="838"/>
      <c r="DE47" s="838"/>
      <c r="DF47" s="839"/>
      <c r="DG47" s="837"/>
      <c r="DH47" s="838"/>
      <c r="DI47" s="838"/>
      <c r="DJ47" s="838"/>
      <c r="DK47" s="839"/>
      <c r="DL47" s="837"/>
      <c r="DM47" s="838"/>
      <c r="DN47" s="838"/>
      <c r="DO47" s="838"/>
      <c r="DP47" s="839"/>
      <c r="DQ47" s="837"/>
      <c r="DR47" s="838"/>
      <c r="DS47" s="838"/>
      <c r="DT47" s="838"/>
      <c r="DU47" s="839"/>
      <c r="DV47" s="840"/>
      <c r="DW47" s="841"/>
      <c r="DX47" s="841"/>
      <c r="DY47" s="841"/>
      <c r="DZ47" s="842"/>
      <c r="EA47" s="226"/>
    </row>
    <row r="48" spans="1:131" s="227" customFormat="1" ht="26.25" customHeight="1" x14ac:dyDescent="0.2">
      <c r="A48" s="240">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86"/>
      <c r="AL48" s="887"/>
      <c r="AM48" s="887"/>
      <c r="AN48" s="887"/>
      <c r="AO48" s="887"/>
      <c r="AP48" s="887"/>
      <c r="AQ48" s="887"/>
      <c r="AR48" s="887"/>
      <c r="AS48" s="887"/>
      <c r="AT48" s="887"/>
      <c r="AU48" s="887"/>
      <c r="AV48" s="887"/>
      <c r="AW48" s="887"/>
      <c r="AX48" s="887"/>
      <c r="AY48" s="887"/>
      <c r="AZ48" s="888"/>
      <c r="BA48" s="888"/>
      <c r="BB48" s="888"/>
      <c r="BC48" s="888"/>
      <c r="BD48" s="888"/>
      <c r="BE48" s="884"/>
      <c r="BF48" s="884"/>
      <c r="BG48" s="884"/>
      <c r="BH48" s="884"/>
      <c r="BI48" s="885"/>
      <c r="BJ48" s="232"/>
      <c r="BK48" s="232"/>
      <c r="BL48" s="232"/>
      <c r="BM48" s="232"/>
      <c r="BN48" s="232"/>
      <c r="BO48" s="244"/>
      <c r="BP48" s="244"/>
      <c r="BQ48" s="241">
        <v>42</v>
      </c>
      <c r="BR48" s="242"/>
      <c r="BS48" s="827"/>
      <c r="BT48" s="828"/>
      <c r="BU48" s="828"/>
      <c r="BV48" s="828"/>
      <c r="BW48" s="828"/>
      <c r="BX48" s="828"/>
      <c r="BY48" s="828"/>
      <c r="BZ48" s="828"/>
      <c r="CA48" s="828"/>
      <c r="CB48" s="828"/>
      <c r="CC48" s="828"/>
      <c r="CD48" s="828"/>
      <c r="CE48" s="828"/>
      <c r="CF48" s="828"/>
      <c r="CG48" s="829"/>
      <c r="CH48" s="837"/>
      <c r="CI48" s="838"/>
      <c r="CJ48" s="838"/>
      <c r="CK48" s="838"/>
      <c r="CL48" s="839"/>
      <c r="CM48" s="837"/>
      <c r="CN48" s="838"/>
      <c r="CO48" s="838"/>
      <c r="CP48" s="838"/>
      <c r="CQ48" s="839"/>
      <c r="CR48" s="837"/>
      <c r="CS48" s="838"/>
      <c r="CT48" s="838"/>
      <c r="CU48" s="838"/>
      <c r="CV48" s="839"/>
      <c r="CW48" s="837"/>
      <c r="CX48" s="838"/>
      <c r="CY48" s="838"/>
      <c r="CZ48" s="838"/>
      <c r="DA48" s="839"/>
      <c r="DB48" s="837"/>
      <c r="DC48" s="838"/>
      <c r="DD48" s="838"/>
      <c r="DE48" s="838"/>
      <c r="DF48" s="839"/>
      <c r="DG48" s="837"/>
      <c r="DH48" s="838"/>
      <c r="DI48" s="838"/>
      <c r="DJ48" s="838"/>
      <c r="DK48" s="839"/>
      <c r="DL48" s="837"/>
      <c r="DM48" s="838"/>
      <c r="DN48" s="838"/>
      <c r="DO48" s="838"/>
      <c r="DP48" s="839"/>
      <c r="DQ48" s="837"/>
      <c r="DR48" s="838"/>
      <c r="DS48" s="838"/>
      <c r="DT48" s="838"/>
      <c r="DU48" s="839"/>
      <c r="DV48" s="840"/>
      <c r="DW48" s="841"/>
      <c r="DX48" s="841"/>
      <c r="DY48" s="841"/>
      <c r="DZ48" s="842"/>
      <c r="EA48" s="226"/>
    </row>
    <row r="49" spans="1:131" s="227" customFormat="1" ht="26.25" customHeight="1" x14ac:dyDescent="0.2">
      <c r="A49" s="240">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86"/>
      <c r="AL49" s="887"/>
      <c r="AM49" s="887"/>
      <c r="AN49" s="887"/>
      <c r="AO49" s="887"/>
      <c r="AP49" s="887"/>
      <c r="AQ49" s="887"/>
      <c r="AR49" s="887"/>
      <c r="AS49" s="887"/>
      <c r="AT49" s="887"/>
      <c r="AU49" s="887"/>
      <c r="AV49" s="887"/>
      <c r="AW49" s="887"/>
      <c r="AX49" s="887"/>
      <c r="AY49" s="887"/>
      <c r="AZ49" s="888"/>
      <c r="BA49" s="888"/>
      <c r="BB49" s="888"/>
      <c r="BC49" s="888"/>
      <c r="BD49" s="888"/>
      <c r="BE49" s="884"/>
      <c r="BF49" s="884"/>
      <c r="BG49" s="884"/>
      <c r="BH49" s="884"/>
      <c r="BI49" s="885"/>
      <c r="BJ49" s="232"/>
      <c r="BK49" s="232"/>
      <c r="BL49" s="232"/>
      <c r="BM49" s="232"/>
      <c r="BN49" s="232"/>
      <c r="BO49" s="244"/>
      <c r="BP49" s="244"/>
      <c r="BQ49" s="241">
        <v>43</v>
      </c>
      <c r="BR49" s="242"/>
      <c r="BS49" s="827"/>
      <c r="BT49" s="828"/>
      <c r="BU49" s="828"/>
      <c r="BV49" s="828"/>
      <c r="BW49" s="828"/>
      <c r="BX49" s="828"/>
      <c r="BY49" s="828"/>
      <c r="BZ49" s="828"/>
      <c r="CA49" s="828"/>
      <c r="CB49" s="828"/>
      <c r="CC49" s="828"/>
      <c r="CD49" s="828"/>
      <c r="CE49" s="828"/>
      <c r="CF49" s="828"/>
      <c r="CG49" s="829"/>
      <c r="CH49" s="837"/>
      <c r="CI49" s="838"/>
      <c r="CJ49" s="838"/>
      <c r="CK49" s="838"/>
      <c r="CL49" s="839"/>
      <c r="CM49" s="837"/>
      <c r="CN49" s="838"/>
      <c r="CO49" s="838"/>
      <c r="CP49" s="838"/>
      <c r="CQ49" s="839"/>
      <c r="CR49" s="837"/>
      <c r="CS49" s="838"/>
      <c r="CT49" s="838"/>
      <c r="CU49" s="838"/>
      <c r="CV49" s="839"/>
      <c r="CW49" s="837"/>
      <c r="CX49" s="838"/>
      <c r="CY49" s="838"/>
      <c r="CZ49" s="838"/>
      <c r="DA49" s="839"/>
      <c r="DB49" s="837"/>
      <c r="DC49" s="838"/>
      <c r="DD49" s="838"/>
      <c r="DE49" s="838"/>
      <c r="DF49" s="839"/>
      <c r="DG49" s="837"/>
      <c r="DH49" s="838"/>
      <c r="DI49" s="838"/>
      <c r="DJ49" s="838"/>
      <c r="DK49" s="839"/>
      <c r="DL49" s="837"/>
      <c r="DM49" s="838"/>
      <c r="DN49" s="838"/>
      <c r="DO49" s="838"/>
      <c r="DP49" s="839"/>
      <c r="DQ49" s="837"/>
      <c r="DR49" s="838"/>
      <c r="DS49" s="838"/>
      <c r="DT49" s="838"/>
      <c r="DU49" s="839"/>
      <c r="DV49" s="840"/>
      <c r="DW49" s="841"/>
      <c r="DX49" s="841"/>
      <c r="DY49" s="841"/>
      <c r="DZ49" s="842"/>
      <c r="EA49" s="226"/>
    </row>
    <row r="50" spans="1:131" s="227" customFormat="1" ht="26.25" customHeight="1" x14ac:dyDescent="0.2">
      <c r="A50" s="240">
        <v>23</v>
      </c>
      <c r="B50" s="814"/>
      <c r="C50" s="815"/>
      <c r="D50" s="815"/>
      <c r="E50" s="815"/>
      <c r="F50" s="815"/>
      <c r="G50" s="815"/>
      <c r="H50" s="815"/>
      <c r="I50" s="815"/>
      <c r="J50" s="815"/>
      <c r="K50" s="815"/>
      <c r="L50" s="815"/>
      <c r="M50" s="815"/>
      <c r="N50" s="815"/>
      <c r="O50" s="815"/>
      <c r="P50" s="816"/>
      <c r="Q50" s="889"/>
      <c r="R50" s="890"/>
      <c r="S50" s="890"/>
      <c r="T50" s="890"/>
      <c r="U50" s="890"/>
      <c r="V50" s="890"/>
      <c r="W50" s="890"/>
      <c r="X50" s="890"/>
      <c r="Y50" s="890"/>
      <c r="Z50" s="890"/>
      <c r="AA50" s="890"/>
      <c r="AB50" s="890"/>
      <c r="AC50" s="890"/>
      <c r="AD50" s="890"/>
      <c r="AE50" s="891"/>
      <c r="AF50" s="820"/>
      <c r="AG50" s="821"/>
      <c r="AH50" s="821"/>
      <c r="AI50" s="821"/>
      <c r="AJ50" s="822"/>
      <c r="AK50" s="892"/>
      <c r="AL50" s="890"/>
      <c r="AM50" s="890"/>
      <c r="AN50" s="890"/>
      <c r="AO50" s="890"/>
      <c r="AP50" s="890"/>
      <c r="AQ50" s="890"/>
      <c r="AR50" s="890"/>
      <c r="AS50" s="890"/>
      <c r="AT50" s="890"/>
      <c r="AU50" s="890"/>
      <c r="AV50" s="890"/>
      <c r="AW50" s="890"/>
      <c r="AX50" s="890"/>
      <c r="AY50" s="890"/>
      <c r="AZ50" s="893"/>
      <c r="BA50" s="893"/>
      <c r="BB50" s="893"/>
      <c r="BC50" s="893"/>
      <c r="BD50" s="893"/>
      <c r="BE50" s="884"/>
      <c r="BF50" s="884"/>
      <c r="BG50" s="884"/>
      <c r="BH50" s="884"/>
      <c r="BI50" s="885"/>
      <c r="BJ50" s="232"/>
      <c r="BK50" s="232"/>
      <c r="BL50" s="232"/>
      <c r="BM50" s="232"/>
      <c r="BN50" s="232"/>
      <c r="BO50" s="244"/>
      <c r="BP50" s="244"/>
      <c r="BQ50" s="241">
        <v>44</v>
      </c>
      <c r="BR50" s="242"/>
      <c r="BS50" s="827"/>
      <c r="BT50" s="828"/>
      <c r="BU50" s="828"/>
      <c r="BV50" s="828"/>
      <c r="BW50" s="828"/>
      <c r="BX50" s="828"/>
      <c r="BY50" s="828"/>
      <c r="BZ50" s="828"/>
      <c r="CA50" s="828"/>
      <c r="CB50" s="828"/>
      <c r="CC50" s="828"/>
      <c r="CD50" s="828"/>
      <c r="CE50" s="828"/>
      <c r="CF50" s="828"/>
      <c r="CG50" s="829"/>
      <c r="CH50" s="837"/>
      <c r="CI50" s="838"/>
      <c r="CJ50" s="838"/>
      <c r="CK50" s="838"/>
      <c r="CL50" s="839"/>
      <c r="CM50" s="837"/>
      <c r="CN50" s="838"/>
      <c r="CO50" s="838"/>
      <c r="CP50" s="838"/>
      <c r="CQ50" s="839"/>
      <c r="CR50" s="837"/>
      <c r="CS50" s="838"/>
      <c r="CT50" s="838"/>
      <c r="CU50" s="838"/>
      <c r="CV50" s="839"/>
      <c r="CW50" s="837"/>
      <c r="CX50" s="838"/>
      <c r="CY50" s="838"/>
      <c r="CZ50" s="838"/>
      <c r="DA50" s="839"/>
      <c r="DB50" s="837"/>
      <c r="DC50" s="838"/>
      <c r="DD50" s="838"/>
      <c r="DE50" s="838"/>
      <c r="DF50" s="839"/>
      <c r="DG50" s="837"/>
      <c r="DH50" s="838"/>
      <c r="DI50" s="838"/>
      <c r="DJ50" s="838"/>
      <c r="DK50" s="839"/>
      <c r="DL50" s="837"/>
      <c r="DM50" s="838"/>
      <c r="DN50" s="838"/>
      <c r="DO50" s="838"/>
      <c r="DP50" s="839"/>
      <c r="DQ50" s="837"/>
      <c r="DR50" s="838"/>
      <c r="DS50" s="838"/>
      <c r="DT50" s="838"/>
      <c r="DU50" s="839"/>
      <c r="DV50" s="840"/>
      <c r="DW50" s="841"/>
      <c r="DX50" s="841"/>
      <c r="DY50" s="841"/>
      <c r="DZ50" s="842"/>
      <c r="EA50" s="226"/>
    </row>
    <row r="51" spans="1:131" s="227" customFormat="1" ht="26.25" customHeight="1" x14ac:dyDescent="0.2">
      <c r="A51" s="240">
        <v>24</v>
      </c>
      <c r="B51" s="814"/>
      <c r="C51" s="815"/>
      <c r="D51" s="815"/>
      <c r="E51" s="815"/>
      <c r="F51" s="815"/>
      <c r="G51" s="815"/>
      <c r="H51" s="815"/>
      <c r="I51" s="815"/>
      <c r="J51" s="815"/>
      <c r="K51" s="815"/>
      <c r="L51" s="815"/>
      <c r="M51" s="815"/>
      <c r="N51" s="815"/>
      <c r="O51" s="815"/>
      <c r="P51" s="816"/>
      <c r="Q51" s="889"/>
      <c r="R51" s="890"/>
      <c r="S51" s="890"/>
      <c r="T51" s="890"/>
      <c r="U51" s="890"/>
      <c r="V51" s="890"/>
      <c r="W51" s="890"/>
      <c r="X51" s="890"/>
      <c r="Y51" s="890"/>
      <c r="Z51" s="890"/>
      <c r="AA51" s="890"/>
      <c r="AB51" s="890"/>
      <c r="AC51" s="890"/>
      <c r="AD51" s="890"/>
      <c r="AE51" s="891"/>
      <c r="AF51" s="820"/>
      <c r="AG51" s="821"/>
      <c r="AH51" s="821"/>
      <c r="AI51" s="821"/>
      <c r="AJ51" s="822"/>
      <c r="AK51" s="892"/>
      <c r="AL51" s="890"/>
      <c r="AM51" s="890"/>
      <c r="AN51" s="890"/>
      <c r="AO51" s="890"/>
      <c r="AP51" s="890"/>
      <c r="AQ51" s="890"/>
      <c r="AR51" s="890"/>
      <c r="AS51" s="890"/>
      <c r="AT51" s="890"/>
      <c r="AU51" s="890"/>
      <c r="AV51" s="890"/>
      <c r="AW51" s="890"/>
      <c r="AX51" s="890"/>
      <c r="AY51" s="890"/>
      <c r="AZ51" s="893"/>
      <c r="BA51" s="893"/>
      <c r="BB51" s="893"/>
      <c r="BC51" s="893"/>
      <c r="BD51" s="893"/>
      <c r="BE51" s="884"/>
      <c r="BF51" s="884"/>
      <c r="BG51" s="884"/>
      <c r="BH51" s="884"/>
      <c r="BI51" s="885"/>
      <c r="BJ51" s="232"/>
      <c r="BK51" s="232"/>
      <c r="BL51" s="232"/>
      <c r="BM51" s="232"/>
      <c r="BN51" s="232"/>
      <c r="BO51" s="244"/>
      <c r="BP51" s="244"/>
      <c r="BQ51" s="241">
        <v>45</v>
      </c>
      <c r="BR51" s="242"/>
      <c r="BS51" s="827"/>
      <c r="BT51" s="828"/>
      <c r="BU51" s="828"/>
      <c r="BV51" s="828"/>
      <c r="BW51" s="828"/>
      <c r="BX51" s="828"/>
      <c r="BY51" s="828"/>
      <c r="BZ51" s="828"/>
      <c r="CA51" s="828"/>
      <c r="CB51" s="828"/>
      <c r="CC51" s="828"/>
      <c r="CD51" s="828"/>
      <c r="CE51" s="828"/>
      <c r="CF51" s="828"/>
      <c r="CG51" s="829"/>
      <c r="CH51" s="837"/>
      <c r="CI51" s="838"/>
      <c r="CJ51" s="838"/>
      <c r="CK51" s="838"/>
      <c r="CL51" s="839"/>
      <c r="CM51" s="837"/>
      <c r="CN51" s="838"/>
      <c r="CO51" s="838"/>
      <c r="CP51" s="838"/>
      <c r="CQ51" s="839"/>
      <c r="CR51" s="837"/>
      <c r="CS51" s="838"/>
      <c r="CT51" s="838"/>
      <c r="CU51" s="838"/>
      <c r="CV51" s="839"/>
      <c r="CW51" s="837"/>
      <c r="CX51" s="838"/>
      <c r="CY51" s="838"/>
      <c r="CZ51" s="838"/>
      <c r="DA51" s="839"/>
      <c r="DB51" s="837"/>
      <c r="DC51" s="838"/>
      <c r="DD51" s="838"/>
      <c r="DE51" s="838"/>
      <c r="DF51" s="839"/>
      <c r="DG51" s="837"/>
      <c r="DH51" s="838"/>
      <c r="DI51" s="838"/>
      <c r="DJ51" s="838"/>
      <c r="DK51" s="839"/>
      <c r="DL51" s="837"/>
      <c r="DM51" s="838"/>
      <c r="DN51" s="838"/>
      <c r="DO51" s="838"/>
      <c r="DP51" s="839"/>
      <c r="DQ51" s="837"/>
      <c r="DR51" s="838"/>
      <c r="DS51" s="838"/>
      <c r="DT51" s="838"/>
      <c r="DU51" s="839"/>
      <c r="DV51" s="840"/>
      <c r="DW51" s="841"/>
      <c r="DX51" s="841"/>
      <c r="DY51" s="841"/>
      <c r="DZ51" s="842"/>
      <c r="EA51" s="226"/>
    </row>
    <row r="52" spans="1:131" s="227" customFormat="1" ht="26.25" customHeight="1" x14ac:dyDescent="0.2">
      <c r="A52" s="240">
        <v>25</v>
      </c>
      <c r="B52" s="814"/>
      <c r="C52" s="815"/>
      <c r="D52" s="815"/>
      <c r="E52" s="815"/>
      <c r="F52" s="815"/>
      <c r="G52" s="815"/>
      <c r="H52" s="815"/>
      <c r="I52" s="815"/>
      <c r="J52" s="815"/>
      <c r="K52" s="815"/>
      <c r="L52" s="815"/>
      <c r="M52" s="815"/>
      <c r="N52" s="815"/>
      <c r="O52" s="815"/>
      <c r="P52" s="816"/>
      <c r="Q52" s="889"/>
      <c r="R52" s="890"/>
      <c r="S52" s="890"/>
      <c r="T52" s="890"/>
      <c r="U52" s="890"/>
      <c r="V52" s="890"/>
      <c r="W52" s="890"/>
      <c r="X52" s="890"/>
      <c r="Y52" s="890"/>
      <c r="Z52" s="890"/>
      <c r="AA52" s="890"/>
      <c r="AB52" s="890"/>
      <c r="AC52" s="890"/>
      <c r="AD52" s="890"/>
      <c r="AE52" s="891"/>
      <c r="AF52" s="820"/>
      <c r="AG52" s="821"/>
      <c r="AH52" s="821"/>
      <c r="AI52" s="821"/>
      <c r="AJ52" s="822"/>
      <c r="AK52" s="892"/>
      <c r="AL52" s="890"/>
      <c r="AM52" s="890"/>
      <c r="AN52" s="890"/>
      <c r="AO52" s="890"/>
      <c r="AP52" s="890"/>
      <c r="AQ52" s="890"/>
      <c r="AR52" s="890"/>
      <c r="AS52" s="890"/>
      <c r="AT52" s="890"/>
      <c r="AU52" s="890"/>
      <c r="AV52" s="890"/>
      <c r="AW52" s="890"/>
      <c r="AX52" s="890"/>
      <c r="AY52" s="890"/>
      <c r="AZ52" s="893"/>
      <c r="BA52" s="893"/>
      <c r="BB52" s="893"/>
      <c r="BC52" s="893"/>
      <c r="BD52" s="893"/>
      <c r="BE52" s="884"/>
      <c r="BF52" s="884"/>
      <c r="BG52" s="884"/>
      <c r="BH52" s="884"/>
      <c r="BI52" s="885"/>
      <c r="BJ52" s="232"/>
      <c r="BK52" s="232"/>
      <c r="BL52" s="232"/>
      <c r="BM52" s="232"/>
      <c r="BN52" s="232"/>
      <c r="BO52" s="244"/>
      <c r="BP52" s="244"/>
      <c r="BQ52" s="241">
        <v>46</v>
      </c>
      <c r="BR52" s="242"/>
      <c r="BS52" s="827"/>
      <c r="BT52" s="828"/>
      <c r="BU52" s="828"/>
      <c r="BV52" s="828"/>
      <c r="BW52" s="828"/>
      <c r="BX52" s="828"/>
      <c r="BY52" s="828"/>
      <c r="BZ52" s="828"/>
      <c r="CA52" s="828"/>
      <c r="CB52" s="828"/>
      <c r="CC52" s="828"/>
      <c r="CD52" s="828"/>
      <c r="CE52" s="828"/>
      <c r="CF52" s="828"/>
      <c r="CG52" s="829"/>
      <c r="CH52" s="837"/>
      <c r="CI52" s="838"/>
      <c r="CJ52" s="838"/>
      <c r="CK52" s="838"/>
      <c r="CL52" s="839"/>
      <c r="CM52" s="837"/>
      <c r="CN52" s="838"/>
      <c r="CO52" s="838"/>
      <c r="CP52" s="838"/>
      <c r="CQ52" s="839"/>
      <c r="CR52" s="837"/>
      <c r="CS52" s="838"/>
      <c r="CT52" s="838"/>
      <c r="CU52" s="838"/>
      <c r="CV52" s="839"/>
      <c r="CW52" s="837"/>
      <c r="CX52" s="838"/>
      <c r="CY52" s="838"/>
      <c r="CZ52" s="838"/>
      <c r="DA52" s="839"/>
      <c r="DB52" s="837"/>
      <c r="DC52" s="838"/>
      <c r="DD52" s="838"/>
      <c r="DE52" s="838"/>
      <c r="DF52" s="839"/>
      <c r="DG52" s="837"/>
      <c r="DH52" s="838"/>
      <c r="DI52" s="838"/>
      <c r="DJ52" s="838"/>
      <c r="DK52" s="839"/>
      <c r="DL52" s="837"/>
      <c r="DM52" s="838"/>
      <c r="DN52" s="838"/>
      <c r="DO52" s="838"/>
      <c r="DP52" s="839"/>
      <c r="DQ52" s="837"/>
      <c r="DR52" s="838"/>
      <c r="DS52" s="838"/>
      <c r="DT52" s="838"/>
      <c r="DU52" s="839"/>
      <c r="DV52" s="840"/>
      <c r="DW52" s="841"/>
      <c r="DX52" s="841"/>
      <c r="DY52" s="841"/>
      <c r="DZ52" s="842"/>
      <c r="EA52" s="226"/>
    </row>
    <row r="53" spans="1:131" s="227" customFormat="1" ht="26.25" customHeight="1" x14ac:dyDescent="0.2">
      <c r="A53" s="240">
        <v>26</v>
      </c>
      <c r="B53" s="814"/>
      <c r="C53" s="815"/>
      <c r="D53" s="815"/>
      <c r="E53" s="815"/>
      <c r="F53" s="815"/>
      <c r="G53" s="815"/>
      <c r="H53" s="815"/>
      <c r="I53" s="815"/>
      <c r="J53" s="815"/>
      <c r="K53" s="815"/>
      <c r="L53" s="815"/>
      <c r="M53" s="815"/>
      <c r="N53" s="815"/>
      <c r="O53" s="815"/>
      <c r="P53" s="816"/>
      <c r="Q53" s="889"/>
      <c r="R53" s="890"/>
      <c r="S53" s="890"/>
      <c r="T53" s="890"/>
      <c r="U53" s="890"/>
      <c r="V53" s="890"/>
      <c r="W53" s="890"/>
      <c r="X53" s="890"/>
      <c r="Y53" s="890"/>
      <c r="Z53" s="890"/>
      <c r="AA53" s="890"/>
      <c r="AB53" s="890"/>
      <c r="AC53" s="890"/>
      <c r="AD53" s="890"/>
      <c r="AE53" s="891"/>
      <c r="AF53" s="820"/>
      <c r="AG53" s="821"/>
      <c r="AH53" s="821"/>
      <c r="AI53" s="821"/>
      <c r="AJ53" s="822"/>
      <c r="AK53" s="892"/>
      <c r="AL53" s="890"/>
      <c r="AM53" s="890"/>
      <c r="AN53" s="890"/>
      <c r="AO53" s="890"/>
      <c r="AP53" s="890"/>
      <c r="AQ53" s="890"/>
      <c r="AR53" s="890"/>
      <c r="AS53" s="890"/>
      <c r="AT53" s="890"/>
      <c r="AU53" s="890"/>
      <c r="AV53" s="890"/>
      <c r="AW53" s="890"/>
      <c r="AX53" s="890"/>
      <c r="AY53" s="890"/>
      <c r="AZ53" s="893"/>
      <c r="BA53" s="893"/>
      <c r="BB53" s="893"/>
      <c r="BC53" s="893"/>
      <c r="BD53" s="893"/>
      <c r="BE53" s="884"/>
      <c r="BF53" s="884"/>
      <c r="BG53" s="884"/>
      <c r="BH53" s="884"/>
      <c r="BI53" s="885"/>
      <c r="BJ53" s="232"/>
      <c r="BK53" s="232"/>
      <c r="BL53" s="232"/>
      <c r="BM53" s="232"/>
      <c r="BN53" s="232"/>
      <c r="BO53" s="244"/>
      <c r="BP53" s="244"/>
      <c r="BQ53" s="241">
        <v>47</v>
      </c>
      <c r="BR53" s="242"/>
      <c r="BS53" s="827"/>
      <c r="BT53" s="828"/>
      <c r="BU53" s="828"/>
      <c r="BV53" s="828"/>
      <c r="BW53" s="828"/>
      <c r="BX53" s="828"/>
      <c r="BY53" s="828"/>
      <c r="BZ53" s="828"/>
      <c r="CA53" s="828"/>
      <c r="CB53" s="828"/>
      <c r="CC53" s="828"/>
      <c r="CD53" s="828"/>
      <c r="CE53" s="828"/>
      <c r="CF53" s="828"/>
      <c r="CG53" s="829"/>
      <c r="CH53" s="837"/>
      <c r="CI53" s="838"/>
      <c r="CJ53" s="838"/>
      <c r="CK53" s="838"/>
      <c r="CL53" s="839"/>
      <c r="CM53" s="837"/>
      <c r="CN53" s="838"/>
      <c r="CO53" s="838"/>
      <c r="CP53" s="838"/>
      <c r="CQ53" s="839"/>
      <c r="CR53" s="837"/>
      <c r="CS53" s="838"/>
      <c r="CT53" s="838"/>
      <c r="CU53" s="838"/>
      <c r="CV53" s="839"/>
      <c r="CW53" s="837"/>
      <c r="CX53" s="838"/>
      <c r="CY53" s="838"/>
      <c r="CZ53" s="838"/>
      <c r="DA53" s="839"/>
      <c r="DB53" s="837"/>
      <c r="DC53" s="838"/>
      <c r="DD53" s="838"/>
      <c r="DE53" s="838"/>
      <c r="DF53" s="839"/>
      <c r="DG53" s="837"/>
      <c r="DH53" s="838"/>
      <c r="DI53" s="838"/>
      <c r="DJ53" s="838"/>
      <c r="DK53" s="839"/>
      <c r="DL53" s="837"/>
      <c r="DM53" s="838"/>
      <c r="DN53" s="838"/>
      <c r="DO53" s="838"/>
      <c r="DP53" s="839"/>
      <c r="DQ53" s="837"/>
      <c r="DR53" s="838"/>
      <c r="DS53" s="838"/>
      <c r="DT53" s="838"/>
      <c r="DU53" s="839"/>
      <c r="DV53" s="840"/>
      <c r="DW53" s="841"/>
      <c r="DX53" s="841"/>
      <c r="DY53" s="841"/>
      <c r="DZ53" s="842"/>
      <c r="EA53" s="226"/>
    </row>
    <row r="54" spans="1:131" s="227" customFormat="1" ht="26.25" customHeight="1" x14ac:dyDescent="0.2">
      <c r="A54" s="240">
        <v>27</v>
      </c>
      <c r="B54" s="814"/>
      <c r="C54" s="815"/>
      <c r="D54" s="815"/>
      <c r="E54" s="815"/>
      <c r="F54" s="815"/>
      <c r="G54" s="815"/>
      <c r="H54" s="815"/>
      <c r="I54" s="815"/>
      <c r="J54" s="815"/>
      <c r="K54" s="815"/>
      <c r="L54" s="815"/>
      <c r="M54" s="815"/>
      <c r="N54" s="815"/>
      <c r="O54" s="815"/>
      <c r="P54" s="816"/>
      <c r="Q54" s="889"/>
      <c r="R54" s="890"/>
      <c r="S54" s="890"/>
      <c r="T54" s="890"/>
      <c r="U54" s="890"/>
      <c r="V54" s="890"/>
      <c r="W54" s="890"/>
      <c r="X54" s="890"/>
      <c r="Y54" s="890"/>
      <c r="Z54" s="890"/>
      <c r="AA54" s="890"/>
      <c r="AB54" s="890"/>
      <c r="AC54" s="890"/>
      <c r="AD54" s="890"/>
      <c r="AE54" s="891"/>
      <c r="AF54" s="820"/>
      <c r="AG54" s="821"/>
      <c r="AH54" s="821"/>
      <c r="AI54" s="821"/>
      <c r="AJ54" s="822"/>
      <c r="AK54" s="892"/>
      <c r="AL54" s="890"/>
      <c r="AM54" s="890"/>
      <c r="AN54" s="890"/>
      <c r="AO54" s="890"/>
      <c r="AP54" s="890"/>
      <c r="AQ54" s="890"/>
      <c r="AR54" s="890"/>
      <c r="AS54" s="890"/>
      <c r="AT54" s="890"/>
      <c r="AU54" s="890"/>
      <c r="AV54" s="890"/>
      <c r="AW54" s="890"/>
      <c r="AX54" s="890"/>
      <c r="AY54" s="890"/>
      <c r="AZ54" s="893"/>
      <c r="BA54" s="893"/>
      <c r="BB54" s="893"/>
      <c r="BC54" s="893"/>
      <c r="BD54" s="893"/>
      <c r="BE54" s="884"/>
      <c r="BF54" s="884"/>
      <c r="BG54" s="884"/>
      <c r="BH54" s="884"/>
      <c r="BI54" s="885"/>
      <c r="BJ54" s="232"/>
      <c r="BK54" s="232"/>
      <c r="BL54" s="232"/>
      <c r="BM54" s="232"/>
      <c r="BN54" s="232"/>
      <c r="BO54" s="244"/>
      <c r="BP54" s="244"/>
      <c r="BQ54" s="241">
        <v>48</v>
      </c>
      <c r="BR54" s="242"/>
      <c r="BS54" s="827"/>
      <c r="BT54" s="828"/>
      <c r="BU54" s="828"/>
      <c r="BV54" s="828"/>
      <c r="BW54" s="828"/>
      <c r="BX54" s="828"/>
      <c r="BY54" s="828"/>
      <c r="BZ54" s="828"/>
      <c r="CA54" s="828"/>
      <c r="CB54" s="828"/>
      <c r="CC54" s="828"/>
      <c r="CD54" s="828"/>
      <c r="CE54" s="828"/>
      <c r="CF54" s="828"/>
      <c r="CG54" s="829"/>
      <c r="CH54" s="837"/>
      <c r="CI54" s="838"/>
      <c r="CJ54" s="838"/>
      <c r="CK54" s="838"/>
      <c r="CL54" s="839"/>
      <c r="CM54" s="837"/>
      <c r="CN54" s="838"/>
      <c r="CO54" s="838"/>
      <c r="CP54" s="838"/>
      <c r="CQ54" s="839"/>
      <c r="CR54" s="837"/>
      <c r="CS54" s="838"/>
      <c r="CT54" s="838"/>
      <c r="CU54" s="838"/>
      <c r="CV54" s="839"/>
      <c r="CW54" s="837"/>
      <c r="CX54" s="838"/>
      <c r="CY54" s="838"/>
      <c r="CZ54" s="838"/>
      <c r="DA54" s="839"/>
      <c r="DB54" s="837"/>
      <c r="DC54" s="838"/>
      <c r="DD54" s="838"/>
      <c r="DE54" s="838"/>
      <c r="DF54" s="839"/>
      <c r="DG54" s="837"/>
      <c r="DH54" s="838"/>
      <c r="DI54" s="838"/>
      <c r="DJ54" s="838"/>
      <c r="DK54" s="839"/>
      <c r="DL54" s="837"/>
      <c r="DM54" s="838"/>
      <c r="DN54" s="838"/>
      <c r="DO54" s="838"/>
      <c r="DP54" s="839"/>
      <c r="DQ54" s="837"/>
      <c r="DR54" s="838"/>
      <c r="DS54" s="838"/>
      <c r="DT54" s="838"/>
      <c r="DU54" s="839"/>
      <c r="DV54" s="840"/>
      <c r="DW54" s="841"/>
      <c r="DX54" s="841"/>
      <c r="DY54" s="841"/>
      <c r="DZ54" s="842"/>
      <c r="EA54" s="226"/>
    </row>
    <row r="55" spans="1:131" s="227" customFormat="1" ht="26.25" customHeight="1" x14ac:dyDescent="0.2">
      <c r="A55" s="240">
        <v>28</v>
      </c>
      <c r="B55" s="814"/>
      <c r="C55" s="815"/>
      <c r="D55" s="815"/>
      <c r="E55" s="815"/>
      <c r="F55" s="815"/>
      <c r="G55" s="815"/>
      <c r="H55" s="815"/>
      <c r="I55" s="815"/>
      <c r="J55" s="815"/>
      <c r="K55" s="815"/>
      <c r="L55" s="815"/>
      <c r="M55" s="815"/>
      <c r="N55" s="815"/>
      <c r="O55" s="815"/>
      <c r="P55" s="816"/>
      <c r="Q55" s="889"/>
      <c r="R55" s="890"/>
      <c r="S55" s="890"/>
      <c r="T55" s="890"/>
      <c r="U55" s="890"/>
      <c r="V55" s="890"/>
      <c r="W55" s="890"/>
      <c r="X55" s="890"/>
      <c r="Y55" s="890"/>
      <c r="Z55" s="890"/>
      <c r="AA55" s="890"/>
      <c r="AB55" s="890"/>
      <c r="AC55" s="890"/>
      <c r="AD55" s="890"/>
      <c r="AE55" s="891"/>
      <c r="AF55" s="820"/>
      <c r="AG55" s="821"/>
      <c r="AH55" s="821"/>
      <c r="AI55" s="821"/>
      <c r="AJ55" s="822"/>
      <c r="AK55" s="892"/>
      <c r="AL55" s="890"/>
      <c r="AM55" s="890"/>
      <c r="AN55" s="890"/>
      <c r="AO55" s="890"/>
      <c r="AP55" s="890"/>
      <c r="AQ55" s="890"/>
      <c r="AR55" s="890"/>
      <c r="AS55" s="890"/>
      <c r="AT55" s="890"/>
      <c r="AU55" s="890"/>
      <c r="AV55" s="890"/>
      <c r="AW55" s="890"/>
      <c r="AX55" s="890"/>
      <c r="AY55" s="890"/>
      <c r="AZ55" s="893"/>
      <c r="BA55" s="893"/>
      <c r="BB55" s="893"/>
      <c r="BC55" s="893"/>
      <c r="BD55" s="893"/>
      <c r="BE55" s="884"/>
      <c r="BF55" s="884"/>
      <c r="BG55" s="884"/>
      <c r="BH55" s="884"/>
      <c r="BI55" s="885"/>
      <c r="BJ55" s="232"/>
      <c r="BK55" s="232"/>
      <c r="BL55" s="232"/>
      <c r="BM55" s="232"/>
      <c r="BN55" s="232"/>
      <c r="BO55" s="244"/>
      <c r="BP55" s="244"/>
      <c r="BQ55" s="241">
        <v>49</v>
      </c>
      <c r="BR55" s="242"/>
      <c r="BS55" s="827"/>
      <c r="BT55" s="828"/>
      <c r="BU55" s="828"/>
      <c r="BV55" s="828"/>
      <c r="BW55" s="828"/>
      <c r="BX55" s="828"/>
      <c r="BY55" s="828"/>
      <c r="BZ55" s="828"/>
      <c r="CA55" s="828"/>
      <c r="CB55" s="828"/>
      <c r="CC55" s="828"/>
      <c r="CD55" s="828"/>
      <c r="CE55" s="828"/>
      <c r="CF55" s="828"/>
      <c r="CG55" s="829"/>
      <c r="CH55" s="837"/>
      <c r="CI55" s="838"/>
      <c r="CJ55" s="838"/>
      <c r="CK55" s="838"/>
      <c r="CL55" s="839"/>
      <c r="CM55" s="837"/>
      <c r="CN55" s="838"/>
      <c r="CO55" s="838"/>
      <c r="CP55" s="838"/>
      <c r="CQ55" s="839"/>
      <c r="CR55" s="837"/>
      <c r="CS55" s="838"/>
      <c r="CT55" s="838"/>
      <c r="CU55" s="838"/>
      <c r="CV55" s="839"/>
      <c r="CW55" s="837"/>
      <c r="CX55" s="838"/>
      <c r="CY55" s="838"/>
      <c r="CZ55" s="838"/>
      <c r="DA55" s="839"/>
      <c r="DB55" s="837"/>
      <c r="DC55" s="838"/>
      <c r="DD55" s="838"/>
      <c r="DE55" s="838"/>
      <c r="DF55" s="839"/>
      <c r="DG55" s="837"/>
      <c r="DH55" s="838"/>
      <c r="DI55" s="838"/>
      <c r="DJ55" s="838"/>
      <c r="DK55" s="839"/>
      <c r="DL55" s="837"/>
      <c r="DM55" s="838"/>
      <c r="DN55" s="838"/>
      <c r="DO55" s="838"/>
      <c r="DP55" s="839"/>
      <c r="DQ55" s="837"/>
      <c r="DR55" s="838"/>
      <c r="DS55" s="838"/>
      <c r="DT55" s="838"/>
      <c r="DU55" s="839"/>
      <c r="DV55" s="840"/>
      <c r="DW55" s="841"/>
      <c r="DX55" s="841"/>
      <c r="DY55" s="841"/>
      <c r="DZ55" s="842"/>
      <c r="EA55" s="226"/>
    </row>
    <row r="56" spans="1:131" s="227" customFormat="1" ht="26.25" customHeight="1" x14ac:dyDescent="0.2">
      <c r="A56" s="240">
        <v>29</v>
      </c>
      <c r="B56" s="814"/>
      <c r="C56" s="815"/>
      <c r="D56" s="815"/>
      <c r="E56" s="815"/>
      <c r="F56" s="815"/>
      <c r="G56" s="815"/>
      <c r="H56" s="815"/>
      <c r="I56" s="815"/>
      <c r="J56" s="815"/>
      <c r="K56" s="815"/>
      <c r="L56" s="815"/>
      <c r="M56" s="815"/>
      <c r="N56" s="815"/>
      <c r="O56" s="815"/>
      <c r="P56" s="816"/>
      <c r="Q56" s="889"/>
      <c r="R56" s="890"/>
      <c r="S56" s="890"/>
      <c r="T56" s="890"/>
      <c r="U56" s="890"/>
      <c r="V56" s="890"/>
      <c r="W56" s="890"/>
      <c r="X56" s="890"/>
      <c r="Y56" s="890"/>
      <c r="Z56" s="890"/>
      <c r="AA56" s="890"/>
      <c r="AB56" s="890"/>
      <c r="AC56" s="890"/>
      <c r="AD56" s="890"/>
      <c r="AE56" s="891"/>
      <c r="AF56" s="820"/>
      <c r="AG56" s="821"/>
      <c r="AH56" s="821"/>
      <c r="AI56" s="821"/>
      <c r="AJ56" s="822"/>
      <c r="AK56" s="892"/>
      <c r="AL56" s="890"/>
      <c r="AM56" s="890"/>
      <c r="AN56" s="890"/>
      <c r="AO56" s="890"/>
      <c r="AP56" s="890"/>
      <c r="AQ56" s="890"/>
      <c r="AR56" s="890"/>
      <c r="AS56" s="890"/>
      <c r="AT56" s="890"/>
      <c r="AU56" s="890"/>
      <c r="AV56" s="890"/>
      <c r="AW56" s="890"/>
      <c r="AX56" s="890"/>
      <c r="AY56" s="890"/>
      <c r="AZ56" s="893"/>
      <c r="BA56" s="893"/>
      <c r="BB56" s="893"/>
      <c r="BC56" s="893"/>
      <c r="BD56" s="893"/>
      <c r="BE56" s="884"/>
      <c r="BF56" s="884"/>
      <c r="BG56" s="884"/>
      <c r="BH56" s="884"/>
      <c r="BI56" s="885"/>
      <c r="BJ56" s="232"/>
      <c r="BK56" s="232"/>
      <c r="BL56" s="232"/>
      <c r="BM56" s="232"/>
      <c r="BN56" s="232"/>
      <c r="BO56" s="244"/>
      <c r="BP56" s="244"/>
      <c r="BQ56" s="241">
        <v>50</v>
      </c>
      <c r="BR56" s="242"/>
      <c r="BS56" s="827"/>
      <c r="BT56" s="828"/>
      <c r="BU56" s="828"/>
      <c r="BV56" s="828"/>
      <c r="BW56" s="828"/>
      <c r="BX56" s="828"/>
      <c r="BY56" s="828"/>
      <c r="BZ56" s="828"/>
      <c r="CA56" s="828"/>
      <c r="CB56" s="828"/>
      <c r="CC56" s="828"/>
      <c r="CD56" s="828"/>
      <c r="CE56" s="828"/>
      <c r="CF56" s="828"/>
      <c r="CG56" s="829"/>
      <c r="CH56" s="837"/>
      <c r="CI56" s="838"/>
      <c r="CJ56" s="838"/>
      <c r="CK56" s="838"/>
      <c r="CL56" s="839"/>
      <c r="CM56" s="837"/>
      <c r="CN56" s="838"/>
      <c r="CO56" s="838"/>
      <c r="CP56" s="838"/>
      <c r="CQ56" s="839"/>
      <c r="CR56" s="837"/>
      <c r="CS56" s="838"/>
      <c r="CT56" s="838"/>
      <c r="CU56" s="838"/>
      <c r="CV56" s="839"/>
      <c r="CW56" s="837"/>
      <c r="CX56" s="838"/>
      <c r="CY56" s="838"/>
      <c r="CZ56" s="838"/>
      <c r="DA56" s="839"/>
      <c r="DB56" s="837"/>
      <c r="DC56" s="838"/>
      <c r="DD56" s="838"/>
      <c r="DE56" s="838"/>
      <c r="DF56" s="839"/>
      <c r="DG56" s="837"/>
      <c r="DH56" s="838"/>
      <c r="DI56" s="838"/>
      <c r="DJ56" s="838"/>
      <c r="DK56" s="839"/>
      <c r="DL56" s="837"/>
      <c r="DM56" s="838"/>
      <c r="DN56" s="838"/>
      <c r="DO56" s="838"/>
      <c r="DP56" s="839"/>
      <c r="DQ56" s="837"/>
      <c r="DR56" s="838"/>
      <c r="DS56" s="838"/>
      <c r="DT56" s="838"/>
      <c r="DU56" s="839"/>
      <c r="DV56" s="840"/>
      <c r="DW56" s="841"/>
      <c r="DX56" s="841"/>
      <c r="DY56" s="841"/>
      <c r="DZ56" s="842"/>
      <c r="EA56" s="226"/>
    </row>
    <row r="57" spans="1:131" s="227" customFormat="1" ht="26.25" customHeight="1" x14ac:dyDescent="0.2">
      <c r="A57" s="240">
        <v>30</v>
      </c>
      <c r="B57" s="814"/>
      <c r="C57" s="815"/>
      <c r="D57" s="815"/>
      <c r="E57" s="815"/>
      <c r="F57" s="815"/>
      <c r="G57" s="815"/>
      <c r="H57" s="815"/>
      <c r="I57" s="815"/>
      <c r="J57" s="815"/>
      <c r="K57" s="815"/>
      <c r="L57" s="815"/>
      <c r="M57" s="815"/>
      <c r="N57" s="815"/>
      <c r="O57" s="815"/>
      <c r="P57" s="816"/>
      <c r="Q57" s="889"/>
      <c r="R57" s="890"/>
      <c r="S57" s="890"/>
      <c r="T57" s="890"/>
      <c r="U57" s="890"/>
      <c r="V57" s="890"/>
      <c r="W57" s="890"/>
      <c r="X57" s="890"/>
      <c r="Y57" s="890"/>
      <c r="Z57" s="890"/>
      <c r="AA57" s="890"/>
      <c r="AB57" s="890"/>
      <c r="AC57" s="890"/>
      <c r="AD57" s="890"/>
      <c r="AE57" s="891"/>
      <c r="AF57" s="820"/>
      <c r="AG57" s="821"/>
      <c r="AH57" s="821"/>
      <c r="AI57" s="821"/>
      <c r="AJ57" s="822"/>
      <c r="AK57" s="892"/>
      <c r="AL57" s="890"/>
      <c r="AM57" s="890"/>
      <c r="AN57" s="890"/>
      <c r="AO57" s="890"/>
      <c r="AP57" s="890"/>
      <c r="AQ57" s="890"/>
      <c r="AR57" s="890"/>
      <c r="AS57" s="890"/>
      <c r="AT57" s="890"/>
      <c r="AU57" s="890"/>
      <c r="AV57" s="890"/>
      <c r="AW57" s="890"/>
      <c r="AX57" s="890"/>
      <c r="AY57" s="890"/>
      <c r="AZ57" s="893"/>
      <c r="BA57" s="893"/>
      <c r="BB57" s="893"/>
      <c r="BC57" s="893"/>
      <c r="BD57" s="893"/>
      <c r="BE57" s="884"/>
      <c r="BF57" s="884"/>
      <c r="BG57" s="884"/>
      <c r="BH57" s="884"/>
      <c r="BI57" s="885"/>
      <c r="BJ57" s="232"/>
      <c r="BK57" s="232"/>
      <c r="BL57" s="232"/>
      <c r="BM57" s="232"/>
      <c r="BN57" s="232"/>
      <c r="BO57" s="244"/>
      <c r="BP57" s="244"/>
      <c r="BQ57" s="241">
        <v>51</v>
      </c>
      <c r="BR57" s="242"/>
      <c r="BS57" s="827"/>
      <c r="BT57" s="828"/>
      <c r="BU57" s="828"/>
      <c r="BV57" s="828"/>
      <c r="BW57" s="828"/>
      <c r="BX57" s="828"/>
      <c r="BY57" s="828"/>
      <c r="BZ57" s="828"/>
      <c r="CA57" s="828"/>
      <c r="CB57" s="828"/>
      <c r="CC57" s="828"/>
      <c r="CD57" s="828"/>
      <c r="CE57" s="828"/>
      <c r="CF57" s="828"/>
      <c r="CG57" s="829"/>
      <c r="CH57" s="837"/>
      <c r="CI57" s="838"/>
      <c r="CJ57" s="838"/>
      <c r="CK57" s="838"/>
      <c r="CL57" s="839"/>
      <c r="CM57" s="837"/>
      <c r="CN57" s="838"/>
      <c r="CO57" s="838"/>
      <c r="CP57" s="838"/>
      <c r="CQ57" s="839"/>
      <c r="CR57" s="837"/>
      <c r="CS57" s="838"/>
      <c r="CT57" s="838"/>
      <c r="CU57" s="838"/>
      <c r="CV57" s="839"/>
      <c r="CW57" s="837"/>
      <c r="CX57" s="838"/>
      <c r="CY57" s="838"/>
      <c r="CZ57" s="838"/>
      <c r="DA57" s="839"/>
      <c r="DB57" s="837"/>
      <c r="DC57" s="838"/>
      <c r="DD57" s="838"/>
      <c r="DE57" s="838"/>
      <c r="DF57" s="839"/>
      <c r="DG57" s="837"/>
      <c r="DH57" s="838"/>
      <c r="DI57" s="838"/>
      <c r="DJ57" s="838"/>
      <c r="DK57" s="839"/>
      <c r="DL57" s="837"/>
      <c r="DM57" s="838"/>
      <c r="DN57" s="838"/>
      <c r="DO57" s="838"/>
      <c r="DP57" s="839"/>
      <c r="DQ57" s="837"/>
      <c r="DR57" s="838"/>
      <c r="DS57" s="838"/>
      <c r="DT57" s="838"/>
      <c r="DU57" s="839"/>
      <c r="DV57" s="840"/>
      <c r="DW57" s="841"/>
      <c r="DX57" s="841"/>
      <c r="DY57" s="841"/>
      <c r="DZ57" s="842"/>
      <c r="EA57" s="226"/>
    </row>
    <row r="58" spans="1:131" s="227" customFormat="1" ht="26.25" customHeight="1" x14ac:dyDescent="0.2">
      <c r="A58" s="240">
        <v>31</v>
      </c>
      <c r="B58" s="814"/>
      <c r="C58" s="815"/>
      <c r="D58" s="815"/>
      <c r="E58" s="815"/>
      <c r="F58" s="815"/>
      <c r="G58" s="815"/>
      <c r="H58" s="815"/>
      <c r="I58" s="815"/>
      <c r="J58" s="815"/>
      <c r="K58" s="815"/>
      <c r="L58" s="815"/>
      <c r="M58" s="815"/>
      <c r="N58" s="815"/>
      <c r="O58" s="815"/>
      <c r="P58" s="816"/>
      <c r="Q58" s="889"/>
      <c r="R58" s="890"/>
      <c r="S58" s="890"/>
      <c r="T58" s="890"/>
      <c r="U58" s="890"/>
      <c r="V58" s="890"/>
      <c r="W58" s="890"/>
      <c r="X58" s="890"/>
      <c r="Y58" s="890"/>
      <c r="Z58" s="890"/>
      <c r="AA58" s="890"/>
      <c r="AB58" s="890"/>
      <c r="AC58" s="890"/>
      <c r="AD58" s="890"/>
      <c r="AE58" s="891"/>
      <c r="AF58" s="820"/>
      <c r="AG58" s="821"/>
      <c r="AH58" s="821"/>
      <c r="AI58" s="821"/>
      <c r="AJ58" s="822"/>
      <c r="AK58" s="892"/>
      <c r="AL58" s="890"/>
      <c r="AM58" s="890"/>
      <c r="AN58" s="890"/>
      <c r="AO58" s="890"/>
      <c r="AP58" s="890"/>
      <c r="AQ58" s="890"/>
      <c r="AR58" s="890"/>
      <c r="AS58" s="890"/>
      <c r="AT58" s="890"/>
      <c r="AU58" s="890"/>
      <c r="AV58" s="890"/>
      <c r="AW58" s="890"/>
      <c r="AX58" s="890"/>
      <c r="AY58" s="890"/>
      <c r="AZ58" s="893"/>
      <c r="BA58" s="893"/>
      <c r="BB58" s="893"/>
      <c r="BC58" s="893"/>
      <c r="BD58" s="893"/>
      <c r="BE58" s="884"/>
      <c r="BF58" s="884"/>
      <c r="BG58" s="884"/>
      <c r="BH58" s="884"/>
      <c r="BI58" s="885"/>
      <c r="BJ58" s="232"/>
      <c r="BK58" s="232"/>
      <c r="BL58" s="232"/>
      <c r="BM58" s="232"/>
      <c r="BN58" s="232"/>
      <c r="BO58" s="244"/>
      <c r="BP58" s="244"/>
      <c r="BQ58" s="241">
        <v>52</v>
      </c>
      <c r="BR58" s="242"/>
      <c r="BS58" s="827"/>
      <c r="BT58" s="828"/>
      <c r="BU58" s="828"/>
      <c r="BV58" s="828"/>
      <c r="BW58" s="828"/>
      <c r="BX58" s="828"/>
      <c r="BY58" s="828"/>
      <c r="BZ58" s="828"/>
      <c r="CA58" s="828"/>
      <c r="CB58" s="828"/>
      <c r="CC58" s="828"/>
      <c r="CD58" s="828"/>
      <c r="CE58" s="828"/>
      <c r="CF58" s="828"/>
      <c r="CG58" s="829"/>
      <c r="CH58" s="837"/>
      <c r="CI58" s="838"/>
      <c r="CJ58" s="838"/>
      <c r="CK58" s="838"/>
      <c r="CL58" s="839"/>
      <c r="CM58" s="837"/>
      <c r="CN58" s="838"/>
      <c r="CO58" s="838"/>
      <c r="CP58" s="838"/>
      <c r="CQ58" s="839"/>
      <c r="CR58" s="837"/>
      <c r="CS58" s="838"/>
      <c r="CT58" s="838"/>
      <c r="CU58" s="838"/>
      <c r="CV58" s="839"/>
      <c r="CW58" s="837"/>
      <c r="CX58" s="838"/>
      <c r="CY58" s="838"/>
      <c r="CZ58" s="838"/>
      <c r="DA58" s="839"/>
      <c r="DB58" s="837"/>
      <c r="DC58" s="838"/>
      <c r="DD58" s="838"/>
      <c r="DE58" s="838"/>
      <c r="DF58" s="839"/>
      <c r="DG58" s="837"/>
      <c r="DH58" s="838"/>
      <c r="DI58" s="838"/>
      <c r="DJ58" s="838"/>
      <c r="DK58" s="839"/>
      <c r="DL58" s="837"/>
      <c r="DM58" s="838"/>
      <c r="DN58" s="838"/>
      <c r="DO58" s="838"/>
      <c r="DP58" s="839"/>
      <c r="DQ58" s="837"/>
      <c r="DR58" s="838"/>
      <c r="DS58" s="838"/>
      <c r="DT58" s="838"/>
      <c r="DU58" s="839"/>
      <c r="DV58" s="840"/>
      <c r="DW58" s="841"/>
      <c r="DX58" s="841"/>
      <c r="DY58" s="841"/>
      <c r="DZ58" s="842"/>
      <c r="EA58" s="226"/>
    </row>
    <row r="59" spans="1:131" s="227" customFormat="1" ht="26.25" customHeight="1" x14ac:dyDescent="0.2">
      <c r="A59" s="240">
        <v>32</v>
      </c>
      <c r="B59" s="814"/>
      <c r="C59" s="815"/>
      <c r="D59" s="815"/>
      <c r="E59" s="815"/>
      <c r="F59" s="815"/>
      <c r="G59" s="815"/>
      <c r="H59" s="815"/>
      <c r="I59" s="815"/>
      <c r="J59" s="815"/>
      <c r="K59" s="815"/>
      <c r="L59" s="815"/>
      <c r="M59" s="815"/>
      <c r="N59" s="815"/>
      <c r="O59" s="815"/>
      <c r="P59" s="816"/>
      <c r="Q59" s="889"/>
      <c r="R59" s="890"/>
      <c r="S59" s="890"/>
      <c r="T59" s="890"/>
      <c r="U59" s="890"/>
      <c r="V59" s="890"/>
      <c r="W59" s="890"/>
      <c r="X59" s="890"/>
      <c r="Y59" s="890"/>
      <c r="Z59" s="890"/>
      <c r="AA59" s="890"/>
      <c r="AB59" s="890"/>
      <c r="AC59" s="890"/>
      <c r="AD59" s="890"/>
      <c r="AE59" s="891"/>
      <c r="AF59" s="820"/>
      <c r="AG59" s="821"/>
      <c r="AH59" s="821"/>
      <c r="AI59" s="821"/>
      <c r="AJ59" s="822"/>
      <c r="AK59" s="892"/>
      <c r="AL59" s="890"/>
      <c r="AM59" s="890"/>
      <c r="AN59" s="890"/>
      <c r="AO59" s="890"/>
      <c r="AP59" s="890"/>
      <c r="AQ59" s="890"/>
      <c r="AR59" s="890"/>
      <c r="AS59" s="890"/>
      <c r="AT59" s="890"/>
      <c r="AU59" s="890"/>
      <c r="AV59" s="890"/>
      <c r="AW59" s="890"/>
      <c r="AX59" s="890"/>
      <c r="AY59" s="890"/>
      <c r="AZ59" s="893"/>
      <c r="BA59" s="893"/>
      <c r="BB59" s="893"/>
      <c r="BC59" s="893"/>
      <c r="BD59" s="893"/>
      <c r="BE59" s="884"/>
      <c r="BF59" s="884"/>
      <c r="BG59" s="884"/>
      <c r="BH59" s="884"/>
      <c r="BI59" s="885"/>
      <c r="BJ59" s="232"/>
      <c r="BK59" s="232"/>
      <c r="BL59" s="232"/>
      <c r="BM59" s="232"/>
      <c r="BN59" s="232"/>
      <c r="BO59" s="244"/>
      <c r="BP59" s="244"/>
      <c r="BQ59" s="241">
        <v>53</v>
      </c>
      <c r="BR59" s="242"/>
      <c r="BS59" s="827"/>
      <c r="BT59" s="828"/>
      <c r="BU59" s="828"/>
      <c r="BV59" s="828"/>
      <c r="BW59" s="828"/>
      <c r="BX59" s="828"/>
      <c r="BY59" s="828"/>
      <c r="BZ59" s="828"/>
      <c r="CA59" s="828"/>
      <c r="CB59" s="828"/>
      <c r="CC59" s="828"/>
      <c r="CD59" s="828"/>
      <c r="CE59" s="828"/>
      <c r="CF59" s="828"/>
      <c r="CG59" s="829"/>
      <c r="CH59" s="837"/>
      <c r="CI59" s="838"/>
      <c r="CJ59" s="838"/>
      <c r="CK59" s="838"/>
      <c r="CL59" s="839"/>
      <c r="CM59" s="837"/>
      <c r="CN59" s="838"/>
      <c r="CO59" s="838"/>
      <c r="CP59" s="838"/>
      <c r="CQ59" s="839"/>
      <c r="CR59" s="837"/>
      <c r="CS59" s="838"/>
      <c r="CT59" s="838"/>
      <c r="CU59" s="838"/>
      <c r="CV59" s="839"/>
      <c r="CW59" s="837"/>
      <c r="CX59" s="838"/>
      <c r="CY59" s="838"/>
      <c r="CZ59" s="838"/>
      <c r="DA59" s="839"/>
      <c r="DB59" s="837"/>
      <c r="DC59" s="838"/>
      <c r="DD59" s="838"/>
      <c r="DE59" s="838"/>
      <c r="DF59" s="839"/>
      <c r="DG59" s="837"/>
      <c r="DH59" s="838"/>
      <c r="DI59" s="838"/>
      <c r="DJ59" s="838"/>
      <c r="DK59" s="839"/>
      <c r="DL59" s="837"/>
      <c r="DM59" s="838"/>
      <c r="DN59" s="838"/>
      <c r="DO59" s="838"/>
      <c r="DP59" s="839"/>
      <c r="DQ59" s="837"/>
      <c r="DR59" s="838"/>
      <c r="DS59" s="838"/>
      <c r="DT59" s="838"/>
      <c r="DU59" s="839"/>
      <c r="DV59" s="840"/>
      <c r="DW59" s="841"/>
      <c r="DX59" s="841"/>
      <c r="DY59" s="841"/>
      <c r="DZ59" s="842"/>
      <c r="EA59" s="226"/>
    </row>
    <row r="60" spans="1:131" s="227" customFormat="1" ht="26.25" customHeight="1" x14ac:dyDescent="0.2">
      <c r="A60" s="240">
        <v>33</v>
      </c>
      <c r="B60" s="814"/>
      <c r="C60" s="815"/>
      <c r="D60" s="815"/>
      <c r="E60" s="815"/>
      <c r="F60" s="815"/>
      <c r="G60" s="815"/>
      <c r="H60" s="815"/>
      <c r="I60" s="815"/>
      <c r="J60" s="815"/>
      <c r="K60" s="815"/>
      <c r="L60" s="815"/>
      <c r="M60" s="815"/>
      <c r="N60" s="815"/>
      <c r="O60" s="815"/>
      <c r="P60" s="816"/>
      <c r="Q60" s="889"/>
      <c r="R60" s="890"/>
      <c r="S60" s="890"/>
      <c r="T60" s="890"/>
      <c r="U60" s="890"/>
      <c r="V60" s="890"/>
      <c r="W60" s="890"/>
      <c r="X60" s="890"/>
      <c r="Y60" s="890"/>
      <c r="Z60" s="890"/>
      <c r="AA60" s="890"/>
      <c r="AB60" s="890"/>
      <c r="AC60" s="890"/>
      <c r="AD60" s="890"/>
      <c r="AE60" s="891"/>
      <c r="AF60" s="820"/>
      <c r="AG60" s="821"/>
      <c r="AH60" s="821"/>
      <c r="AI60" s="821"/>
      <c r="AJ60" s="822"/>
      <c r="AK60" s="892"/>
      <c r="AL60" s="890"/>
      <c r="AM60" s="890"/>
      <c r="AN60" s="890"/>
      <c r="AO60" s="890"/>
      <c r="AP60" s="890"/>
      <c r="AQ60" s="890"/>
      <c r="AR60" s="890"/>
      <c r="AS60" s="890"/>
      <c r="AT60" s="890"/>
      <c r="AU60" s="890"/>
      <c r="AV60" s="890"/>
      <c r="AW60" s="890"/>
      <c r="AX60" s="890"/>
      <c r="AY60" s="890"/>
      <c r="AZ60" s="893"/>
      <c r="BA60" s="893"/>
      <c r="BB60" s="893"/>
      <c r="BC60" s="893"/>
      <c r="BD60" s="893"/>
      <c r="BE60" s="884"/>
      <c r="BF60" s="884"/>
      <c r="BG60" s="884"/>
      <c r="BH60" s="884"/>
      <c r="BI60" s="885"/>
      <c r="BJ60" s="232"/>
      <c r="BK60" s="232"/>
      <c r="BL60" s="232"/>
      <c r="BM60" s="232"/>
      <c r="BN60" s="232"/>
      <c r="BO60" s="244"/>
      <c r="BP60" s="244"/>
      <c r="BQ60" s="241">
        <v>54</v>
      </c>
      <c r="BR60" s="242"/>
      <c r="BS60" s="827"/>
      <c r="BT60" s="828"/>
      <c r="BU60" s="828"/>
      <c r="BV60" s="828"/>
      <c r="BW60" s="828"/>
      <c r="BX60" s="828"/>
      <c r="BY60" s="828"/>
      <c r="BZ60" s="828"/>
      <c r="CA60" s="828"/>
      <c r="CB60" s="828"/>
      <c r="CC60" s="828"/>
      <c r="CD60" s="828"/>
      <c r="CE60" s="828"/>
      <c r="CF60" s="828"/>
      <c r="CG60" s="829"/>
      <c r="CH60" s="837"/>
      <c r="CI60" s="838"/>
      <c r="CJ60" s="838"/>
      <c r="CK60" s="838"/>
      <c r="CL60" s="839"/>
      <c r="CM60" s="837"/>
      <c r="CN60" s="838"/>
      <c r="CO60" s="838"/>
      <c r="CP60" s="838"/>
      <c r="CQ60" s="839"/>
      <c r="CR60" s="837"/>
      <c r="CS60" s="838"/>
      <c r="CT60" s="838"/>
      <c r="CU60" s="838"/>
      <c r="CV60" s="839"/>
      <c r="CW60" s="837"/>
      <c r="CX60" s="838"/>
      <c r="CY60" s="838"/>
      <c r="CZ60" s="838"/>
      <c r="DA60" s="839"/>
      <c r="DB60" s="837"/>
      <c r="DC60" s="838"/>
      <c r="DD60" s="838"/>
      <c r="DE60" s="838"/>
      <c r="DF60" s="839"/>
      <c r="DG60" s="837"/>
      <c r="DH60" s="838"/>
      <c r="DI60" s="838"/>
      <c r="DJ60" s="838"/>
      <c r="DK60" s="839"/>
      <c r="DL60" s="837"/>
      <c r="DM60" s="838"/>
      <c r="DN60" s="838"/>
      <c r="DO60" s="838"/>
      <c r="DP60" s="839"/>
      <c r="DQ60" s="837"/>
      <c r="DR60" s="838"/>
      <c r="DS60" s="838"/>
      <c r="DT60" s="838"/>
      <c r="DU60" s="839"/>
      <c r="DV60" s="840"/>
      <c r="DW60" s="841"/>
      <c r="DX60" s="841"/>
      <c r="DY60" s="841"/>
      <c r="DZ60" s="842"/>
      <c r="EA60" s="226"/>
    </row>
    <row r="61" spans="1:131" s="227" customFormat="1" ht="26.25" customHeight="1" thickBot="1" x14ac:dyDescent="0.25">
      <c r="A61" s="240">
        <v>34</v>
      </c>
      <c r="B61" s="814"/>
      <c r="C61" s="815"/>
      <c r="D61" s="815"/>
      <c r="E61" s="815"/>
      <c r="F61" s="815"/>
      <c r="G61" s="815"/>
      <c r="H61" s="815"/>
      <c r="I61" s="815"/>
      <c r="J61" s="815"/>
      <c r="K61" s="815"/>
      <c r="L61" s="815"/>
      <c r="M61" s="815"/>
      <c r="N61" s="815"/>
      <c r="O61" s="815"/>
      <c r="P61" s="816"/>
      <c r="Q61" s="889"/>
      <c r="R61" s="890"/>
      <c r="S61" s="890"/>
      <c r="T61" s="890"/>
      <c r="U61" s="890"/>
      <c r="V61" s="890"/>
      <c r="W61" s="890"/>
      <c r="X61" s="890"/>
      <c r="Y61" s="890"/>
      <c r="Z61" s="890"/>
      <c r="AA61" s="890"/>
      <c r="AB61" s="890"/>
      <c r="AC61" s="890"/>
      <c r="AD61" s="890"/>
      <c r="AE61" s="891"/>
      <c r="AF61" s="820"/>
      <c r="AG61" s="821"/>
      <c r="AH61" s="821"/>
      <c r="AI61" s="821"/>
      <c r="AJ61" s="822"/>
      <c r="AK61" s="892"/>
      <c r="AL61" s="890"/>
      <c r="AM61" s="890"/>
      <c r="AN61" s="890"/>
      <c r="AO61" s="890"/>
      <c r="AP61" s="890"/>
      <c r="AQ61" s="890"/>
      <c r="AR61" s="890"/>
      <c r="AS61" s="890"/>
      <c r="AT61" s="890"/>
      <c r="AU61" s="890"/>
      <c r="AV61" s="890"/>
      <c r="AW61" s="890"/>
      <c r="AX61" s="890"/>
      <c r="AY61" s="890"/>
      <c r="AZ61" s="893"/>
      <c r="BA61" s="893"/>
      <c r="BB61" s="893"/>
      <c r="BC61" s="893"/>
      <c r="BD61" s="893"/>
      <c r="BE61" s="884"/>
      <c r="BF61" s="884"/>
      <c r="BG61" s="884"/>
      <c r="BH61" s="884"/>
      <c r="BI61" s="885"/>
      <c r="BJ61" s="232"/>
      <c r="BK61" s="232"/>
      <c r="BL61" s="232"/>
      <c r="BM61" s="232"/>
      <c r="BN61" s="232"/>
      <c r="BO61" s="244"/>
      <c r="BP61" s="244"/>
      <c r="BQ61" s="241">
        <v>55</v>
      </c>
      <c r="BR61" s="242"/>
      <c r="BS61" s="827"/>
      <c r="BT61" s="828"/>
      <c r="BU61" s="828"/>
      <c r="BV61" s="828"/>
      <c r="BW61" s="828"/>
      <c r="BX61" s="828"/>
      <c r="BY61" s="828"/>
      <c r="BZ61" s="828"/>
      <c r="CA61" s="828"/>
      <c r="CB61" s="828"/>
      <c r="CC61" s="828"/>
      <c r="CD61" s="828"/>
      <c r="CE61" s="828"/>
      <c r="CF61" s="828"/>
      <c r="CG61" s="829"/>
      <c r="CH61" s="837"/>
      <c r="CI61" s="838"/>
      <c r="CJ61" s="838"/>
      <c r="CK61" s="838"/>
      <c r="CL61" s="839"/>
      <c r="CM61" s="837"/>
      <c r="CN61" s="838"/>
      <c r="CO61" s="838"/>
      <c r="CP61" s="838"/>
      <c r="CQ61" s="839"/>
      <c r="CR61" s="837"/>
      <c r="CS61" s="838"/>
      <c r="CT61" s="838"/>
      <c r="CU61" s="838"/>
      <c r="CV61" s="839"/>
      <c r="CW61" s="837"/>
      <c r="CX61" s="838"/>
      <c r="CY61" s="838"/>
      <c r="CZ61" s="838"/>
      <c r="DA61" s="839"/>
      <c r="DB61" s="837"/>
      <c r="DC61" s="838"/>
      <c r="DD61" s="838"/>
      <c r="DE61" s="838"/>
      <c r="DF61" s="839"/>
      <c r="DG61" s="837"/>
      <c r="DH61" s="838"/>
      <c r="DI61" s="838"/>
      <c r="DJ61" s="838"/>
      <c r="DK61" s="839"/>
      <c r="DL61" s="837"/>
      <c r="DM61" s="838"/>
      <c r="DN61" s="838"/>
      <c r="DO61" s="838"/>
      <c r="DP61" s="839"/>
      <c r="DQ61" s="837"/>
      <c r="DR61" s="838"/>
      <c r="DS61" s="838"/>
      <c r="DT61" s="838"/>
      <c r="DU61" s="839"/>
      <c r="DV61" s="840"/>
      <c r="DW61" s="841"/>
      <c r="DX61" s="841"/>
      <c r="DY61" s="841"/>
      <c r="DZ61" s="842"/>
      <c r="EA61" s="226"/>
    </row>
    <row r="62" spans="1:131" s="227" customFormat="1" ht="26.25" customHeight="1" x14ac:dyDescent="0.2">
      <c r="A62" s="240">
        <v>35</v>
      </c>
      <c r="B62" s="814"/>
      <c r="C62" s="815"/>
      <c r="D62" s="815"/>
      <c r="E62" s="815"/>
      <c r="F62" s="815"/>
      <c r="G62" s="815"/>
      <c r="H62" s="815"/>
      <c r="I62" s="815"/>
      <c r="J62" s="815"/>
      <c r="K62" s="815"/>
      <c r="L62" s="815"/>
      <c r="M62" s="815"/>
      <c r="N62" s="815"/>
      <c r="O62" s="815"/>
      <c r="P62" s="816"/>
      <c r="Q62" s="889"/>
      <c r="R62" s="890"/>
      <c r="S62" s="890"/>
      <c r="T62" s="890"/>
      <c r="U62" s="890"/>
      <c r="V62" s="890"/>
      <c r="W62" s="890"/>
      <c r="X62" s="890"/>
      <c r="Y62" s="890"/>
      <c r="Z62" s="890"/>
      <c r="AA62" s="890"/>
      <c r="AB62" s="890"/>
      <c r="AC62" s="890"/>
      <c r="AD62" s="890"/>
      <c r="AE62" s="891"/>
      <c r="AF62" s="820"/>
      <c r="AG62" s="821"/>
      <c r="AH62" s="821"/>
      <c r="AI62" s="821"/>
      <c r="AJ62" s="822"/>
      <c r="AK62" s="892"/>
      <c r="AL62" s="890"/>
      <c r="AM62" s="890"/>
      <c r="AN62" s="890"/>
      <c r="AO62" s="890"/>
      <c r="AP62" s="890"/>
      <c r="AQ62" s="890"/>
      <c r="AR62" s="890"/>
      <c r="AS62" s="890"/>
      <c r="AT62" s="890"/>
      <c r="AU62" s="890"/>
      <c r="AV62" s="890"/>
      <c r="AW62" s="890"/>
      <c r="AX62" s="890"/>
      <c r="AY62" s="890"/>
      <c r="AZ62" s="893"/>
      <c r="BA62" s="893"/>
      <c r="BB62" s="893"/>
      <c r="BC62" s="893"/>
      <c r="BD62" s="893"/>
      <c r="BE62" s="884"/>
      <c r="BF62" s="884"/>
      <c r="BG62" s="884"/>
      <c r="BH62" s="884"/>
      <c r="BI62" s="885"/>
      <c r="BJ62" s="901" t="s">
        <v>411</v>
      </c>
      <c r="BK62" s="862"/>
      <c r="BL62" s="862"/>
      <c r="BM62" s="862"/>
      <c r="BN62" s="863"/>
      <c r="BO62" s="244"/>
      <c r="BP62" s="244"/>
      <c r="BQ62" s="241">
        <v>56</v>
      </c>
      <c r="BR62" s="242"/>
      <c r="BS62" s="827"/>
      <c r="BT62" s="828"/>
      <c r="BU62" s="828"/>
      <c r="BV62" s="828"/>
      <c r="BW62" s="828"/>
      <c r="BX62" s="828"/>
      <c r="BY62" s="828"/>
      <c r="BZ62" s="828"/>
      <c r="CA62" s="828"/>
      <c r="CB62" s="828"/>
      <c r="CC62" s="828"/>
      <c r="CD62" s="828"/>
      <c r="CE62" s="828"/>
      <c r="CF62" s="828"/>
      <c r="CG62" s="829"/>
      <c r="CH62" s="837"/>
      <c r="CI62" s="838"/>
      <c r="CJ62" s="838"/>
      <c r="CK62" s="838"/>
      <c r="CL62" s="839"/>
      <c r="CM62" s="837"/>
      <c r="CN62" s="838"/>
      <c r="CO62" s="838"/>
      <c r="CP62" s="838"/>
      <c r="CQ62" s="839"/>
      <c r="CR62" s="837"/>
      <c r="CS62" s="838"/>
      <c r="CT62" s="838"/>
      <c r="CU62" s="838"/>
      <c r="CV62" s="839"/>
      <c r="CW62" s="837"/>
      <c r="CX62" s="838"/>
      <c r="CY62" s="838"/>
      <c r="CZ62" s="838"/>
      <c r="DA62" s="839"/>
      <c r="DB62" s="837"/>
      <c r="DC62" s="838"/>
      <c r="DD62" s="838"/>
      <c r="DE62" s="838"/>
      <c r="DF62" s="839"/>
      <c r="DG62" s="837"/>
      <c r="DH62" s="838"/>
      <c r="DI62" s="838"/>
      <c r="DJ62" s="838"/>
      <c r="DK62" s="839"/>
      <c r="DL62" s="837"/>
      <c r="DM62" s="838"/>
      <c r="DN62" s="838"/>
      <c r="DO62" s="838"/>
      <c r="DP62" s="839"/>
      <c r="DQ62" s="837"/>
      <c r="DR62" s="838"/>
      <c r="DS62" s="838"/>
      <c r="DT62" s="838"/>
      <c r="DU62" s="839"/>
      <c r="DV62" s="840"/>
      <c r="DW62" s="841"/>
      <c r="DX62" s="841"/>
      <c r="DY62" s="841"/>
      <c r="DZ62" s="842"/>
      <c r="EA62" s="226"/>
    </row>
    <row r="63" spans="1:131" s="227" customFormat="1" ht="26.25" customHeight="1" thickBot="1" x14ac:dyDescent="0.25">
      <c r="A63" s="243" t="s">
        <v>390</v>
      </c>
      <c r="B63" s="846" t="s">
        <v>412</v>
      </c>
      <c r="C63" s="847"/>
      <c r="D63" s="847"/>
      <c r="E63" s="847"/>
      <c r="F63" s="847"/>
      <c r="G63" s="847"/>
      <c r="H63" s="847"/>
      <c r="I63" s="847"/>
      <c r="J63" s="847"/>
      <c r="K63" s="847"/>
      <c r="L63" s="847"/>
      <c r="M63" s="847"/>
      <c r="N63" s="847"/>
      <c r="O63" s="847"/>
      <c r="P63" s="848"/>
      <c r="Q63" s="894"/>
      <c r="R63" s="895"/>
      <c r="S63" s="895"/>
      <c r="T63" s="895"/>
      <c r="U63" s="895"/>
      <c r="V63" s="895"/>
      <c r="W63" s="895"/>
      <c r="X63" s="895"/>
      <c r="Y63" s="895"/>
      <c r="Z63" s="895"/>
      <c r="AA63" s="895"/>
      <c r="AB63" s="895"/>
      <c r="AC63" s="895"/>
      <c r="AD63" s="895"/>
      <c r="AE63" s="896"/>
      <c r="AF63" s="897">
        <v>5238</v>
      </c>
      <c r="AG63" s="898"/>
      <c r="AH63" s="898"/>
      <c r="AI63" s="898"/>
      <c r="AJ63" s="899"/>
      <c r="AK63" s="900"/>
      <c r="AL63" s="895"/>
      <c r="AM63" s="895"/>
      <c r="AN63" s="895"/>
      <c r="AO63" s="895"/>
      <c r="AP63" s="898">
        <f>SUM(AP28:AT34)</f>
        <v>54749</v>
      </c>
      <c r="AQ63" s="898"/>
      <c r="AR63" s="898"/>
      <c r="AS63" s="898"/>
      <c r="AT63" s="898"/>
      <c r="AU63" s="898">
        <v>34630</v>
      </c>
      <c r="AV63" s="898"/>
      <c r="AW63" s="898"/>
      <c r="AX63" s="898"/>
      <c r="AY63" s="898"/>
      <c r="AZ63" s="902"/>
      <c r="BA63" s="902"/>
      <c r="BB63" s="902"/>
      <c r="BC63" s="902"/>
      <c r="BD63" s="902"/>
      <c r="BE63" s="903"/>
      <c r="BF63" s="903"/>
      <c r="BG63" s="903"/>
      <c r="BH63" s="903"/>
      <c r="BI63" s="904"/>
      <c r="BJ63" s="905" t="s">
        <v>243</v>
      </c>
      <c r="BK63" s="906"/>
      <c r="BL63" s="906"/>
      <c r="BM63" s="906"/>
      <c r="BN63" s="907"/>
      <c r="BO63" s="244"/>
      <c r="BP63" s="244"/>
      <c r="BQ63" s="241">
        <v>57</v>
      </c>
      <c r="BR63" s="242"/>
      <c r="BS63" s="827"/>
      <c r="BT63" s="828"/>
      <c r="BU63" s="828"/>
      <c r="BV63" s="828"/>
      <c r="BW63" s="828"/>
      <c r="BX63" s="828"/>
      <c r="BY63" s="828"/>
      <c r="BZ63" s="828"/>
      <c r="CA63" s="828"/>
      <c r="CB63" s="828"/>
      <c r="CC63" s="828"/>
      <c r="CD63" s="828"/>
      <c r="CE63" s="828"/>
      <c r="CF63" s="828"/>
      <c r="CG63" s="829"/>
      <c r="CH63" s="837"/>
      <c r="CI63" s="838"/>
      <c r="CJ63" s="838"/>
      <c r="CK63" s="838"/>
      <c r="CL63" s="839"/>
      <c r="CM63" s="837"/>
      <c r="CN63" s="838"/>
      <c r="CO63" s="838"/>
      <c r="CP63" s="838"/>
      <c r="CQ63" s="839"/>
      <c r="CR63" s="837"/>
      <c r="CS63" s="838"/>
      <c r="CT63" s="838"/>
      <c r="CU63" s="838"/>
      <c r="CV63" s="839"/>
      <c r="CW63" s="837"/>
      <c r="CX63" s="838"/>
      <c r="CY63" s="838"/>
      <c r="CZ63" s="838"/>
      <c r="DA63" s="839"/>
      <c r="DB63" s="837"/>
      <c r="DC63" s="838"/>
      <c r="DD63" s="838"/>
      <c r="DE63" s="838"/>
      <c r="DF63" s="839"/>
      <c r="DG63" s="837"/>
      <c r="DH63" s="838"/>
      <c r="DI63" s="838"/>
      <c r="DJ63" s="838"/>
      <c r="DK63" s="839"/>
      <c r="DL63" s="837"/>
      <c r="DM63" s="838"/>
      <c r="DN63" s="838"/>
      <c r="DO63" s="838"/>
      <c r="DP63" s="839"/>
      <c r="DQ63" s="837"/>
      <c r="DR63" s="838"/>
      <c r="DS63" s="838"/>
      <c r="DT63" s="838"/>
      <c r="DU63" s="839"/>
      <c r="DV63" s="840"/>
      <c r="DW63" s="841"/>
      <c r="DX63" s="841"/>
      <c r="DY63" s="841"/>
      <c r="DZ63" s="842"/>
      <c r="EA63" s="226"/>
    </row>
    <row r="64" spans="1:131" s="227" customFormat="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27"/>
      <c r="BT64" s="828"/>
      <c r="BU64" s="828"/>
      <c r="BV64" s="828"/>
      <c r="BW64" s="828"/>
      <c r="BX64" s="828"/>
      <c r="BY64" s="828"/>
      <c r="BZ64" s="828"/>
      <c r="CA64" s="828"/>
      <c r="CB64" s="828"/>
      <c r="CC64" s="828"/>
      <c r="CD64" s="828"/>
      <c r="CE64" s="828"/>
      <c r="CF64" s="828"/>
      <c r="CG64" s="829"/>
      <c r="CH64" s="837"/>
      <c r="CI64" s="838"/>
      <c r="CJ64" s="838"/>
      <c r="CK64" s="838"/>
      <c r="CL64" s="839"/>
      <c r="CM64" s="837"/>
      <c r="CN64" s="838"/>
      <c r="CO64" s="838"/>
      <c r="CP64" s="838"/>
      <c r="CQ64" s="839"/>
      <c r="CR64" s="837"/>
      <c r="CS64" s="838"/>
      <c r="CT64" s="838"/>
      <c r="CU64" s="838"/>
      <c r="CV64" s="839"/>
      <c r="CW64" s="837"/>
      <c r="CX64" s="838"/>
      <c r="CY64" s="838"/>
      <c r="CZ64" s="838"/>
      <c r="DA64" s="839"/>
      <c r="DB64" s="837"/>
      <c r="DC64" s="838"/>
      <c r="DD64" s="838"/>
      <c r="DE64" s="838"/>
      <c r="DF64" s="839"/>
      <c r="DG64" s="837"/>
      <c r="DH64" s="838"/>
      <c r="DI64" s="838"/>
      <c r="DJ64" s="838"/>
      <c r="DK64" s="839"/>
      <c r="DL64" s="837"/>
      <c r="DM64" s="838"/>
      <c r="DN64" s="838"/>
      <c r="DO64" s="838"/>
      <c r="DP64" s="839"/>
      <c r="DQ64" s="837"/>
      <c r="DR64" s="838"/>
      <c r="DS64" s="838"/>
      <c r="DT64" s="838"/>
      <c r="DU64" s="839"/>
      <c r="DV64" s="840"/>
      <c r="DW64" s="841"/>
      <c r="DX64" s="841"/>
      <c r="DY64" s="841"/>
      <c r="DZ64" s="842"/>
      <c r="EA64" s="226"/>
    </row>
    <row r="65" spans="1:131" s="227" customFormat="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827"/>
      <c r="BT65" s="828"/>
      <c r="BU65" s="828"/>
      <c r="BV65" s="828"/>
      <c r="BW65" s="828"/>
      <c r="BX65" s="828"/>
      <c r="BY65" s="828"/>
      <c r="BZ65" s="828"/>
      <c r="CA65" s="828"/>
      <c r="CB65" s="828"/>
      <c r="CC65" s="828"/>
      <c r="CD65" s="828"/>
      <c r="CE65" s="828"/>
      <c r="CF65" s="828"/>
      <c r="CG65" s="829"/>
      <c r="CH65" s="837"/>
      <c r="CI65" s="838"/>
      <c r="CJ65" s="838"/>
      <c r="CK65" s="838"/>
      <c r="CL65" s="839"/>
      <c r="CM65" s="837"/>
      <c r="CN65" s="838"/>
      <c r="CO65" s="838"/>
      <c r="CP65" s="838"/>
      <c r="CQ65" s="839"/>
      <c r="CR65" s="837"/>
      <c r="CS65" s="838"/>
      <c r="CT65" s="838"/>
      <c r="CU65" s="838"/>
      <c r="CV65" s="839"/>
      <c r="CW65" s="837"/>
      <c r="CX65" s="838"/>
      <c r="CY65" s="838"/>
      <c r="CZ65" s="838"/>
      <c r="DA65" s="839"/>
      <c r="DB65" s="837"/>
      <c r="DC65" s="838"/>
      <c r="DD65" s="838"/>
      <c r="DE65" s="838"/>
      <c r="DF65" s="839"/>
      <c r="DG65" s="837"/>
      <c r="DH65" s="838"/>
      <c r="DI65" s="838"/>
      <c r="DJ65" s="838"/>
      <c r="DK65" s="839"/>
      <c r="DL65" s="837"/>
      <c r="DM65" s="838"/>
      <c r="DN65" s="838"/>
      <c r="DO65" s="838"/>
      <c r="DP65" s="839"/>
      <c r="DQ65" s="837"/>
      <c r="DR65" s="838"/>
      <c r="DS65" s="838"/>
      <c r="DT65" s="838"/>
      <c r="DU65" s="839"/>
      <c r="DV65" s="840"/>
      <c r="DW65" s="841"/>
      <c r="DX65" s="841"/>
      <c r="DY65" s="841"/>
      <c r="DZ65" s="842"/>
      <c r="EA65" s="226"/>
    </row>
    <row r="66" spans="1:131" s="227" customFormat="1" ht="26.25" customHeight="1" x14ac:dyDescent="0.2">
      <c r="A66" s="799" t="s">
        <v>414</v>
      </c>
      <c r="B66" s="800"/>
      <c r="C66" s="800"/>
      <c r="D66" s="800"/>
      <c r="E66" s="800"/>
      <c r="F66" s="800"/>
      <c r="G66" s="800"/>
      <c r="H66" s="800"/>
      <c r="I66" s="800"/>
      <c r="J66" s="800"/>
      <c r="K66" s="800"/>
      <c r="L66" s="800"/>
      <c r="M66" s="800"/>
      <c r="N66" s="800"/>
      <c r="O66" s="800"/>
      <c r="P66" s="801"/>
      <c r="Q66" s="776" t="s">
        <v>394</v>
      </c>
      <c r="R66" s="777"/>
      <c r="S66" s="777"/>
      <c r="T66" s="777"/>
      <c r="U66" s="778"/>
      <c r="V66" s="776" t="s">
        <v>395</v>
      </c>
      <c r="W66" s="777"/>
      <c r="X66" s="777"/>
      <c r="Y66" s="777"/>
      <c r="Z66" s="778"/>
      <c r="AA66" s="776" t="s">
        <v>396</v>
      </c>
      <c r="AB66" s="777"/>
      <c r="AC66" s="777"/>
      <c r="AD66" s="777"/>
      <c r="AE66" s="778"/>
      <c r="AF66" s="908" t="s">
        <v>415</v>
      </c>
      <c r="AG66" s="869"/>
      <c r="AH66" s="869"/>
      <c r="AI66" s="869"/>
      <c r="AJ66" s="909"/>
      <c r="AK66" s="776" t="s">
        <v>398</v>
      </c>
      <c r="AL66" s="800"/>
      <c r="AM66" s="800"/>
      <c r="AN66" s="800"/>
      <c r="AO66" s="801"/>
      <c r="AP66" s="776" t="s">
        <v>416</v>
      </c>
      <c r="AQ66" s="777"/>
      <c r="AR66" s="777"/>
      <c r="AS66" s="777"/>
      <c r="AT66" s="778"/>
      <c r="AU66" s="776" t="s">
        <v>417</v>
      </c>
      <c r="AV66" s="777"/>
      <c r="AW66" s="777"/>
      <c r="AX66" s="777"/>
      <c r="AY66" s="778"/>
      <c r="AZ66" s="776" t="s">
        <v>378</v>
      </c>
      <c r="BA66" s="777"/>
      <c r="BB66" s="777"/>
      <c r="BC66" s="777"/>
      <c r="BD66" s="788"/>
      <c r="BE66" s="244"/>
      <c r="BF66" s="244"/>
      <c r="BG66" s="244"/>
      <c r="BH66" s="244"/>
      <c r="BI66" s="244"/>
      <c r="BJ66" s="244"/>
      <c r="BK66" s="244"/>
      <c r="BL66" s="244"/>
      <c r="BM66" s="244"/>
      <c r="BN66" s="244"/>
      <c r="BO66" s="244"/>
      <c r="BP66" s="244"/>
      <c r="BQ66" s="241">
        <v>60</v>
      </c>
      <c r="BR66" s="246"/>
      <c r="BS66" s="919"/>
      <c r="BT66" s="920"/>
      <c r="BU66" s="920"/>
      <c r="BV66" s="920"/>
      <c r="BW66" s="920"/>
      <c r="BX66" s="920"/>
      <c r="BY66" s="920"/>
      <c r="BZ66" s="920"/>
      <c r="CA66" s="920"/>
      <c r="CB66" s="920"/>
      <c r="CC66" s="920"/>
      <c r="CD66" s="920"/>
      <c r="CE66" s="920"/>
      <c r="CF66" s="920"/>
      <c r="CG66" s="921"/>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5"/>
      <c r="EA66" s="226"/>
    </row>
    <row r="67" spans="1:131" s="227" customFormat="1" ht="26.25" customHeight="1" thickBot="1" x14ac:dyDescent="0.25">
      <c r="A67" s="802"/>
      <c r="B67" s="803"/>
      <c r="C67" s="803"/>
      <c r="D67" s="803"/>
      <c r="E67" s="803"/>
      <c r="F67" s="803"/>
      <c r="G67" s="803"/>
      <c r="H67" s="803"/>
      <c r="I67" s="803"/>
      <c r="J67" s="803"/>
      <c r="K67" s="803"/>
      <c r="L67" s="803"/>
      <c r="M67" s="803"/>
      <c r="N67" s="803"/>
      <c r="O67" s="803"/>
      <c r="P67" s="804"/>
      <c r="Q67" s="779"/>
      <c r="R67" s="780"/>
      <c r="S67" s="780"/>
      <c r="T67" s="780"/>
      <c r="U67" s="781"/>
      <c r="V67" s="779"/>
      <c r="W67" s="780"/>
      <c r="X67" s="780"/>
      <c r="Y67" s="780"/>
      <c r="Z67" s="781"/>
      <c r="AA67" s="779"/>
      <c r="AB67" s="780"/>
      <c r="AC67" s="780"/>
      <c r="AD67" s="780"/>
      <c r="AE67" s="781"/>
      <c r="AF67" s="910"/>
      <c r="AG67" s="872"/>
      <c r="AH67" s="872"/>
      <c r="AI67" s="872"/>
      <c r="AJ67" s="911"/>
      <c r="AK67" s="912"/>
      <c r="AL67" s="803"/>
      <c r="AM67" s="803"/>
      <c r="AN67" s="803"/>
      <c r="AO67" s="804"/>
      <c r="AP67" s="779"/>
      <c r="AQ67" s="780"/>
      <c r="AR67" s="780"/>
      <c r="AS67" s="780"/>
      <c r="AT67" s="781"/>
      <c r="AU67" s="779"/>
      <c r="AV67" s="780"/>
      <c r="AW67" s="780"/>
      <c r="AX67" s="780"/>
      <c r="AY67" s="781"/>
      <c r="AZ67" s="779"/>
      <c r="BA67" s="780"/>
      <c r="BB67" s="780"/>
      <c r="BC67" s="780"/>
      <c r="BD67" s="789"/>
      <c r="BE67" s="244"/>
      <c r="BF67" s="244"/>
      <c r="BG67" s="244"/>
      <c r="BH67" s="244"/>
      <c r="BI67" s="244"/>
      <c r="BJ67" s="244"/>
      <c r="BK67" s="244"/>
      <c r="BL67" s="244"/>
      <c r="BM67" s="244"/>
      <c r="BN67" s="244"/>
      <c r="BO67" s="244"/>
      <c r="BP67" s="244"/>
      <c r="BQ67" s="241">
        <v>61</v>
      </c>
      <c r="BR67" s="246"/>
      <c r="BS67" s="919"/>
      <c r="BT67" s="920"/>
      <c r="BU67" s="920"/>
      <c r="BV67" s="920"/>
      <c r="BW67" s="920"/>
      <c r="BX67" s="920"/>
      <c r="BY67" s="920"/>
      <c r="BZ67" s="920"/>
      <c r="CA67" s="920"/>
      <c r="CB67" s="920"/>
      <c r="CC67" s="920"/>
      <c r="CD67" s="920"/>
      <c r="CE67" s="920"/>
      <c r="CF67" s="920"/>
      <c r="CG67" s="921"/>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5"/>
      <c r="EA67" s="226"/>
    </row>
    <row r="68" spans="1:131" s="227" customFormat="1" ht="26.25" customHeight="1" thickTop="1" x14ac:dyDescent="0.2">
      <c r="A68" s="238">
        <v>1</v>
      </c>
      <c r="B68" s="925" t="s">
        <v>574</v>
      </c>
      <c r="C68" s="926"/>
      <c r="D68" s="926"/>
      <c r="E68" s="926"/>
      <c r="F68" s="926"/>
      <c r="G68" s="926"/>
      <c r="H68" s="926"/>
      <c r="I68" s="926"/>
      <c r="J68" s="926"/>
      <c r="K68" s="926"/>
      <c r="L68" s="926"/>
      <c r="M68" s="926"/>
      <c r="N68" s="926"/>
      <c r="O68" s="926"/>
      <c r="P68" s="927"/>
      <c r="Q68" s="928">
        <v>8</v>
      </c>
      <c r="R68" s="922"/>
      <c r="S68" s="922"/>
      <c r="T68" s="922"/>
      <c r="U68" s="922"/>
      <c r="V68" s="922">
        <v>7</v>
      </c>
      <c r="W68" s="922"/>
      <c r="X68" s="922"/>
      <c r="Y68" s="922"/>
      <c r="Z68" s="922"/>
      <c r="AA68" s="922">
        <v>1</v>
      </c>
      <c r="AB68" s="922"/>
      <c r="AC68" s="922"/>
      <c r="AD68" s="922"/>
      <c r="AE68" s="922"/>
      <c r="AF68" s="922">
        <v>1</v>
      </c>
      <c r="AG68" s="922"/>
      <c r="AH68" s="922"/>
      <c r="AI68" s="922"/>
      <c r="AJ68" s="922"/>
      <c r="AK68" s="922" t="s">
        <v>577</v>
      </c>
      <c r="AL68" s="922"/>
      <c r="AM68" s="922"/>
      <c r="AN68" s="922"/>
      <c r="AO68" s="922"/>
      <c r="AP68" s="922" t="s">
        <v>577</v>
      </c>
      <c r="AQ68" s="922"/>
      <c r="AR68" s="922"/>
      <c r="AS68" s="922"/>
      <c r="AT68" s="922"/>
      <c r="AU68" s="922" t="s">
        <v>577</v>
      </c>
      <c r="AV68" s="922"/>
      <c r="AW68" s="922"/>
      <c r="AX68" s="922"/>
      <c r="AY68" s="922"/>
      <c r="AZ68" s="923"/>
      <c r="BA68" s="923"/>
      <c r="BB68" s="923"/>
      <c r="BC68" s="923"/>
      <c r="BD68" s="924"/>
      <c r="BE68" s="244"/>
      <c r="BF68" s="244"/>
      <c r="BG68" s="244"/>
      <c r="BH68" s="244"/>
      <c r="BI68" s="244"/>
      <c r="BJ68" s="244"/>
      <c r="BK68" s="244"/>
      <c r="BL68" s="244"/>
      <c r="BM68" s="244"/>
      <c r="BN68" s="244"/>
      <c r="BO68" s="244"/>
      <c r="BP68" s="244"/>
      <c r="BQ68" s="241">
        <v>62</v>
      </c>
      <c r="BR68" s="246"/>
      <c r="BS68" s="919"/>
      <c r="BT68" s="920"/>
      <c r="BU68" s="920"/>
      <c r="BV68" s="920"/>
      <c r="BW68" s="920"/>
      <c r="BX68" s="920"/>
      <c r="BY68" s="920"/>
      <c r="BZ68" s="920"/>
      <c r="CA68" s="920"/>
      <c r="CB68" s="920"/>
      <c r="CC68" s="920"/>
      <c r="CD68" s="920"/>
      <c r="CE68" s="920"/>
      <c r="CF68" s="920"/>
      <c r="CG68" s="921"/>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5"/>
      <c r="EA68" s="226"/>
    </row>
    <row r="69" spans="1:131" s="227" customFormat="1" ht="26.25" customHeight="1" x14ac:dyDescent="0.2">
      <c r="A69" s="240">
        <v>2</v>
      </c>
      <c r="B69" s="929" t="s">
        <v>575</v>
      </c>
      <c r="C69" s="930"/>
      <c r="D69" s="930"/>
      <c r="E69" s="930"/>
      <c r="F69" s="930"/>
      <c r="G69" s="930"/>
      <c r="H69" s="930"/>
      <c r="I69" s="930"/>
      <c r="J69" s="930"/>
      <c r="K69" s="930"/>
      <c r="L69" s="930"/>
      <c r="M69" s="930"/>
      <c r="N69" s="930"/>
      <c r="O69" s="930"/>
      <c r="P69" s="931"/>
      <c r="Q69" s="932">
        <v>3570</v>
      </c>
      <c r="R69" s="887"/>
      <c r="S69" s="887"/>
      <c r="T69" s="887"/>
      <c r="U69" s="887"/>
      <c r="V69" s="887">
        <v>3100</v>
      </c>
      <c r="W69" s="887"/>
      <c r="X69" s="887"/>
      <c r="Y69" s="887"/>
      <c r="Z69" s="887"/>
      <c r="AA69" s="887">
        <v>470</v>
      </c>
      <c r="AB69" s="887"/>
      <c r="AC69" s="887"/>
      <c r="AD69" s="887"/>
      <c r="AE69" s="887"/>
      <c r="AF69" s="887">
        <v>470</v>
      </c>
      <c r="AG69" s="887"/>
      <c r="AH69" s="887"/>
      <c r="AI69" s="887"/>
      <c r="AJ69" s="887"/>
      <c r="AK69" s="887">
        <v>63</v>
      </c>
      <c r="AL69" s="887"/>
      <c r="AM69" s="887"/>
      <c r="AN69" s="887"/>
      <c r="AO69" s="887"/>
      <c r="AP69" s="887" t="s">
        <v>577</v>
      </c>
      <c r="AQ69" s="887"/>
      <c r="AR69" s="887"/>
      <c r="AS69" s="887"/>
      <c r="AT69" s="887"/>
      <c r="AU69" s="887" t="s">
        <v>577</v>
      </c>
      <c r="AV69" s="887"/>
      <c r="AW69" s="887"/>
      <c r="AX69" s="887"/>
      <c r="AY69" s="887"/>
      <c r="AZ69" s="933"/>
      <c r="BA69" s="933"/>
      <c r="BB69" s="933"/>
      <c r="BC69" s="933"/>
      <c r="BD69" s="934"/>
      <c r="BE69" s="244"/>
      <c r="BF69" s="244"/>
      <c r="BG69" s="244"/>
      <c r="BH69" s="244"/>
      <c r="BI69" s="244"/>
      <c r="BJ69" s="244"/>
      <c r="BK69" s="244"/>
      <c r="BL69" s="244"/>
      <c r="BM69" s="244"/>
      <c r="BN69" s="244"/>
      <c r="BO69" s="244"/>
      <c r="BP69" s="244"/>
      <c r="BQ69" s="241">
        <v>63</v>
      </c>
      <c r="BR69" s="246"/>
      <c r="BS69" s="919"/>
      <c r="BT69" s="920"/>
      <c r="BU69" s="920"/>
      <c r="BV69" s="920"/>
      <c r="BW69" s="920"/>
      <c r="BX69" s="920"/>
      <c r="BY69" s="920"/>
      <c r="BZ69" s="920"/>
      <c r="CA69" s="920"/>
      <c r="CB69" s="920"/>
      <c r="CC69" s="920"/>
      <c r="CD69" s="920"/>
      <c r="CE69" s="920"/>
      <c r="CF69" s="920"/>
      <c r="CG69" s="921"/>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5"/>
      <c r="EA69" s="226"/>
    </row>
    <row r="70" spans="1:131" s="227" customFormat="1" ht="26.25" customHeight="1" x14ac:dyDescent="0.2">
      <c r="A70" s="240">
        <v>3</v>
      </c>
      <c r="B70" s="929" t="s">
        <v>576</v>
      </c>
      <c r="C70" s="930"/>
      <c r="D70" s="930"/>
      <c r="E70" s="930"/>
      <c r="F70" s="930"/>
      <c r="G70" s="930"/>
      <c r="H70" s="930"/>
      <c r="I70" s="930"/>
      <c r="J70" s="930"/>
      <c r="K70" s="930"/>
      <c r="L70" s="930"/>
      <c r="M70" s="930"/>
      <c r="N70" s="930"/>
      <c r="O70" s="930"/>
      <c r="P70" s="931"/>
      <c r="Q70" s="932">
        <v>883572</v>
      </c>
      <c r="R70" s="887"/>
      <c r="S70" s="887"/>
      <c r="T70" s="887"/>
      <c r="U70" s="887"/>
      <c r="V70" s="887">
        <v>863176</v>
      </c>
      <c r="W70" s="887"/>
      <c r="X70" s="887"/>
      <c r="Y70" s="887"/>
      <c r="Z70" s="887"/>
      <c r="AA70" s="887">
        <v>20396</v>
      </c>
      <c r="AB70" s="887"/>
      <c r="AC70" s="887"/>
      <c r="AD70" s="887"/>
      <c r="AE70" s="887"/>
      <c r="AF70" s="887">
        <v>20396</v>
      </c>
      <c r="AG70" s="887"/>
      <c r="AH70" s="887"/>
      <c r="AI70" s="887"/>
      <c r="AJ70" s="887"/>
      <c r="AK70" s="887">
        <v>5429</v>
      </c>
      <c r="AL70" s="887"/>
      <c r="AM70" s="887"/>
      <c r="AN70" s="887"/>
      <c r="AO70" s="887"/>
      <c r="AP70" s="887" t="s">
        <v>577</v>
      </c>
      <c r="AQ70" s="887"/>
      <c r="AR70" s="887"/>
      <c r="AS70" s="887"/>
      <c r="AT70" s="887"/>
      <c r="AU70" s="887" t="s">
        <v>577</v>
      </c>
      <c r="AV70" s="887"/>
      <c r="AW70" s="887"/>
      <c r="AX70" s="887"/>
      <c r="AY70" s="887"/>
      <c r="AZ70" s="933"/>
      <c r="BA70" s="933"/>
      <c r="BB70" s="933"/>
      <c r="BC70" s="933"/>
      <c r="BD70" s="934"/>
      <c r="BE70" s="244"/>
      <c r="BF70" s="244"/>
      <c r="BG70" s="244"/>
      <c r="BH70" s="244"/>
      <c r="BI70" s="244"/>
      <c r="BJ70" s="244"/>
      <c r="BK70" s="244"/>
      <c r="BL70" s="244"/>
      <c r="BM70" s="244"/>
      <c r="BN70" s="244"/>
      <c r="BO70" s="244"/>
      <c r="BP70" s="244"/>
      <c r="BQ70" s="241">
        <v>64</v>
      </c>
      <c r="BR70" s="246"/>
      <c r="BS70" s="919"/>
      <c r="BT70" s="920"/>
      <c r="BU70" s="920"/>
      <c r="BV70" s="920"/>
      <c r="BW70" s="920"/>
      <c r="BX70" s="920"/>
      <c r="BY70" s="920"/>
      <c r="BZ70" s="920"/>
      <c r="CA70" s="920"/>
      <c r="CB70" s="920"/>
      <c r="CC70" s="920"/>
      <c r="CD70" s="920"/>
      <c r="CE70" s="920"/>
      <c r="CF70" s="920"/>
      <c r="CG70" s="921"/>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5"/>
      <c r="EA70" s="226"/>
    </row>
    <row r="71" spans="1:131" s="227" customFormat="1" ht="26.25" customHeight="1" x14ac:dyDescent="0.2">
      <c r="A71" s="240">
        <v>4</v>
      </c>
      <c r="B71" s="929"/>
      <c r="C71" s="930"/>
      <c r="D71" s="930"/>
      <c r="E71" s="930"/>
      <c r="F71" s="930"/>
      <c r="G71" s="930"/>
      <c r="H71" s="930"/>
      <c r="I71" s="930"/>
      <c r="J71" s="930"/>
      <c r="K71" s="930"/>
      <c r="L71" s="930"/>
      <c r="M71" s="930"/>
      <c r="N71" s="930"/>
      <c r="O71" s="930"/>
      <c r="P71" s="931"/>
      <c r="Q71" s="932"/>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7"/>
      <c r="AQ71" s="887"/>
      <c r="AR71" s="887"/>
      <c r="AS71" s="887"/>
      <c r="AT71" s="887"/>
      <c r="AU71" s="887"/>
      <c r="AV71" s="887"/>
      <c r="AW71" s="887"/>
      <c r="AX71" s="887"/>
      <c r="AY71" s="887"/>
      <c r="AZ71" s="933"/>
      <c r="BA71" s="933"/>
      <c r="BB71" s="933"/>
      <c r="BC71" s="933"/>
      <c r="BD71" s="934"/>
      <c r="BE71" s="244"/>
      <c r="BF71" s="244"/>
      <c r="BG71" s="244"/>
      <c r="BH71" s="244"/>
      <c r="BI71" s="244"/>
      <c r="BJ71" s="244"/>
      <c r="BK71" s="244"/>
      <c r="BL71" s="244"/>
      <c r="BM71" s="244"/>
      <c r="BN71" s="244"/>
      <c r="BO71" s="244"/>
      <c r="BP71" s="244"/>
      <c r="BQ71" s="241">
        <v>65</v>
      </c>
      <c r="BR71" s="246"/>
      <c r="BS71" s="919"/>
      <c r="BT71" s="920"/>
      <c r="BU71" s="920"/>
      <c r="BV71" s="920"/>
      <c r="BW71" s="920"/>
      <c r="BX71" s="920"/>
      <c r="BY71" s="920"/>
      <c r="BZ71" s="920"/>
      <c r="CA71" s="920"/>
      <c r="CB71" s="920"/>
      <c r="CC71" s="920"/>
      <c r="CD71" s="920"/>
      <c r="CE71" s="920"/>
      <c r="CF71" s="920"/>
      <c r="CG71" s="921"/>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5"/>
      <c r="EA71" s="226"/>
    </row>
    <row r="72" spans="1:131" s="227" customFormat="1" ht="26.25" customHeight="1" x14ac:dyDescent="0.2">
      <c r="A72" s="240">
        <v>5</v>
      </c>
      <c r="B72" s="929"/>
      <c r="C72" s="930"/>
      <c r="D72" s="930"/>
      <c r="E72" s="930"/>
      <c r="F72" s="930"/>
      <c r="G72" s="930"/>
      <c r="H72" s="930"/>
      <c r="I72" s="930"/>
      <c r="J72" s="930"/>
      <c r="K72" s="930"/>
      <c r="L72" s="930"/>
      <c r="M72" s="930"/>
      <c r="N72" s="930"/>
      <c r="O72" s="930"/>
      <c r="P72" s="931"/>
      <c r="Q72" s="932"/>
      <c r="R72" s="887"/>
      <c r="S72" s="887"/>
      <c r="T72" s="887"/>
      <c r="U72" s="887"/>
      <c r="V72" s="887"/>
      <c r="W72" s="887"/>
      <c r="X72" s="887"/>
      <c r="Y72" s="887"/>
      <c r="Z72" s="887"/>
      <c r="AA72" s="887"/>
      <c r="AB72" s="887"/>
      <c r="AC72" s="887"/>
      <c r="AD72" s="887"/>
      <c r="AE72" s="887"/>
      <c r="AF72" s="887"/>
      <c r="AG72" s="887"/>
      <c r="AH72" s="887"/>
      <c r="AI72" s="887"/>
      <c r="AJ72" s="887"/>
      <c r="AK72" s="887"/>
      <c r="AL72" s="887"/>
      <c r="AM72" s="887"/>
      <c r="AN72" s="887"/>
      <c r="AO72" s="887"/>
      <c r="AP72" s="887"/>
      <c r="AQ72" s="887"/>
      <c r="AR72" s="887"/>
      <c r="AS72" s="887"/>
      <c r="AT72" s="887"/>
      <c r="AU72" s="887"/>
      <c r="AV72" s="887"/>
      <c r="AW72" s="887"/>
      <c r="AX72" s="887"/>
      <c r="AY72" s="887"/>
      <c r="AZ72" s="933"/>
      <c r="BA72" s="933"/>
      <c r="BB72" s="933"/>
      <c r="BC72" s="933"/>
      <c r="BD72" s="934"/>
      <c r="BE72" s="244"/>
      <c r="BF72" s="244"/>
      <c r="BG72" s="244"/>
      <c r="BH72" s="244"/>
      <c r="BI72" s="244"/>
      <c r="BJ72" s="244"/>
      <c r="BK72" s="244"/>
      <c r="BL72" s="244"/>
      <c r="BM72" s="244"/>
      <c r="BN72" s="244"/>
      <c r="BO72" s="244"/>
      <c r="BP72" s="244"/>
      <c r="BQ72" s="241">
        <v>66</v>
      </c>
      <c r="BR72" s="246"/>
      <c r="BS72" s="919"/>
      <c r="BT72" s="920"/>
      <c r="BU72" s="920"/>
      <c r="BV72" s="920"/>
      <c r="BW72" s="920"/>
      <c r="BX72" s="920"/>
      <c r="BY72" s="920"/>
      <c r="BZ72" s="920"/>
      <c r="CA72" s="920"/>
      <c r="CB72" s="920"/>
      <c r="CC72" s="920"/>
      <c r="CD72" s="920"/>
      <c r="CE72" s="920"/>
      <c r="CF72" s="920"/>
      <c r="CG72" s="921"/>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5"/>
      <c r="EA72" s="226"/>
    </row>
    <row r="73" spans="1:131" s="227" customFormat="1" ht="26.25" customHeight="1" x14ac:dyDescent="0.2">
      <c r="A73" s="240">
        <v>6</v>
      </c>
      <c r="B73" s="929"/>
      <c r="C73" s="930"/>
      <c r="D73" s="930"/>
      <c r="E73" s="930"/>
      <c r="F73" s="930"/>
      <c r="G73" s="930"/>
      <c r="H73" s="930"/>
      <c r="I73" s="930"/>
      <c r="J73" s="930"/>
      <c r="K73" s="930"/>
      <c r="L73" s="930"/>
      <c r="M73" s="930"/>
      <c r="N73" s="930"/>
      <c r="O73" s="930"/>
      <c r="P73" s="931"/>
      <c r="Q73" s="932"/>
      <c r="R73" s="887"/>
      <c r="S73" s="887"/>
      <c r="T73" s="887"/>
      <c r="U73" s="887"/>
      <c r="V73" s="887"/>
      <c r="W73" s="887"/>
      <c r="X73" s="887"/>
      <c r="Y73" s="887"/>
      <c r="Z73" s="887"/>
      <c r="AA73" s="887"/>
      <c r="AB73" s="887"/>
      <c r="AC73" s="887"/>
      <c r="AD73" s="887"/>
      <c r="AE73" s="887"/>
      <c r="AF73" s="887"/>
      <c r="AG73" s="887"/>
      <c r="AH73" s="887"/>
      <c r="AI73" s="887"/>
      <c r="AJ73" s="887"/>
      <c r="AK73" s="887"/>
      <c r="AL73" s="887"/>
      <c r="AM73" s="887"/>
      <c r="AN73" s="887"/>
      <c r="AO73" s="887"/>
      <c r="AP73" s="887"/>
      <c r="AQ73" s="887"/>
      <c r="AR73" s="887"/>
      <c r="AS73" s="887"/>
      <c r="AT73" s="887"/>
      <c r="AU73" s="887"/>
      <c r="AV73" s="887"/>
      <c r="AW73" s="887"/>
      <c r="AX73" s="887"/>
      <c r="AY73" s="887"/>
      <c r="AZ73" s="933"/>
      <c r="BA73" s="933"/>
      <c r="BB73" s="933"/>
      <c r="BC73" s="933"/>
      <c r="BD73" s="934"/>
      <c r="BE73" s="244"/>
      <c r="BF73" s="244"/>
      <c r="BG73" s="244"/>
      <c r="BH73" s="244"/>
      <c r="BI73" s="244"/>
      <c r="BJ73" s="244"/>
      <c r="BK73" s="244"/>
      <c r="BL73" s="244"/>
      <c r="BM73" s="244"/>
      <c r="BN73" s="244"/>
      <c r="BO73" s="244"/>
      <c r="BP73" s="244"/>
      <c r="BQ73" s="241">
        <v>67</v>
      </c>
      <c r="BR73" s="246"/>
      <c r="BS73" s="919"/>
      <c r="BT73" s="920"/>
      <c r="BU73" s="920"/>
      <c r="BV73" s="920"/>
      <c r="BW73" s="920"/>
      <c r="BX73" s="920"/>
      <c r="BY73" s="920"/>
      <c r="BZ73" s="920"/>
      <c r="CA73" s="920"/>
      <c r="CB73" s="920"/>
      <c r="CC73" s="920"/>
      <c r="CD73" s="920"/>
      <c r="CE73" s="920"/>
      <c r="CF73" s="920"/>
      <c r="CG73" s="921"/>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5"/>
      <c r="EA73" s="226"/>
    </row>
    <row r="74" spans="1:131" s="227" customFormat="1" ht="26.25" customHeight="1" x14ac:dyDescent="0.2">
      <c r="A74" s="240">
        <v>7</v>
      </c>
      <c r="B74" s="929"/>
      <c r="C74" s="930"/>
      <c r="D74" s="930"/>
      <c r="E74" s="930"/>
      <c r="F74" s="930"/>
      <c r="G74" s="930"/>
      <c r="H74" s="930"/>
      <c r="I74" s="930"/>
      <c r="J74" s="930"/>
      <c r="K74" s="930"/>
      <c r="L74" s="930"/>
      <c r="M74" s="930"/>
      <c r="N74" s="930"/>
      <c r="O74" s="930"/>
      <c r="P74" s="931"/>
      <c r="Q74" s="932"/>
      <c r="R74" s="887"/>
      <c r="S74" s="887"/>
      <c r="T74" s="887"/>
      <c r="U74" s="887"/>
      <c r="V74" s="887"/>
      <c r="W74" s="887"/>
      <c r="X74" s="887"/>
      <c r="Y74" s="887"/>
      <c r="Z74" s="887"/>
      <c r="AA74" s="887"/>
      <c r="AB74" s="887"/>
      <c r="AC74" s="887"/>
      <c r="AD74" s="887"/>
      <c r="AE74" s="887"/>
      <c r="AF74" s="887"/>
      <c r="AG74" s="887"/>
      <c r="AH74" s="887"/>
      <c r="AI74" s="887"/>
      <c r="AJ74" s="887"/>
      <c r="AK74" s="887"/>
      <c r="AL74" s="887"/>
      <c r="AM74" s="887"/>
      <c r="AN74" s="887"/>
      <c r="AO74" s="887"/>
      <c r="AP74" s="887"/>
      <c r="AQ74" s="887"/>
      <c r="AR74" s="887"/>
      <c r="AS74" s="887"/>
      <c r="AT74" s="887"/>
      <c r="AU74" s="887"/>
      <c r="AV74" s="887"/>
      <c r="AW74" s="887"/>
      <c r="AX74" s="887"/>
      <c r="AY74" s="887"/>
      <c r="AZ74" s="933"/>
      <c r="BA74" s="933"/>
      <c r="BB74" s="933"/>
      <c r="BC74" s="933"/>
      <c r="BD74" s="934"/>
      <c r="BE74" s="244"/>
      <c r="BF74" s="244"/>
      <c r="BG74" s="244"/>
      <c r="BH74" s="244"/>
      <c r="BI74" s="244"/>
      <c r="BJ74" s="244"/>
      <c r="BK74" s="244"/>
      <c r="BL74" s="244"/>
      <c r="BM74" s="244"/>
      <c r="BN74" s="244"/>
      <c r="BO74" s="244"/>
      <c r="BP74" s="244"/>
      <c r="BQ74" s="241">
        <v>68</v>
      </c>
      <c r="BR74" s="246"/>
      <c r="BS74" s="919"/>
      <c r="BT74" s="920"/>
      <c r="BU74" s="920"/>
      <c r="BV74" s="920"/>
      <c r="BW74" s="920"/>
      <c r="BX74" s="920"/>
      <c r="BY74" s="920"/>
      <c r="BZ74" s="920"/>
      <c r="CA74" s="920"/>
      <c r="CB74" s="920"/>
      <c r="CC74" s="920"/>
      <c r="CD74" s="920"/>
      <c r="CE74" s="920"/>
      <c r="CF74" s="920"/>
      <c r="CG74" s="921"/>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5"/>
      <c r="EA74" s="226"/>
    </row>
    <row r="75" spans="1:131" s="227" customFormat="1" ht="26.25" customHeight="1" x14ac:dyDescent="0.2">
      <c r="A75" s="240">
        <v>8</v>
      </c>
      <c r="B75" s="929"/>
      <c r="C75" s="930"/>
      <c r="D75" s="930"/>
      <c r="E75" s="930"/>
      <c r="F75" s="930"/>
      <c r="G75" s="930"/>
      <c r="H75" s="930"/>
      <c r="I75" s="930"/>
      <c r="J75" s="930"/>
      <c r="K75" s="930"/>
      <c r="L75" s="930"/>
      <c r="M75" s="930"/>
      <c r="N75" s="930"/>
      <c r="O75" s="930"/>
      <c r="P75" s="931"/>
      <c r="Q75" s="935"/>
      <c r="R75" s="936"/>
      <c r="S75" s="936"/>
      <c r="T75" s="936"/>
      <c r="U75" s="886"/>
      <c r="V75" s="937"/>
      <c r="W75" s="936"/>
      <c r="X75" s="936"/>
      <c r="Y75" s="936"/>
      <c r="Z75" s="886"/>
      <c r="AA75" s="937"/>
      <c r="AB75" s="936"/>
      <c r="AC75" s="936"/>
      <c r="AD75" s="936"/>
      <c r="AE75" s="886"/>
      <c r="AF75" s="937"/>
      <c r="AG75" s="936"/>
      <c r="AH75" s="936"/>
      <c r="AI75" s="936"/>
      <c r="AJ75" s="886"/>
      <c r="AK75" s="937"/>
      <c r="AL75" s="936"/>
      <c r="AM75" s="936"/>
      <c r="AN75" s="936"/>
      <c r="AO75" s="886"/>
      <c r="AP75" s="937"/>
      <c r="AQ75" s="936"/>
      <c r="AR75" s="936"/>
      <c r="AS75" s="936"/>
      <c r="AT75" s="886"/>
      <c r="AU75" s="937"/>
      <c r="AV75" s="936"/>
      <c r="AW75" s="936"/>
      <c r="AX75" s="936"/>
      <c r="AY75" s="886"/>
      <c r="AZ75" s="933"/>
      <c r="BA75" s="933"/>
      <c r="BB75" s="933"/>
      <c r="BC75" s="933"/>
      <c r="BD75" s="934"/>
      <c r="BE75" s="244"/>
      <c r="BF75" s="244"/>
      <c r="BG75" s="244"/>
      <c r="BH75" s="244"/>
      <c r="BI75" s="244"/>
      <c r="BJ75" s="244"/>
      <c r="BK75" s="244"/>
      <c r="BL75" s="244"/>
      <c r="BM75" s="244"/>
      <c r="BN75" s="244"/>
      <c r="BO75" s="244"/>
      <c r="BP75" s="244"/>
      <c r="BQ75" s="241">
        <v>69</v>
      </c>
      <c r="BR75" s="246"/>
      <c r="BS75" s="919"/>
      <c r="BT75" s="920"/>
      <c r="BU75" s="920"/>
      <c r="BV75" s="920"/>
      <c r="BW75" s="920"/>
      <c r="BX75" s="920"/>
      <c r="BY75" s="920"/>
      <c r="BZ75" s="920"/>
      <c r="CA75" s="920"/>
      <c r="CB75" s="920"/>
      <c r="CC75" s="920"/>
      <c r="CD75" s="920"/>
      <c r="CE75" s="920"/>
      <c r="CF75" s="920"/>
      <c r="CG75" s="921"/>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5"/>
      <c r="EA75" s="226"/>
    </row>
    <row r="76" spans="1:131" s="227" customFormat="1" ht="26.25" customHeight="1" x14ac:dyDescent="0.2">
      <c r="A76" s="240">
        <v>9</v>
      </c>
      <c r="B76" s="929"/>
      <c r="C76" s="930"/>
      <c r="D76" s="930"/>
      <c r="E76" s="930"/>
      <c r="F76" s="930"/>
      <c r="G76" s="930"/>
      <c r="H76" s="930"/>
      <c r="I76" s="930"/>
      <c r="J76" s="930"/>
      <c r="K76" s="930"/>
      <c r="L76" s="930"/>
      <c r="M76" s="930"/>
      <c r="N76" s="930"/>
      <c r="O76" s="930"/>
      <c r="P76" s="931"/>
      <c r="Q76" s="935"/>
      <c r="R76" s="936"/>
      <c r="S76" s="936"/>
      <c r="T76" s="936"/>
      <c r="U76" s="886"/>
      <c r="V76" s="937"/>
      <c r="W76" s="936"/>
      <c r="X76" s="936"/>
      <c r="Y76" s="936"/>
      <c r="Z76" s="886"/>
      <c r="AA76" s="937"/>
      <c r="AB76" s="936"/>
      <c r="AC76" s="936"/>
      <c r="AD76" s="936"/>
      <c r="AE76" s="886"/>
      <c r="AF76" s="937"/>
      <c r="AG76" s="936"/>
      <c r="AH76" s="936"/>
      <c r="AI76" s="936"/>
      <c r="AJ76" s="886"/>
      <c r="AK76" s="937"/>
      <c r="AL76" s="936"/>
      <c r="AM76" s="936"/>
      <c r="AN76" s="936"/>
      <c r="AO76" s="886"/>
      <c r="AP76" s="937"/>
      <c r="AQ76" s="936"/>
      <c r="AR76" s="936"/>
      <c r="AS76" s="936"/>
      <c r="AT76" s="886"/>
      <c r="AU76" s="937"/>
      <c r="AV76" s="936"/>
      <c r="AW76" s="936"/>
      <c r="AX76" s="936"/>
      <c r="AY76" s="886"/>
      <c r="AZ76" s="933"/>
      <c r="BA76" s="933"/>
      <c r="BB76" s="933"/>
      <c r="BC76" s="933"/>
      <c r="BD76" s="934"/>
      <c r="BE76" s="244"/>
      <c r="BF76" s="244"/>
      <c r="BG76" s="244"/>
      <c r="BH76" s="244"/>
      <c r="BI76" s="244"/>
      <c r="BJ76" s="244"/>
      <c r="BK76" s="244"/>
      <c r="BL76" s="244"/>
      <c r="BM76" s="244"/>
      <c r="BN76" s="244"/>
      <c r="BO76" s="244"/>
      <c r="BP76" s="244"/>
      <c r="BQ76" s="241">
        <v>70</v>
      </c>
      <c r="BR76" s="246"/>
      <c r="BS76" s="919"/>
      <c r="BT76" s="920"/>
      <c r="BU76" s="920"/>
      <c r="BV76" s="920"/>
      <c r="BW76" s="920"/>
      <c r="BX76" s="920"/>
      <c r="BY76" s="920"/>
      <c r="BZ76" s="920"/>
      <c r="CA76" s="920"/>
      <c r="CB76" s="920"/>
      <c r="CC76" s="920"/>
      <c r="CD76" s="920"/>
      <c r="CE76" s="920"/>
      <c r="CF76" s="920"/>
      <c r="CG76" s="921"/>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5"/>
      <c r="EA76" s="226"/>
    </row>
    <row r="77" spans="1:131" s="227" customFormat="1" ht="26.25" customHeight="1" x14ac:dyDescent="0.2">
      <c r="A77" s="240">
        <v>10</v>
      </c>
      <c r="B77" s="929"/>
      <c r="C77" s="930"/>
      <c r="D77" s="930"/>
      <c r="E77" s="930"/>
      <c r="F77" s="930"/>
      <c r="G77" s="930"/>
      <c r="H77" s="930"/>
      <c r="I77" s="930"/>
      <c r="J77" s="930"/>
      <c r="K77" s="930"/>
      <c r="L77" s="930"/>
      <c r="M77" s="930"/>
      <c r="N77" s="930"/>
      <c r="O77" s="930"/>
      <c r="P77" s="931"/>
      <c r="Q77" s="935"/>
      <c r="R77" s="936"/>
      <c r="S77" s="936"/>
      <c r="T77" s="936"/>
      <c r="U77" s="886"/>
      <c r="V77" s="937"/>
      <c r="W77" s="936"/>
      <c r="X77" s="936"/>
      <c r="Y77" s="936"/>
      <c r="Z77" s="886"/>
      <c r="AA77" s="937"/>
      <c r="AB77" s="936"/>
      <c r="AC77" s="936"/>
      <c r="AD77" s="936"/>
      <c r="AE77" s="886"/>
      <c r="AF77" s="937"/>
      <c r="AG77" s="936"/>
      <c r="AH77" s="936"/>
      <c r="AI77" s="936"/>
      <c r="AJ77" s="886"/>
      <c r="AK77" s="937"/>
      <c r="AL77" s="936"/>
      <c r="AM77" s="936"/>
      <c r="AN77" s="936"/>
      <c r="AO77" s="886"/>
      <c r="AP77" s="937"/>
      <c r="AQ77" s="936"/>
      <c r="AR77" s="936"/>
      <c r="AS77" s="936"/>
      <c r="AT77" s="886"/>
      <c r="AU77" s="937"/>
      <c r="AV77" s="936"/>
      <c r="AW77" s="936"/>
      <c r="AX77" s="936"/>
      <c r="AY77" s="886"/>
      <c r="AZ77" s="933"/>
      <c r="BA77" s="933"/>
      <c r="BB77" s="933"/>
      <c r="BC77" s="933"/>
      <c r="BD77" s="934"/>
      <c r="BE77" s="244"/>
      <c r="BF77" s="244"/>
      <c r="BG77" s="244"/>
      <c r="BH77" s="244"/>
      <c r="BI77" s="244"/>
      <c r="BJ77" s="244"/>
      <c r="BK77" s="244"/>
      <c r="BL77" s="244"/>
      <c r="BM77" s="244"/>
      <c r="BN77" s="244"/>
      <c r="BO77" s="244"/>
      <c r="BP77" s="244"/>
      <c r="BQ77" s="241">
        <v>71</v>
      </c>
      <c r="BR77" s="246"/>
      <c r="BS77" s="919"/>
      <c r="BT77" s="920"/>
      <c r="BU77" s="920"/>
      <c r="BV77" s="920"/>
      <c r="BW77" s="920"/>
      <c r="BX77" s="920"/>
      <c r="BY77" s="920"/>
      <c r="BZ77" s="920"/>
      <c r="CA77" s="920"/>
      <c r="CB77" s="920"/>
      <c r="CC77" s="920"/>
      <c r="CD77" s="920"/>
      <c r="CE77" s="920"/>
      <c r="CF77" s="920"/>
      <c r="CG77" s="921"/>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5"/>
      <c r="EA77" s="226"/>
    </row>
    <row r="78" spans="1:131" s="227" customFormat="1" ht="26.25" customHeight="1" x14ac:dyDescent="0.2">
      <c r="A78" s="240">
        <v>11</v>
      </c>
      <c r="B78" s="929"/>
      <c r="C78" s="930"/>
      <c r="D78" s="930"/>
      <c r="E78" s="930"/>
      <c r="F78" s="930"/>
      <c r="G78" s="930"/>
      <c r="H78" s="930"/>
      <c r="I78" s="930"/>
      <c r="J78" s="930"/>
      <c r="K78" s="930"/>
      <c r="L78" s="930"/>
      <c r="M78" s="930"/>
      <c r="N78" s="930"/>
      <c r="O78" s="930"/>
      <c r="P78" s="931"/>
      <c r="Q78" s="932"/>
      <c r="R78" s="887"/>
      <c r="S78" s="887"/>
      <c r="T78" s="887"/>
      <c r="U78" s="887"/>
      <c r="V78" s="887"/>
      <c r="W78" s="887"/>
      <c r="X78" s="88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7"/>
      <c r="AY78" s="887"/>
      <c r="AZ78" s="933"/>
      <c r="BA78" s="933"/>
      <c r="BB78" s="933"/>
      <c r="BC78" s="933"/>
      <c r="BD78" s="934"/>
      <c r="BE78" s="244"/>
      <c r="BF78" s="244"/>
      <c r="BG78" s="244"/>
      <c r="BH78" s="244"/>
      <c r="BI78" s="244"/>
      <c r="BJ78" s="247"/>
      <c r="BK78" s="247"/>
      <c r="BL78" s="247"/>
      <c r="BM78" s="247"/>
      <c r="BN78" s="247"/>
      <c r="BO78" s="244"/>
      <c r="BP78" s="244"/>
      <c r="BQ78" s="241">
        <v>72</v>
      </c>
      <c r="BR78" s="246"/>
      <c r="BS78" s="919"/>
      <c r="BT78" s="920"/>
      <c r="BU78" s="920"/>
      <c r="BV78" s="920"/>
      <c r="BW78" s="920"/>
      <c r="BX78" s="920"/>
      <c r="BY78" s="920"/>
      <c r="BZ78" s="920"/>
      <c r="CA78" s="920"/>
      <c r="CB78" s="920"/>
      <c r="CC78" s="920"/>
      <c r="CD78" s="920"/>
      <c r="CE78" s="920"/>
      <c r="CF78" s="920"/>
      <c r="CG78" s="921"/>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5"/>
      <c r="EA78" s="226"/>
    </row>
    <row r="79" spans="1:131" s="227" customFormat="1" ht="26.25" customHeight="1" x14ac:dyDescent="0.2">
      <c r="A79" s="240">
        <v>12</v>
      </c>
      <c r="B79" s="929"/>
      <c r="C79" s="930"/>
      <c r="D79" s="930"/>
      <c r="E79" s="930"/>
      <c r="F79" s="930"/>
      <c r="G79" s="930"/>
      <c r="H79" s="930"/>
      <c r="I79" s="930"/>
      <c r="J79" s="930"/>
      <c r="K79" s="930"/>
      <c r="L79" s="930"/>
      <c r="M79" s="930"/>
      <c r="N79" s="930"/>
      <c r="O79" s="930"/>
      <c r="P79" s="931"/>
      <c r="Q79" s="932"/>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887"/>
      <c r="AP79" s="887"/>
      <c r="AQ79" s="887"/>
      <c r="AR79" s="887"/>
      <c r="AS79" s="887"/>
      <c r="AT79" s="887"/>
      <c r="AU79" s="887"/>
      <c r="AV79" s="887"/>
      <c r="AW79" s="887"/>
      <c r="AX79" s="887"/>
      <c r="AY79" s="887"/>
      <c r="AZ79" s="933"/>
      <c r="BA79" s="933"/>
      <c r="BB79" s="933"/>
      <c r="BC79" s="933"/>
      <c r="BD79" s="934"/>
      <c r="BE79" s="244"/>
      <c r="BF79" s="244"/>
      <c r="BG79" s="244"/>
      <c r="BH79" s="244"/>
      <c r="BI79" s="244"/>
      <c r="BJ79" s="247"/>
      <c r="BK79" s="247"/>
      <c r="BL79" s="247"/>
      <c r="BM79" s="247"/>
      <c r="BN79" s="247"/>
      <c r="BO79" s="244"/>
      <c r="BP79" s="244"/>
      <c r="BQ79" s="241">
        <v>73</v>
      </c>
      <c r="BR79" s="246"/>
      <c r="BS79" s="919"/>
      <c r="BT79" s="920"/>
      <c r="BU79" s="920"/>
      <c r="BV79" s="920"/>
      <c r="BW79" s="920"/>
      <c r="BX79" s="920"/>
      <c r="BY79" s="920"/>
      <c r="BZ79" s="920"/>
      <c r="CA79" s="920"/>
      <c r="CB79" s="920"/>
      <c r="CC79" s="920"/>
      <c r="CD79" s="920"/>
      <c r="CE79" s="920"/>
      <c r="CF79" s="920"/>
      <c r="CG79" s="921"/>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5"/>
      <c r="EA79" s="226"/>
    </row>
    <row r="80" spans="1:131" s="227" customFormat="1" ht="26.25" customHeight="1" x14ac:dyDescent="0.2">
      <c r="A80" s="240">
        <v>13</v>
      </c>
      <c r="B80" s="929"/>
      <c r="C80" s="930"/>
      <c r="D80" s="930"/>
      <c r="E80" s="930"/>
      <c r="F80" s="930"/>
      <c r="G80" s="930"/>
      <c r="H80" s="930"/>
      <c r="I80" s="930"/>
      <c r="J80" s="930"/>
      <c r="K80" s="930"/>
      <c r="L80" s="930"/>
      <c r="M80" s="930"/>
      <c r="N80" s="930"/>
      <c r="O80" s="930"/>
      <c r="P80" s="931"/>
      <c r="Q80" s="932"/>
      <c r="R80" s="887"/>
      <c r="S80" s="887"/>
      <c r="T80" s="887"/>
      <c r="U80" s="887"/>
      <c r="V80" s="887"/>
      <c r="W80" s="887"/>
      <c r="X80" s="887"/>
      <c r="Y80" s="887"/>
      <c r="Z80" s="887"/>
      <c r="AA80" s="887"/>
      <c r="AB80" s="887"/>
      <c r="AC80" s="887"/>
      <c r="AD80" s="887"/>
      <c r="AE80" s="887"/>
      <c r="AF80" s="887"/>
      <c r="AG80" s="887"/>
      <c r="AH80" s="887"/>
      <c r="AI80" s="887"/>
      <c r="AJ80" s="887"/>
      <c r="AK80" s="887"/>
      <c r="AL80" s="887"/>
      <c r="AM80" s="887"/>
      <c r="AN80" s="887"/>
      <c r="AO80" s="887"/>
      <c r="AP80" s="887"/>
      <c r="AQ80" s="887"/>
      <c r="AR80" s="887"/>
      <c r="AS80" s="887"/>
      <c r="AT80" s="887"/>
      <c r="AU80" s="887"/>
      <c r="AV80" s="887"/>
      <c r="AW80" s="887"/>
      <c r="AX80" s="887"/>
      <c r="AY80" s="887"/>
      <c r="AZ80" s="933"/>
      <c r="BA80" s="933"/>
      <c r="BB80" s="933"/>
      <c r="BC80" s="933"/>
      <c r="BD80" s="934"/>
      <c r="BE80" s="244"/>
      <c r="BF80" s="244"/>
      <c r="BG80" s="244"/>
      <c r="BH80" s="244"/>
      <c r="BI80" s="244"/>
      <c r="BJ80" s="244"/>
      <c r="BK80" s="244"/>
      <c r="BL80" s="244"/>
      <c r="BM80" s="244"/>
      <c r="BN80" s="244"/>
      <c r="BO80" s="244"/>
      <c r="BP80" s="244"/>
      <c r="BQ80" s="241">
        <v>74</v>
      </c>
      <c r="BR80" s="246"/>
      <c r="BS80" s="919"/>
      <c r="BT80" s="920"/>
      <c r="BU80" s="920"/>
      <c r="BV80" s="920"/>
      <c r="BW80" s="920"/>
      <c r="BX80" s="920"/>
      <c r="BY80" s="920"/>
      <c r="BZ80" s="920"/>
      <c r="CA80" s="920"/>
      <c r="CB80" s="920"/>
      <c r="CC80" s="920"/>
      <c r="CD80" s="920"/>
      <c r="CE80" s="920"/>
      <c r="CF80" s="920"/>
      <c r="CG80" s="921"/>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5"/>
      <c r="EA80" s="226"/>
    </row>
    <row r="81" spans="1:131" s="227" customFormat="1" ht="26.25" customHeight="1" x14ac:dyDescent="0.2">
      <c r="A81" s="240">
        <v>14</v>
      </c>
      <c r="B81" s="929"/>
      <c r="C81" s="930"/>
      <c r="D81" s="930"/>
      <c r="E81" s="930"/>
      <c r="F81" s="930"/>
      <c r="G81" s="930"/>
      <c r="H81" s="930"/>
      <c r="I81" s="930"/>
      <c r="J81" s="930"/>
      <c r="K81" s="930"/>
      <c r="L81" s="930"/>
      <c r="M81" s="930"/>
      <c r="N81" s="930"/>
      <c r="O81" s="930"/>
      <c r="P81" s="931"/>
      <c r="Q81" s="932"/>
      <c r="R81" s="887"/>
      <c r="S81" s="887"/>
      <c r="T81" s="887"/>
      <c r="U81" s="887"/>
      <c r="V81" s="887"/>
      <c r="W81" s="887"/>
      <c r="X81" s="887"/>
      <c r="Y81" s="887"/>
      <c r="Z81" s="887"/>
      <c r="AA81" s="887"/>
      <c r="AB81" s="887"/>
      <c r="AC81" s="887"/>
      <c r="AD81" s="887"/>
      <c r="AE81" s="887"/>
      <c r="AF81" s="887"/>
      <c r="AG81" s="887"/>
      <c r="AH81" s="887"/>
      <c r="AI81" s="887"/>
      <c r="AJ81" s="887"/>
      <c r="AK81" s="887"/>
      <c r="AL81" s="887"/>
      <c r="AM81" s="887"/>
      <c r="AN81" s="887"/>
      <c r="AO81" s="887"/>
      <c r="AP81" s="887"/>
      <c r="AQ81" s="887"/>
      <c r="AR81" s="887"/>
      <c r="AS81" s="887"/>
      <c r="AT81" s="887"/>
      <c r="AU81" s="887"/>
      <c r="AV81" s="887"/>
      <c r="AW81" s="887"/>
      <c r="AX81" s="887"/>
      <c r="AY81" s="887"/>
      <c r="AZ81" s="933"/>
      <c r="BA81" s="933"/>
      <c r="BB81" s="933"/>
      <c r="BC81" s="933"/>
      <c r="BD81" s="934"/>
      <c r="BE81" s="244"/>
      <c r="BF81" s="244"/>
      <c r="BG81" s="244"/>
      <c r="BH81" s="244"/>
      <c r="BI81" s="244"/>
      <c r="BJ81" s="244"/>
      <c r="BK81" s="244"/>
      <c r="BL81" s="244"/>
      <c r="BM81" s="244"/>
      <c r="BN81" s="244"/>
      <c r="BO81" s="244"/>
      <c r="BP81" s="244"/>
      <c r="BQ81" s="241">
        <v>75</v>
      </c>
      <c r="BR81" s="246"/>
      <c r="BS81" s="919"/>
      <c r="BT81" s="920"/>
      <c r="BU81" s="920"/>
      <c r="BV81" s="920"/>
      <c r="BW81" s="920"/>
      <c r="BX81" s="920"/>
      <c r="BY81" s="920"/>
      <c r="BZ81" s="920"/>
      <c r="CA81" s="920"/>
      <c r="CB81" s="920"/>
      <c r="CC81" s="920"/>
      <c r="CD81" s="920"/>
      <c r="CE81" s="920"/>
      <c r="CF81" s="920"/>
      <c r="CG81" s="921"/>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5"/>
      <c r="EA81" s="226"/>
    </row>
    <row r="82" spans="1:131" s="227" customFormat="1" ht="26.25" customHeight="1" x14ac:dyDescent="0.2">
      <c r="A82" s="240">
        <v>15</v>
      </c>
      <c r="B82" s="929"/>
      <c r="C82" s="930"/>
      <c r="D82" s="930"/>
      <c r="E82" s="930"/>
      <c r="F82" s="930"/>
      <c r="G82" s="930"/>
      <c r="H82" s="930"/>
      <c r="I82" s="930"/>
      <c r="J82" s="930"/>
      <c r="K82" s="930"/>
      <c r="L82" s="930"/>
      <c r="M82" s="930"/>
      <c r="N82" s="930"/>
      <c r="O82" s="930"/>
      <c r="P82" s="931"/>
      <c r="Q82" s="932"/>
      <c r="R82" s="887"/>
      <c r="S82" s="887"/>
      <c r="T82" s="887"/>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7"/>
      <c r="AZ82" s="933"/>
      <c r="BA82" s="933"/>
      <c r="BB82" s="933"/>
      <c r="BC82" s="933"/>
      <c r="BD82" s="934"/>
      <c r="BE82" s="244"/>
      <c r="BF82" s="244"/>
      <c r="BG82" s="244"/>
      <c r="BH82" s="244"/>
      <c r="BI82" s="244"/>
      <c r="BJ82" s="244"/>
      <c r="BK82" s="244"/>
      <c r="BL82" s="244"/>
      <c r="BM82" s="244"/>
      <c r="BN82" s="244"/>
      <c r="BO82" s="244"/>
      <c r="BP82" s="244"/>
      <c r="BQ82" s="241">
        <v>76</v>
      </c>
      <c r="BR82" s="246"/>
      <c r="BS82" s="919"/>
      <c r="BT82" s="920"/>
      <c r="BU82" s="920"/>
      <c r="BV82" s="920"/>
      <c r="BW82" s="920"/>
      <c r="BX82" s="920"/>
      <c r="BY82" s="920"/>
      <c r="BZ82" s="920"/>
      <c r="CA82" s="920"/>
      <c r="CB82" s="920"/>
      <c r="CC82" s="920"/>
      <c r="CD82" s="920"/>
      <c r="CE82" s="920"/>
      <c r="CF82" s="920"/>
      <c r="CG82" s="921"/>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5"/>
      <c r="EA82" s="226"/>
    </row>
    <row r="83" spans="1:131" s="227" customFormat="1" ht="26.25" customHeight="1" x14ac:dyDescent="0.2">
      <c r="A83" s="240">
        <v>16</v>
      </c>
      <c r="B83" s="929"/>
      <c r="C83" s="930"/>
      <c r="D83" s="930"/>
      <c r="E83" s="930"/>
      <c r="F83" s="930"/>
      <c r="G83" s="930"/>
      <c r="H83" s="930"/>
      <c r="I83" s="930"/>
      <c r="J83" s="930"/>
      <c r="K83" s="930"/>
      <c r="L83" s="930"/>
      <c r="M83" s="930"/>
      <c r="N83" s="930"/>
      <c r="O83" s="930"/>
      <c r="P83" s="931"/>
      <c r="Q83" s="932"/>
      <c r="R83" s="887"/>
      <c r="S83" s="887"/>
      <c r="T83" s="887"/>
      <c r="U83" s="887"/>
      <c r="V83" s="887"/>
      <c r="W83" s="887"/>
      <c r="X83" s="887"/>
      <c r="Y83" s="887"/>
      <c r="Z83" s="887"/>
      <c r="AA83" s="887"/>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7"/>
      <c r="AZ83" s="933"/>
      <c r="BA83" s="933"/>
      <c r="BB83" s="933"/>
      <c r="BC83" s="933"/>
      <c r="BD83" s="934"/>
      <c r="BE83" s="244"/>
      <c r="BF83" s="244"/>
      <c r="BG83" s="244"/>
      <c r="BH83" s="244"/>
      <c r="BI83" s="244"/>
      <c r="BJ83" s="244"/>
      <c r="BK83" s="244"/>
      <c r="BL83" s="244"/>
      <c r="BM83" s="244"/>
      <c r="BN83" s="244"/>
      <c r="BO83" s="244"/>
      <c r="BP83" s="244"/>
      <c r="BQ83" s="241">
        <v>77</v>
      </c>
      <c r="BR83" s="246"/>
      <c r="BS83" s="919"/>
      <c r="BT83" s="920"/>
      <c r="BU83" s="920"/>
      <c r="BV83" s="920"/>
      <c r="BW83" s="920"/>
      <c r="BX83" s="920"/>
      <c r="BY83" s="920"/>
      <c r="BZ83" s="920"/>
      <c r="CA83" s="920"/>
      <c r="CB83" s="920"/>
      <c r="CC83" s="920"/>
      <c r="CD83" s="920"/>
      <c r="CE83" s="920"/>
      <c r="CF83" s="920"/>
      <c r="CG83" s="921"/>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5"/>
      <c r="EA83" s="226"/>
    </row>
    <row r="84" spans="1:131" s="227" customFormat="1" ht="26.25" customHeight="1" x14ac:dyDescent="0.2">
      <c r="A84" s="240">
        <v>17</v>
      </c>
      <c r="B84" s="929"/>
      <c r="C84" s="930"/>
      <c r="D84" s="930"/>
      <c r="E84" s="930"/>
      <c r="F84" s="930"/>
      <c r="G84" s="930"/>
      <c r="H84" s="930"/>
      <c r="I84" s="930"/>
      <c r="J84" s="930"/>
      <c r="K84" s="930"/>
      <c r="L84" s="930"/>
      <c r="M84" s="930"/>
      <c r="N84" s="930"/>
      <c r="O84" s="930"/>
      <c r="P84" s="931"/>
      <c r="Q84" s="932"/>
      <c r="R84" s="887"/>
      <c r="S84" s="887"/>
      <c r="T84" s="887"/>
      <c r="U84" s="887"/>
      <c r="V84" s="887"/>
      <c r="W84" s="887"/>
      <c r="X84" s="887"/>
      <c r="Y84" s="887"/>
      <c r="Z84" s="887"/>
      <c r="AA84" s="887"/>
      <c r="AB84" s="887"/>
      <c r="AC84" s="887"/>
      <c r="AD84" s="887"/>
      <c r="AE84" s="887"/>
      <c r="AF84" s="887"/>
      <c r="AG84" s="887"/>
      <c r="AH84" s="887"/>
      <c r="AI84" s="887"/>
      <c r="AJ84" s="887"/>
      <c r="AK84" s="887"/>
      <c r="AL84" s="887"/>
      <c r="AM84" s="887"/>
      <c r="AN84" s="887"/>
      <c r="AO84" s="887"/>
      <c r="AP84" s="887"/>
      <c r="AQ84" s="887"/>
      <c r="AR84" s="887"/>
      <c r="AS84" s="887"/>
      <c r="AT84" s="887"/>
      <c r="AU84" s="887"/>
      <c r="AV84" s="887"/>
      <c r="AW84" s="887"/>
      <c r="AX84" s="887"/>
      <c r="AY84" s="887"/>
      <c r="AZ84" s="933"/>
      <c r="BA84" s="933"/>
      <c r="BB84" s="933"/>
      <c r="BC84" s="933"/>
      <c r="BD84" s="934"/>
      <c r="BE84" s="244"/>
      <c r="BF84" s="244"/>
      <c r="BG84" s="244"/>
      <c r="BH84" s="244"/>
      <c r="BI84" s="244"/>
      <c r="BJ84" s="244"/>
      <c r="BK84" s="244"/>
      <c r="BL84" s="244"/>
      <c r="BM84" s="244"/>
      <c r="BN84" s="244"/>
      <c r="BO84" s="244"/>
      <c r="BP84" s="244"/>
      <c r="BQ84" s="241">
        <v>78</v>
      </c>
      <c r="BR84" s="246"/>
      <c r="BS84" s="919"/>
      <c r="BT84" s="920"/>
      <c r="BU84" s="920"/>
      <c r="BV84" s="920"/>
      <c r="BW84" s="920"/>
      <c r="BX84" s="920"/>
      <c r="BY84" s="920"/>
      <c r="BZ84" s="920"/>
      <c r="CA84" s="920"/>
      <c r="CB84" s="920"/>
      <c r="CC84" s="920"/>
      <c r="CD84" s="920"/>
      <c r="CE84" s="920"/>
      <c r="CF84" s="920"/>
      <c r="CG84" s="921"/>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5"/>
      <c r="EA84" s="226"/>
    </row>
    <row r="85" spans="1:131" s="227" customFormat="1" ht="26.25" customHeight="1" x14ac:dyDescent="0.2">
      <c r="A85" s="240">
        <v>18</v>
      </c>
      <c r="B85" s="929"/>
      <c r="C85" s="930"/>
      <c r="D85" s="930"/>
      <c r="E85" s="930"/>
      <c r="F85" s="930"/>
      <c r="G85" s="930"/>
      <c r="H85" s="930"/>
      <c r="I85" s="930"/>
      <c r="J85" s="930"/>
      <c r="K85" s="930"/>
      <c r="L85" s="930"/>
      <c r="M85" s="930"/>
      <c r="N85" s="930"/>
      <c r="O85" s="930"/>
      <c r="P85" s="931"/>
      <c r="Q85" s="932"/>
      <c r="R85" s="887"/>
      <c r="S85" s="887"/>
      <c r="T85" s="887"/>
      <c r="U85" s="887"/>
      <c r="V85" s="887"/>
      <c r="W85" s="887"/>
      <c r="X85" s="887"/>
      <c r="Y85" s="887"/>
      <c r="Z85" s="887"/>
      <c r="AA85" s="887"/>
      <c r="AB85" s="887"/>
      <c r="AC85" s="887"/>
      <c r="AD85" s="887"/>
      <c r="AE85" s="887"/>
      <c r="AF85" s="887"/>
      <c r="AG85" s="887"/>
      <c r="AH85" s="887"/>
      <c r="AI85" s="887"/>
      <c r="AJ85" s="887"/>
      <c r="AK85" s="887"/>
      <c r="AL85" s="887"/>
      <c r="AM85" s="887"/>
      <c r="AN85" s="887"/>
      <c r="AO85" s="887"/>
      <c r="AP85" s="887"/>
      <c r="AQ85" s="887"/>
      <c r="AR85" s="887"/>
      <c r="AS85" s="887"/>
      <c r="AT85" s="887"/>
      <c r="AU85" s="887"/>
      <c r="AV85" s="887"/>
      <c r="AW85" s="887"/>
      <c r="AX85" s="887"/>
      <c r="AY85" s="887"/>
      <c r="AZ85" s="933"/>
      <c r="BA85" s="933"/>
      <c r="BB85" s="933"/>
      <c r="BC85" s="933"/>
      <c r="BD85" s="934"/>
      <c r="BE85" s="244"/>
      <c r="BF85" s="244"/>
      <c r="BG85" s="244"/>
      <c r="BH85" s="244"/>
      <c r="BI85" s="244"/>
      <c r="BJ85" s="244"/>
      <c r="BK85" s="244"/>
      <c r="BL85" s="244"/>
      <c r="BM85" s="244"/>
      <c r="BN85" s="244"/>
      <c r="BO85" s="244"/>
      <c r="BP85" s="244"/>
      <c r="BQ85" s="241">
        <v>79</v>
      </c>
      <c r="BR85" s="246"/>
      <c r="BS85" s="919"/>
      <c r="BT85" s="920"/>
      <c r="BU85" s="920"/>
      <c r="BV85" s="920"/>
      <c r="BW85" s="920"/>
      <c r="BX85" s="920"/>
      <c r="BY85" s="920"/>
      <c r="BZ85" s="920"/>
      <c r="CA85" s="920"/>
      <c r="CB85" s="920"/>
      <c r="CC85" s="920"/>
      <c r="CD85" s="920"/>
      <c r="CE85" s="920"/>
      <c r="CF85" s="920"/>
      <c r="CG85" s="921"/>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5"/>
      <c r="EA85" s="226"/>
    </row>
    <row r="86" spans="1:131" s="227" customFormat="1" ht="26.25" customHeight="1" x14ac:dyDescent="0.2">
      <c r="A86" s="240">
        <v>19</v>
      </c>
      <c r="B86" s="929"/>
      <c r="C86" s="930"/>
      <c r="D86" s="930"/>
      <c r="E86" s="930"/>
      <c r="F86" s="930"/>
      <c r="G86" s="930"/>
      <c r="H86" s="930"/>
      <c r="I86" s="930"/>
      <c r="J86" s="930"/>
      <c r="K86" s="930"/>
      <c r="L86" s="930"/>
      <c r="M86" s="930"/>
      <c r="N86" s="930"/>
      <c r="O86" s="930"/>
      <c r="P86" s="931"/>
      <c r="Q86" s="932"/>
      <c r="R86" s="887"/>
      <c r="S86" s="887"/>
      <c r="T86" s="887"/>
      <c r="U86" s="887"/>
      <c r="V86" s="887"/>
      <c r="W86" s="887"/>
      <c r="X86" s="887"/>
      <c r="Y86" s="887"/>
      <c r="Z86" s="887"/>
      <c r="AA86" s="887"/>
      <c r="AB86" s="887"/>
      <c r="AC86" s="887"/>
      <c r="AD86" s="887"/>
      <c r="AE86" s="887"/>
      <c r="AF86" s="887"/>
      <c r="AG86" s="887"/>
      <c r="AH86" s="887"/>
      <c r="AI86" s="887"/>
      <c r="AJ86" s="887"/>
      <c r="AK86" s="887"/>
      <c r="AL86" s="887"/>
      <c r="AM86" s="887"/>
      <c r="AN86" s="887"/>
      <c r="AO86" s="887"/>
      <c r="AP86" s="887"/>
      <c r="AQ86" s="887"/>
      <c r="AR86" s="887"/>
      <c r="AS86" s="887"/>
      <c r="AT86" s="887"/>
      <c r="AU86" s="887"/>
      <c r="AV86" s="887"/>
      <c r="AW86" s="887"/>
      <c r="AX86" s="887"/>
      <c r="AY86" s="887"/>
      <c r="AZ86" s="933"/>
      <c r="BA86" s="933"/>
      <c r="BB86" s="933"/>
      <c r="BC86" s="933"/>
      <c r="BD86" s="934"/>
      <c r="BE86" s="244"/>
      <c r="BF86" s="244"/>
      <c r="BG86" s="244"/>
      <c r="BH86" s="244"/>
      <c r="BI86" s="244"/>
      <c r="BJ86" s="244"/>
      <c r="BK86" s="244"/>
      <c r="BL86" s="244"/>
      <c r="BM86" s="244"/>
      <c r="BN86" s="244"/>
      <c r="BO86" s="244"/>
      <c r="BP86" s="244"/>
      <c r="BQ86" s="241">
        <v>80</v>
      </c>
      <c r="BR86" s="246"/>
      <c r="BS86" s="919"/>
      <c r="BT86" s="920"/>
      <c r="BU86" s="920"/>
      <c r="BV86" s="920"/>
      <c r="BW86" s="920"/>
      <c r="BX86" s="920"/>
      <c r="BY86" s="920"/>
      <c r="BZ86" s="920"/>
      <c r="CA86" s="920"/>
      <c r="CB86" s="920"/>
      <c r="CC86" s="920"/>
      <c r="CD86" s="920"/>
      <c r="CE86" s="920"/>
      <c r="CF86" s="920"/>
      <c r="CG86" s="921"/>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5"/>
      <c r="EA86" s="226"/>
    </row>
    <row r="87" spans="1:131" s="227" customFormat="1" ht="26.25" customHeight="1" x14ac:dyDescent="0.2">
      <c r="A87" s="248">
        <v>20</v>
      </c>
      <c r="B87" s="938"/>
      <c r="C87" s="939"/>
      <c r="D87" s="939"/>
      <c r="E87" s="939"/>
      <c r="F87" s="939"/>
      <c r="G87" s="939"/>
      <c r="H87" s="939"/>
      <c r="I87" s="939"/>
      <c r="J87" s="939"/>
      <c r="K87" s="939"/>
      <c r="L87" s="939"/>
      <c r="M87" s="939"/>
      <c r="N87" s="939"/>
      <c r="O87" s="939"/>
      <c r="P87" s="940"/>
      <c r="Q87" s="941"/>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942"/>
      <c r="AO87" s="942"/>
      <c r="AP87" s="942"/>
      <c r="AQ87" s="942"/>
      <c r="AR87" s="942"/>
      <c r="AS87" s="942"/>
      <c r="AT87" s="942"/>
      <c r="AU87" s="942"/>
      <c r="AV87" s="942"/>
      <c r="AW87" s="942"/>
      <c r="AX87" s="942"/>
      <c r="AY87" s="942"/>
      <c r="AZ87" s="943"/>
      <c r="BA87" s="943"/>
      <c r="BB87" s="943"/>
      <c r="BC87" s="943"/>
      <c r="BD87" s="944"/>
      <c r="BE87" s="244"/>
      <c r="BF87" s="244"/>
      <c r="BG87" s="244"/>
      <c r="BH87" s="244"/>
      <c r="BI87" s="244"/>
      <c r="BJ87" s="244"/>
      <c r="BK87" s="244"/>
      <c r="BL87" s="244"/>
      <c r="BM87" s="244"/>
      <c r="BN87" s="244"/>
      <c r="BO87" s="244"/>
      <c r="BP87" s="244"/>
      <c r="BQ87" s="241">
        <v>81</v>
      </c>
      <c r="BR87" s="246"/>
      <c r="BS87" s="919"/>
      <c r="BT87" s="920"/>
      <c r="BU87" s="920"/>
      <c r="BV87" s="920"/>
      <c r="BW87" s="920"/>
      <c r="BX87" s="920"/>
      <c r="BY87" s="920"/>
      <c r="BZ87" s="920"/>
      <c r="CA87" s="920"/>
      <c r="CB87" s="920"/>
      <c r="CC87" s="920"/>
      <c r="CD87" s="920"/>
      <c r="CE87" s="920"/>
      <c r="CF87" s="920"/>
      <c r="CG87" s="921"/>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5"/>
      <c r="EA87" s="226"/>
    </row>
    <row r="88" spans="1:131" s="227" customFormat="1" ht="26.25" customHeight="1" thickBot="1" x14ac:dyDescent="0.25">
      <c r="A88" s="243" t="s">
        <v>390</v>
      </c>
      <c r="B88" s="846" t="s">
        <v>418</v>
      </c>
      <c r="C88" s="847"/>
      <c r="D88" s="847"/>
      <c r="E88" s="847"/>
      <c r="F88" s="847"/>
      <c r="G88" s="847"/>
      <c r="H88" s="847"/>
      <c r="I88" s="847"/>
      <c r="J88" s="847"/>
      <c r="K88" s="847"/>
      <c r="L88" s="847"/>
      <c r="M88" s="847"/>
      <c r="N88" s="847"/>
      <c r="O88" s="847"/>
      <c r="P88" s="848"/>
      <c r="Q88" s="894"/>
      <c r="R88" s="895"/>
      <c r="S88" s="895"/>
      <c r="T88" s="895"/>
      <c r="U88" s="895"/>
      <c r="V88" s="895"/>
      <c r="W88" s="895"/>
      <c r="X88" s="895"/>
      <c r="Y88" s="895"/>
      <c r="Z88" s="895"/>
      <c r="AA88" s="895"/>
      <c r="AB88" s="895"/>
      <c r="AC88" s="895"/>
      <c r="AD88" s="895"/>
      <c r="AE88" s="895"/>
      <c r="AF88" s="898">
        <v>20868</v>
      </c>
      <c r="AG88" s="898"/>
      <c r="AH88" s="898"/>
      <c r="AI88" s="898"/>
      <c r="AJ88" s="898"/>
      <c r="AK88" s="895"/>
      <c r="AL88" s="895"/>
      <c r="AM88" s="895"/>
      <c r="AN88" s="895"/>
      <c r="AO88" s="895"/>
      <c r="AP88" s="898" t="s">
        <v>588</v>
      </c>
      <c r="AQ88" s="898"/>
      <c r="AR88" s="898"/>
      <c r="AS88" s="898"/>
      <c r="AT88" s="898"/>
      <c r="AU88" s="898" t="s">
        <v>589</v>
      </c>
      <c r="AV88" s="898"/>
      <c r="AW88" s="898"/>
      <c r="AX88" s="898"/>
      <c r="AY88" s="898"/>
      <c r="AZ88" s="903"/>
      <c r="BA88" s="903"/>
      <c r="BB88" s="903"/>
      <c r="BC88" s="903"/>
      <c r="BD88" s="904"/>
      <c r="BE88" s="244"/>
      <c r="BF88" s="244"/>
      <c r="BG88" s="244"/>
      <c r="BH88" s="244"/>
      <c r="BI88" s="244"/>
      <c r="BJ88" s="244"/>
      <c r="BK88" s="244"/>
      <c r="BL88" s="244"/>
      <c r="BM88" s="244"/>
      <c r="BN88" s="244"/>
      <c r="BO88" s="244"/>
      <c r="BP88" s="244"/>
      <c r="BQ88" s="241">
        <v>82</v>
      </c>
      <c r="BR88" s="246"/>
      <c r="BS88" s="919"/>
      <c r="BT88" s="920"/>
      <c r="BU88" s="920"/>
      <c r="BV88" s="920"/>
      <c r="BW88" s="920"/>
      <c r="BX88" s="920"/>
      <c r="BY88" s="920"/>
      <c r="BZ88" s="920"/>
      <c r="CA88" s="920"/>
      <c r="CB88" s="920"/>
      <c r="CC88" s="920"/>
      <c r="CD88" s="920"/>
      <c r="CE88" s="920"/>
      <c r="CF88" s="920"/>
      <c r="CG88" s="921"/>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5"/>
      <c r="EA88" s="226"/>
    </row>
    <row r="89" spans="1:131" s="227" customFormat="1" ht="26.25" hidden="1" customHeight="1" x14ac:dyDescent="0.2">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919"/>
      <c r="BT89" s="920"/>
      <c r="BU89" s="920"/>
      <c r="BV89" s="920"/>
      <c r="BW89" s="920"/>
      <c r="BX89" s="920"/>
      <c r="BY89" s="920"/>
      <c r="BZ89" s="920"/>
      <c r="CA89" s="920"/>
      <c r="CB89" s="920"/>
      <c r="CC89" s="920"/>
      <c r="CD89" s="920"/>
      <c r="CE89" s="920"/>
      <c r="CF89" s="920"/>
      <c r="CG89" s="921"/>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5"/>
      <c r="EA89" s="226"/>
    </row>
    <row r="90" spans="1:131" s="227" customFormat="1" ht="26.25" hidden="1" customHeight="1" x14ac:dyDescent="0.2">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919"/>
      <c r="BT90" s="920"/>
      <c r="BU90" s="920"/>
      <c r="BV90" s="920"/>
      <c r="BW90" s="920"/>
      <c r="BX90" s="920"/>
      <c r="BY90" s="920"/>
      <c r="BZ90" s="920"/>
      <c r="CA90" s="920"/>
      <c r="CB90" s="920"/>
      <c r="CC90" s="920"/>
      <c r="CD90" s="920"/>
      <c r="CE90" s="920"/>
      <c r="CF90" s="920"/>
      <c r="CG90" s="921"/>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5"/>
      <c r="EA90" s="226"/>
    </row>
    <row r="91" spans="1:131" s="227" customFormat="1" ht="26.25" hidden="1" customHeight="1" x14ac:dyDescent="0.2">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919"/>
      <c r="BT91" s="920"/>
      <c r="BU91" s="920"/>
      <c r="BV91" s="920"/>
      <c r="BW91" s="920"/>
      <c r="BX91" s="920"/>
      <c r="BY91" s="920"/>
      <c r="BZ91" s="920"/>
      <c r="CA91" s="920"/>
      <c r="CB91" s="920"/>
      <c r="CC91" s="920"/>
      <c r="CD91" s="920"/>
      <c r="CE91" s="920"/>
      <c r="CF91" s="920"/>
      <c r="CG91" s="921"/>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5"/>
      <c r="EA91" s="226"/>
    </row>
    <row r="92" spans="1:131" s="227" customFormat="1" ht="26.25" hidden="1" customHeight="1" x14ac:dyDescent="0.2">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919"/>
      <c r="BT92" s="920"/>
      <c r="BU92" s="920"/>
      <c r="BV92" s="920"/>
      <c r="BW92" s="920"/>
      <c r="BX92" s="920"/>
      <c r="BY92" s="920"/>
      <c r="BZ92" s="920"/>
      <c r="CA92" s="920"/>
      <c r="CB92" s="920"/>
      <c r="CC92" s="920"/>
      <c r="CD92" s="920"/>
      <c r="CE92" s="920"/>
      <c r="CF92" s="920"/>
      <c r="CG92" s="921"/>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5"/>
      <c r="EA92" s="226"/>
    </row>
    <row r="93" spans="1:131" s="227" customFormat="1" ht="26.25" hidden="1" customHeight="1" x14ac:dyDescent="0.2">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919"/>
      <c r="BT93" s="920"/>
      <c r="BU93" s="920"/>
      <c r="BV93" s="920"/>
      <c r="BW93" s="920"/>
      <c r="BX93" s="920"/>
      <c r="BY93" s="920"/>
      <c r="BZ93" s="920"/>
      <c r="CA93" s="920"/>
      <c r="CB93" s="920"/>
      <c r="CC93" s="920"/>
      <c r="CD93" s="920"/>
      <c r="CE93" s="920"/>
      <c r="CF93" s="920"/>
      <c r="CG93" s="921"/>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5"/>
      <c r="EA93" s="226"/>
    </row>
    <row r="94" spans="1:131" s="227" customFormat="1" ht="26.25" hidden="1" customHeight="1" x14ac:dyDescent="0.2">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919"/>
      <c r="BT94" s="920"/>
      <c r="BU94" s="920"/>
      <c r="BV94" s="920"/>
      <c r="BW94" s="920"/>
      <c r="BX94" s="920"/>
      <c r="BY94" s="920"/>
      <c r="BZ94" s="920"/>
      <c r="CA94" s="920"/>
      <c r="CB94" s="920"/>
      <c r="CC94" s="920"/>
      <c r="CD94" s="920"/>
      <c r="CE94" s="920"/>
      <c r="CF94" s="920"/>
      <c r="CG94" s="921"/>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5"/>
      <c r="EA94" s="226"/>
    </row>
    <row r="95" spans="1:131" s="227" customFormat="1" ht="26.25" hidden="1" customHeight="1" x14ac:dyDescent="0.2">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919"/>
      <c r="BT95" s="920"/>
      <c r="BU95" s="920"/>
      <c r="BV95" s="920"/>
      <c r="BW95" s="920"/>
      <c r="BX95" s="920"/>
      <c r="BY95" s="920"/>
      <c r="BZ95" s="920"/>
      <c r="CA95" s="920"/>
      <c r="CB95" s="920"/>
      <c r="CC95" s="920"/>
      <c r="CD95" s="920"/>
      <c r="CE95" s="920"/>
      <c r="CF95" s="920"/>
      <c r="CG95" s="921"/>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5"/>
      <c r="EA95" s="226"/>
    </row>
    <row r="96" spans="1:131" s="227" customFormat="1" ht="26.25" hidden="1" customHeight="1" x14ac:dyDescent="0.2">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919"/>
      <c r="BT96" s="920"/>
      <c r="BU96" s="920"/>
      <c r="BV96" s="920"/>
      <c r="BW96" s="920"/>
      <c r="BX96" s="920"/>
      <c r="BY96" s="920"/>
      <c r="BZ96" s="920"/>
      <c r="CA96" s="920"/>
      <c r="CB96" s="920"/>
      <c r="CC96" s="920"/>
      <c r="CD96" s="920"/>
      <c r="CE96" s="920"/>
      <c r="CF96" s="920"/>
      <c r="CG96" s="921"/>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5"/>
      <c r="EA96" s="226"/>
    </row>
    <row r="97" spans="1:131" s="227" customFormat="1" ht="26.25" hidden="1" customHeight="1" x14ac:dyDescent="0.2">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919"/>
      <c r="BT97" s="920"/>
      <c r="BU97" s="920"/>
      <c r="BV97" s="920"/>
      <c r="BW97" s="920"/>
      <c r="BX97" s="920"/>
      <c r="BY97" s="920"/>
      <c r="BZ97" s="920"/>
      <c r="CA97" s="920"/>
      <c r="CB97" s="920"/>
      <c r="CC97" s="920"/>
      <c r="CD97" s="920"/>
      <c r="CE97" s="920"/>
      <c r="CF97" s="920"/>
      <c r="CG97" s="921"/>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5"/>
      <c r="EA97" s="226"/>
    </row>
    <row r="98" spans="1:131" s="227" customFormat="1" ht="26.25" hidden="1" customHeight="1" x14ac:dyDescent="0.2">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919"/>
      <c r="BT98" s="920"/>
      <c r="BU98" s="920"/>
      <c r="BV98" s="920"/>
      <c r="BW98" s="920"/>
      <c r="BX98" s="920"/>
      <c r="BY98" s="920"/>
      <c r="BZ98" s="920"/>
      <c r="CA98" s="920"/>
      <c r="CB98" s="920"/>
      <c r="CC98" s="920"/>
      <c r="CD98" s="920"/>
      <c r="CE98" s="920"/>
      <c r="CF98" s="920"/>
      <c r="CG98" s="921"/>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5"/>
      <c r="EA98" s="226"/>
    </row>
    <row r="99" spans="1:131" s="227" customFormat="1" ht="26.25" hidden="1" customHeight="1" x14ac:dyDescent="0.2">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919"/>
      <c r="BT99" s="920"/>
      <c r="BU99" s="920"/>
      <c r="BV99" s="920"/>
      <c r="BW99" s="920"/>
      <c r="BX99" s="920"/>
      <c r="BY99" s="920"/>
      <c r="BZ99" s="920"/>
      <c r="CA99" s="920"/>
      <c r="CB99" s="920"/>
      <c r="CC99" s="920"/>
      <c r="CD99" s="920"/>
      <c r="CE99" s="920"/>
      <c r="CF99" s="920"/>
      <c r="CG99" s="921"/>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5"/>
      <c r="EA99" s="226"/>
    </row>
    <row r="100" spans="1:131" s="227" customFormat="1" ht="26.25" hidden="1" customHeight="1" x14ac:dyDescent="0.2">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919"/>
      <c r="BT100" s="920"/>
      <c r="BU100" s="920"/>
      <c r="BV100" s="920"/>
      <c r="BW100" s="920"/>
      <c r="BX100" s="920"/>
      <c r="BY100" s="920"/>
      <c r="BZ100" s="920"/>
      <c r="CA100" s="920"/>
      <c r="CB100" s="920"/>
      <c r="CC100" s="920"/>
      <c r="CD100" s="920"/>
      <c r="CE100" s="920"/>
      <c r="CF100" s="920"/>
      <c r="CG100" s="921"/>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5"/>
      <c r="EA100" s="226"/>
    </row>
    <row r="101" spans="1:131" s="227" customFormat="1" ht="26.25" hidden="1" customHeight="1" x14ac:dyDescent="0.2">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919"/>
      <c r="BT101" s="920"/>
      <c r="BU101" s="920"/>
      <c r="BV101" s="920"/>
      <c r="BW101" s="920"/>
      <c r="BX101" s="920"/>
      <c r="BY101" s="920"/>
      <c r="BZ101" s="920"/>
      <c r="CA101" s="920"/>
      <c r="CB101" s="920"/>
      <c r="CC101" s="920"/>
      <c r="CD101" s="920"/>
      <c r="CE101" s="920"/>
      <c r="CF101" s="920"/>
      <c r="CG101" s="921"/>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5"/>
      <c r="EA101" s="226"/>
    </row>
    <row r="102" spans="1:131" s="227" customFormat="1" ht="26.25" customHeight="1" thickBot="1" x14ac:dyDescent="0.25">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390</v>
      </c>
      <c r="BR102" s="846" t="s">
        <v>419</v>
      </c>
      <c r="BS102" s="847"/>
      <c r="BT102" s="847"/>
      <c r="BU102" s="847"/>
      <c r="BV102" s="847"/>
      <c r="BW102" s="847"/>
      <c r="BX102" s="847"/>
      <c r="BY102" s="847"/>
      <c r="BZ102" s="847"/>
      <c r="CA102" s="847"/>
      <c r="CB102" s="847"/>
      <c r="CC102" s="847"/>
      <c r="CD102" s="847"/>
      <c r="CE102" s="847"/>
      <c r="CF102" s="847"/>
      <c r="CG102" s="848"/>
      <c r="CH102" s="945"/>
      <c r="CI102" s="946"/>
      <c r="CJ102" s="946"/>
      <c r="CK102" s="946"/>
      <c r="CL102" s="947"/>
      <c r="CM102" s="945"/>
      <c r="CN102" s="946"/>
      <c r="CO102" s="946"/>
      <c r="CP102" s="946"/>
      <c r="CQ102" s="947"/>
      <c r="CR102" s="948">
        <f>SUM(CR7:CV9)</f>
        <v>458</v>
      </c>
      <c r="CS102" s="906"/>
      <c r="CT102" s="906"/>
      <c r="CU102" s="906"/>
      <c r="CV102" s="949"/>
      <c r="CW102" s="948">
        <v>74</v>
      </c>
      <c r="CX102" s="906"/>
      <c r="CY102" s="906"/>
      <c r="CZ102" s="906"/>
      <c r="DA102" s="949"/>
      <c r="DB102" s="948" t="s">
        <v>588</v>
      </c>
      <c r="DC102" s="906"/>
      <c r="DD102" s="906"/>
      <c r="DE102" s="906"/>
      <c r="DF102" s="949"/>
      <c r="DG102" s="948">
        <f t="shared" ref="DG102" si="0">SUM(DG7:DK9)</f>
        <v>375</v>
      </c>
      <c r="DH102" s="906"/>
      <c r="DI102" s="906"/>
      <c r="DJ102" s="906"/>
      <c r="DK102" s="949"/>
      <c r="DL102" s="948" t="s">
        <v>588</v>
      </c>
      <c r="DM102" s="906"/>
      <c r="DN102" s="906"/>
      <c r="DO102" s="906"/>
      <c r="DP102" s="949"/>
      <c r="DQ102" s="948" t="s">
        <v>590</v>
      </c>
      <c r="DR102" s="906"/>
      <c r="DS102" s="906"/>
      <c r="DT102" s="906"/>
      <c r="DU102" s="949"/>
      <c r="DV102" s="972"/>
      <c r="DW102" s="973"/>
      <c r="DX102" s="973"/>
      <c r="DY102" s="973"/>
      <c r="DZ102" s="974"/>
      <c r="EA102" s="226"/>
    </row>
    <row r="103" spans="1:131" s="227" customFormat="1" ht="26.25" customHeight="1" x14ac:dyDescent="0.2">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75" t="s">
        <v>420</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226"/>
    </row>
    <row r="104" spans="1:131" s="227" customFormat="1" ht="26.25" customHeight="1" x14ac:dyDescent="0.2">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76" t="s">
        <v>421</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226"/>
    </row>
    <row r="105" spans="1:131" s="227" customFormat="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x14ac:dyDescent="0.2">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x14ac:dyDescent="0.25">
      <c r="A107" s="254" t="s">
        <v>422</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423</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x14ac:dyDescent="0.2">
      <c r="A108" s="977" t="s">
        <v>424</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425</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226" customFormat="1" ht="26.25" customHeight="1" x14ac:dyDescent="0.2">
      <c r="A109" s="97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0" t="s">
        <v>427</v>
      </c>
      <c r="AB109" s="951"/>
      <c r="AC109" s="951"/>
      <c r="AD109" s="951"/>
      <c r="AE109" s="952"/>
      <c r="AF109" s="950" t="s">
        <v>309</v>
      </c>
      <c r="AG109" s="951"/>
      <c r="AH109" s="951"/>
      <c r="AI109" s="951"/>
      <c r="AJ109" s="952"/>
      <c r="AK109" s="950" t="s">
        <v>308</v>
      </c>
      <c r="AL109" s="951"/>
      <c r="AM109" s="951"/>
      <c r="AN109" s="951"/>
      <c r="AO109" s="952"/>
      <c r="AP109" s="950" t="s">
        <v>428</v>
      </c>
      <c r="AQ109" s="951"/>
      <c r="AR109" s="951"/>
      <c r="AS109" s="951"/>
      <c r="AT109" s="953"/>
      <c r="AU109" s="97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0" t="s">
        <v>427</v>
      </c>
      <c r="BR109" s="951"/>
      <c r="BS109" s="951"/>
      <c r="BT109" s="951"/>
      <c r="BU109" s="952"/>
      <c r="BV109" s="950" t="s">
        <v>309</v>
      </c>
      <c r="BW109" s="951"/>
      <c r="BX109" s="951"/>
      <c r="BY109" s="951"/>
      <c r="BZ109" s="952"/>
      <c r="CA109" s="950" t="s">
        <v>308</v>
      </c>
      <c r="CB109" s="951"/>
      <c r="CC109" s="951"/>
      <c r="CD109" s="951"/>
      <c r="CE109" s="952"/>
      <c r="CF109" s="971" t="s">
        <v>428</v>
      </c>
      <c r="CG109" s="971"/>
      <c r="CH109" s="971"/>
      <c r="CI109" s="971"/>
      <c r="CJ109" s="971"/>
      <c r="CK109" s="950"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0" t="s">
        <v>427</v>
      </c>
      <c r="DH109" s="951"/>
      <c r="DI109" s="951"/>
      <c r="DJ109" s="951"/>
      <c r="DK109" s="952"/>
      <c r="DL109" s="950" t="s">
        <v>309</v>
      </c>
      <c r="DM109" s="951"/>
      <c r="DN109" s="951"/>
      <c r="DO109" s="951"/>
      <c r="DP109" s="952"/>
      <c r="DQ109" s="950" t="s">
        <v>308</v>
      </c>
      <c r="DR109" s="951"/>
      <c r="DS109" s="951"/>
      <c r="DT109" s="951"/>
      <c r="DU109" s="952"/>
      <c r="DV109" s="950" t="s">
        <v>428</v>
      </c>
      <c r="DW109" s="951"/>
      <c r="DX109" s="951"/>
      <c r="DY109" s="951"/>
      <c r="DZ109" s="953"/>
    </row>
    <row r="110" spans="1:131" s="226" customFormat="1" ht="26.25" customHeight="1" x14ac:dyDescent="0.2">
      <c r="A110" s="954" t="s">
        <v>430</v>
      </c>
      <c r="B110" s="955"/>
      <c r="C110" s="955"/>
      <c r="D110" s="955"/>
      <c r="E110" s="955"/>
      <c r="F110" s="955"/>
      <c r="G110" s="955"/>
      <c r="H110" s="955"/>
      <c r="I110" s="955"/>
      <c r="J110" s="955"/>
      <c r="K110" s="955"/>
      <c r="L110" s="955"/>
      <c r="M110" s="955"/>
      <c r="N110" s="955"/>
      <c r="O110" s="955"/>
      <c r="P110" s="955"/>
      <c r="Q110" s="955"/>
      <c r="R110" s="955"/>
      <c r="S110" s="955"/>
      <c r="T110" s="955"/>
      <c r="U110" s="955"/>
      <c r="V110" s="955"/>
      <c r="W110" s="955"/>
      <c r="X110" s="955"/>
      <c r="Y110" s="955"/>
      <c r="Z110" s="956"/>
      <c r="AA110" s="957">
        <v>4777279</v>
      </c>
      <c r="AB110" s="958"/>
      <c r="AC110" s="958"/>
      <c r="AD110" s="958"/>
      <c r="AE110" s="959"/>
      <c r="AF110" s="960">
        <v>5092496</v>
      </c>
      <c r="AG110" s="958"/>
      <c r="AH110" s="958"/>
      <c r="AI110" s="958"/>
      <c r="AJ110" s="959"/>
      <c r="AK110" s="960">
        <v>5445524</v>
      </c>
      <c r="AL110" s="958"/>
      <c r="AM110" s="958"/>
      <c r="AN110" s="958"/>
      <c r="AO110" s="959"/>
      <c r="AP110" s="961">
        <v>12.7</v>
      </c>
      <c r="AQ110" s="962"/>
      <c r="AR110" s="962"/>
      <c r="AS110" s="962"/>
      <c r="AT110" s="963"/>
      <c r="AU110" s="964" t="s">
        <v>67</v>
      </c>
      <c r="AV110" s="965"/>
      <c r="AW110" s="965"/>
      <c r="AX110" s="965"/>
      <c r="AY110" s="965"/>
      <c r="AZ110" s="1006" t="s">
        <v>431</v>
      </c>
      <c r="BA110" s="955"/>
      <c r="BB110" s="955"/>
      <c r="BC110" s="955"/>
      <c r="BD110" s="955"/>
      <c r="BE110" s="955"/>
      <c r="BF110" s="955"/>
      <c r="BG110" s="955"/>
      <c r="BH110" s="955"/>
      <c r="BI110" s="955"/>
      <c r="BJ110" s="955"/>
      <c r="BK110" s="955"/>
      <c r="BL110" s="955"/>
      <c r="BM110" s="955"/>
      <c r="BN110" s="955"/>
      <c r="BO110" s="955"/>
      <c r="BP110" s="956"/>
      <c r="BQ110" s="992">
        <v>53519713</v>
      </c>
      <c r="BR110" s="993"/>
      <c r="BS110" s="993"/>
      <c r="BT110" s="993"/>
      <c r="BU110" s="993"/>
      <c r="BV110" s="993">
        <v>54739526</v>
      </c>
      <c r="BW110" s="993"/>
      <c r="BX110" s="993"/>
      <c r="BY110" s="993"/>
      <c r="BZ110" s="993"/>
      <c r="CA110" s="993">
        <v>54039721</v>
      </c>
      <c r="CB110" s="993"/>
      <c r="CC110" s="993"/>
      <c r="CD110" s="993"/>
      <c r="CE110" s="993"/>
      <c r="CF110" s="1007">
        <v>125.9</v>
      </c>
      <c r="CG110" s="1008"/>
      <c r="CH110" s="1008"/>
      <c r="CI110" s="1008"/>
      <c r="CJ110" s="1008"/>
      <c r="CK110" s="1009" t="s">
        <v>432</v>
      </c>
      <c r="CL110" s="1010"/>
      <c r="CM110" s="989" t="s">
        <v>433</v>
      </c>
      <c r="CN110" s="990"/>
      <c r="CO110" s="990"/>
      <c r="CP110" s="990"/>
      <c r="CQ110" s="990"/>
      <c r="CR110" s="990"/>
      <c r="CS110" s="990"/>
      <c r="CT110" s="990"/>
      <c r="CU110" s="990"/>
      <c r="CV110" s="990"/>
      <c r="CW110" s="990"/>
      <c r="CX110" s="990"/>
      <c r="CY110" s="990"/>
      <c r="CZ110" s="990"/>
      <c r="DA110" s="990"/>
      <c r="DB110" s="990"/>
      <c r="DC110" s="990"/>
      <c r="DD110" s="990"/>
      <c r="DE110" s="990"/>
      <c r="DF110" s="991"/>
      <c r="DG110" s="992" t="s">
        <v>434</v>
      </c>
      <c r="DH110" s="993"/>
      <c r="DI110" s="993"/>
      <c r="DJ110" s="993"/>
      <c r="DK110" s="993"/>
      <c r="DL110" s="993" t="s">
        <v>435</v>
      </c>
      <c r="DM110" s="993"/>
      <c r="DN110" s="993"/>
      <c r="DO110" s="993"/>
      <c r="DP110" s="993"/>
      <c r="DQ110" s="993" t="s">
        <v>243</v>
      </c>
      <c r="DR110" s="993"/>
      <c r="DS110" s="993"/>
      <c r="DT110" s="993"/>
      <c r="DU110" s="993"/>
      <c r="DV110" s="994" t="s">
        <v>435</v>
      </c>
      <c r="DW110" s="994"/>
      <c r="DX110" s="994"/>
      <c r="DY110" s="994"/>
      <c r="DZ110" s="995"/>
    </row>
    <row r="111" spans="1:131" s="226" customFormat="1" ht="26.25" customHeight="1" x14ac:dyDescent="0.2">
      <c r="A111" s="996" t="s">
        <v>436</v>
      </c>
      <c r="B111" s="997"/>
      <c r="C111" s="997"/>
      <c r="D111" s="997"/>
      <c r="E111" s="997"/>
      <c r="F111" s="997"/>
      <c r="G111" s="997"/>
      <c r="H111" s="997"/>
      <c r="I111" s="997"/>
      <c r="J111" s="997"/>
      <c r="K111" s="997"/>
      <c r="L111" s="997"/>
      <c r="M111" s="997"/>
      <c r="N111" s="997"/>
      <c r="O111" s="997"/>
      <c r="P111" s="997"/>
      <c r="Q111" s="997"/>
      <c r="R111" s="997"/>
      <c r="S111" s="997"/>
      <c r="T111" s="997"/>
      <c r="U111" s="997"/>
      <c r="V111" s="997"/>
      <c r="W111" s="997"/>
      <c r="X111" s="997"/>
      <c r="Y111" s="997"/>
      <c r="Z111" s="998"/>
      <c r="AA111" s="999" t="s">
        <v>243</v>
      </c>
      <c r="AB111" s="1000"/>
      <c r="AC111" s="1000"/>
      <c r="AD111" s="1000"/>
      <c r="AE111" s="1001"/>
      <c r="AF111" s="1002" t="s">
        <v>243</v>
      </c>
      <c r="AG111" s="1000"/>
      <c r="AH111" s="1000"/>
      <c r="AI111" s="1000"/>
      <c r="AJ111" s="1001"/>
      <c r="AK111" s="1002" t="s">
        <v>437</v>
      </c>
      <c r="AL111" s="1000"/>
      <c r="AM111" s="1000"/>
      <c r="AN111" s="1000"/>
      <c r="AO111" s="1001"/>
      <c r="AP111" s="1003" t="s">
        <v>435</v>
      </c>
      <c r="AQ111" s="1004"/>
      <c r="AR111" s="1004"/>
      <c r="AS111" s="1004"/>
      <c r="AT111" s="1005"/>
      <c r="AU111" s="966"/>
      <c r="AV111" s="967"/>
      <c r="AW111" s="967"/>
      <c r="AX111" s="967"/>
      <c r="AY111" s="967"/>
      <c r="AZ111" s="1015" t="s">
        <v>438</v>
      </c>
      <c r="BA111" s="1016"/>
      <c r="BB111" s="1016"/>
      <c r="BC111" s="1016"/>
      <c r="BD111" s="1016"/>
      <c r="BE111" s="1016"/>
      <c r="BF111" s="1016"/>
      <c r="BG111" s="1016"/>
      <c r="BH111" s="1016"/>
      <c r="BI111" s="1016"/>
      <c r="BJ111" s="1016"/>
      <c r="BK111" s="1016"/>
      <c r="BL111" s="1016"/>
      <c r="BM111" s="1016"/>
      <c r="BN111" s="1016"/>
      <c r="BO111" s="1016"/>
      <c r="BP111" s="1017"/>
      <c r="BQ111" s="985">
        <v>862425</v>
      </c>
      <c r="BR111" s="986"/>
      <c r="BS111" s="986"/>
      <c r="BT111" s="986"/>
      <c r="BU111" s="986"/>
      <c r="BV111" s="986">
        <v>1060911</v>
      </c>
      <c r="BW111" s="986"/>
      <c r="BX111" s="986"/>
      <c r="BY111" s="986"/>
      <c r="BZ111" s="986"/>
      <c r="CA111" s="986">
        <v>4423463</v>
      </c>
      <c r="CB111" s="986"/>
      <c r="CC111" s="986"/>
      <c r="CD111" s="986"/>
      <c r="CE111" s="986"/>
      <c r="CF111" s="980">
        <v>10.3</v>
      </c>
      <c r="CG111" s="981"/>
      <c r="CH111" s="981"/>
      <c r="CI111" s="981"/>
      <c r="CJ111" s="981"/>
      <c r="CK111" s="1011"/>
      <c r="CL111" s="1012"/>
      <c r="CM111" s="982" t="s">
        <v>439</v>
      </c>
      <c r="CN111" s="983"/>
      <c r="CO111" s="983"/>
      <c r="CP111" s="983"/>
      <c r="CQ111" s="983"/>
      <c r="CR111" s="983"/>
      <c r="CS111" s="983"/>
      <c r="CT111" s="983"/>
      <c r="CU111" s="983"/>
      <c r="CV111" s="983"/>
      <c r="CW111" s="983"/>
      <c r="CX111" s="983"/>
      <c r="CY111" s="983"/>
      <c r="CZ111" s="983"/>
      <c r="DA111" s="983"/>
      <c r="DB111" s="983"/>
      <c r="DC111" s="983"/>
      <c r="DD111" s="983"/>
      <c r="DE111" s="983"/>
      <c r="DF111" s="984"/>
      <c r="DG111" s="985" t="s">
        <v>440</v>
      </c>
      <c r="DH111" s="986"/>
      <c r="DI111" s="986"/>
      <c r="DJ111" s="986"/>
      <c r="DK111" s="986"/>
      <c r="DL111" s="986" t="s">
        <v>435</v>
      </c>
      <c r="DM111" s="986"/>
      <c r="DN111" s="986"/>
      <c r="DO111" s="986"/>
      <c r="DP111" s="986"/>
      <c r="DQ111" s="986" t="s">
        <v>435</v>
      </c>
      <c r="DR111" s="986"/>
      <c r="DS111" s="986"/>
      <c r="DT111" s="986"/>
      <c r="DU111" s="986"/>
      <c r="DV111" s="987" t="s">
        <v>434</v>
      </c>
      <c r="DW111" s="987"/>
      <c r="DX111" s="987"/>
      <c r="DY111" s="987"/>
      <c r="DZ111" s="988"/>
    </row>
    <row r="112" spans="1:131" s="226" customFormat="1" ht="26.25" customHeight="1" x14ac:dyDescent="0.2">
      <c r="A112" s="1018" t="s">
        <v>441</v>
      </c>
      <c r="B112" s="1019"/>
      <c r="C112" s="1016" t="s">
        <v>442</v>
      </c>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7"/>
      <c r="AA112" s="1024" t="s">
        <v>440</v>
      </c>
      <c r="AB112" s="1025"/>
      <c r="AC112" s="1025"/>
      <c r="AD112" s="1025"/>
      <c r="AE112" s="1026"/>
      <c r="AF112" s="1027" t="s">
        <v>435</v>
      </c>
      <c r="AG112" s="1025"/>
      <c r="AH112" s="1025"/>
      <c r="AI112" s="1025"/>
      <c r="AJ112" s="1026"/>
      <c r="AK112" s="1027" t="s">
        <v>440</v>
      </c>
      <c r="AL112" s="1025"/>
      <c r="AM112" s="1025"/>
      <c r="AN112" s="1025"/>
      <c r="AO112" s="1026"/>
      <c r="AP112" s="1028" t="s">
        <v>243</v>
      </c>
      <c r="AQ112" s="1029"/>
      <c r="AR112" s="1029"/>
      <c r="AS112" s="1029"/>
      <c r="AT112" s="1030"/>
      <c r="AU112" s="966"/>
      <c r="AV112" s="967"/>
      <c r="AW112" s="967"/>
      <c r="AX112" s="967"/>
      <c r="AY112" s="967"/>
      <c r="AZ112" s="1015" t="s">
        <v>443</v>
      </c>
      <c r="BA112" s="1016"/>
      <c r="BB112" s="1016"/>
      <c r="BC112" s="1016"/>
      <c r="BD112" s="1016"/>
      <c r="BE112" s="1016"/>
      <c r="BF112" s="1016"/>
      <c r="BG112" s="1016"/>
      <c r="BH112" s="1016"/>
      <c r="BI112" s="1016"/>
      <c r="BJ112" s="1016"/>
      <c r="BK112" s="1016"/>
      <c r="BL112" s="1016"/>
      <c r="BM112" s="1016"/>
      <c r="BN112" s="1016"/>
      <c r="BO112" s="1016"/>
      <c r="BP112" s="1017"/>
      <c r="BQ112" s="985">
        <v>37943941</v>
      </c>
      <c r="BR112" s="986"/>
      <c r="BS112" s="986"/>
      <c r="BT112" s="986"/>
      <c r="BU112" s="986"/>
      <c r="BV112" s="986">
        <v>36589999</v>
      </c>
      <c r="BW112" s="986"/>
      <c r="BX112" s="986"/>
      <c r="BY112" s="986"/>
      <c r="BZ112" s="986"/>
      <c r="CA112" s="986">
        <v>34629568</v>
      </c>
      <c r="CB112" s="986"/>
      <c r="CC112" s="986"/>
      <c r="CD112" s="986"/>
      <c r="CE112" s="986"/>
      <c r="CF112" s="980">
        <v>80.7</v>
      </c>
      <c r="CG112" s="981"/>
      <c r="CH112" s="981"/>
      <c r="CI112" s="981"/>
      <c r="CJ112" s="981"/>
      <c r="CK112" s="1011"/>
      <c r="CL112" s="1012"/>
      <c r="CM112" s="982" t="s">
        <v>444</v>
      </c>
      <c r="CN112" s="983"/>
      <c r="CO112" s="983"/>
      <c r="CP112" s="983"/>
      <c r="CQ112" s="983"/>
      <c r="CR112" s="983"/>
      <c r="CS112" s="983"/>
      <c r="CT112" s="983"/>
      <c r="CU112" s="983"/>
      <c r="CV112" s="983"/>
      <c r="CW112" s="983"/>
      <c r="CX112" s="983"/>
      <c r="CY112" s="983"/>
      <c r="CZ112" s="983"/>
      <c r="DA112" s="983"/>
      <c r="DB112" s="983"/>
      <c r="DC112" s="983"/>
      <c r="DD112" s="983"/>
      <c r="DE112" s="983"/>
      <c r="DF112" s="984"/>
      <c r="DG112" s="985" t="s">
        <v>435</v>
      </c>
      <c r="DH112" s="986"/>
      <c r="DI112" s="986"/>
      <c r="DJ112" s="986"/>
      <c r="DK112" s="986"/>
      <c r="DL112" s="986" t="s">
        <v>435</v>
      </c>
      <c r="DM112" s="986"/>
      <c r="DN112" s="986"/>
      <c r="DO112" s="986"/>
      <c r="DP112" s="986"/>
      <c r="DQ112" s="986" t="s">
        <v>435</v>
      </c>
      <c r="DR112" s="986"/>
      <c r="DS112" s="986"/>
      <c r="DT112" s="986"/>
      <c r="DU112" s="986"/>
      <c r="DV112" s="987" t="s">
        <v>440</v>
      </c>
      <c r="DW112" s="987"/>
      <c r="DX112" s="987"/>
      <c r="DY112" s="987"/>
      <c r="DZ112" s="988"/>
    </row>
    <row r="113" spans="1:130" s="226" customFormat="1" ht="26.25" customHeight="1" x14ac:dyDescent="0.2">
      <c r="A113" s="1020"/>
      <c r="B113" s="1021"/>
      <c r="C113" s="1016" t="s">
        <v>445</v>
      </c>
      <c r="D113" s="1016"/>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7"/>
      <c r="AA113" s="999">
        <v>4226212</v>
      </c>
      <c r="AB113" s="1000"/>
      <c r="AC113" s="1000"/>
      <c r="AD113" s="1000"/>
      <c r="AE113" s="1001"/>
      <c r="AF113" s="1002">
        <v>3331680</v>
      </c>
      <c r="AG113" s="1000"/>
      <c r="AH113" s="1000"/>
      <c r="AI113" s="1000"/>
      <c r="AJ113" s="1001"/>
      <c r="AK113" s="1002">
        <v>3540503</v>
      </c>
      <c r="AL113" s="1000"/>
      <c r="AM113" s="1000"/>
      <c r="AN113" s="1000"/>
      <c r="AO113" s="1001"/>
      <c r="AP113" s="1003">
        <v>8.1999999999999993</v>
      </c>
      <c r="AQ113" s="1004"/>
      <c r="AR113" s="1004"/>
      <c r="AS113" s="1004"/>
      <c r="AT113" s="1005"/>
      <c r="AU113" s="966"/>
      <c r="AV113" s="967"/>
      <c r="AW113" s="967"/>
      <c r="AX113" s="967"/>
      <c r="AY113" s="967"/>
      <c r="AZ113" s="1015" t="s">
        <v>446</v>
      </c>
      <c r="BA113" s="1016"/>
      <c r="BB113" s="1016"/>
      <c r="BC113" s="1016"/>
      <c r="BD113" s="1016"/>
      <c r="BE113" s="1016"/>
      <c r="BF113" s="1016"/>
      <c r="BG113" s="1016"/>
      <c r="BH113" s="1016"/>
      <c r="BI113" s="1016"/>
      <c r="BJ113" s="1016"/>
      <c r="BK113" s="1016"/>
      <c r="BL113" s="1016"/>
      <c r="BM113" s="1016"/>
      <c r="BN113" s="1016"/>
      <c r="BO113" s="1016"/>
      <c r="BP113" s="1017"/>
      <c r="BQ113" s="985" t="s">
        <v>243</v>
      </c>
      <c r="BR113" s="986"/>
      <c r="BS113" s="986"/>
      <c r="BT113" s="986"/>
      <c r="BU113" s="986"/>
      <c r="BV113" s="986" t="s">
        <v>440</v>
      </c>
      <c r="BW113" s="986"/>
      <c r="BX113" s="986"/>
      <c r="BY113" s="986"/>
      <c r="BZ113" s="986"/>
      <c r="CA113" s="986" t="s">
        <v>243</v>
      </c>
      <c r="CB113" s="986"/>
      <c r="CC113" s="986"/>
      <c r="CD113" s="986"/>
      <c r="CE113" s="986"/>
      <c r="CF113" s="980" t="s">
        <v>435</v>
      </c>
      <c r="CG113" s="981"/>
      <c r="CH113" s="981"/>
      <c r="CI113" s="981"/>
      <c r="CJ113" s="981"/>
      <c r="CK113" s="1011"/>
      <c r="CL113" s="1012"/>
      <c r="CM113" s="982" t="s">
        <v>447</v>
      </c>
      <c r="CN113" s="983"/>
      <c r="CO113" s="983"/>
      <c r="CP113" s="983"/>
      <c r="CQ113" s="983"/>
      <c r="CR113" s="983"/>
      <c r="CS113" s="983"/>
      <c r="CT113" s="983"/>
      <c r="CU113" s="983"/>
      <c r="CV113" s="983"/>
      <c r="CW113" s="983"/>
      <c r="CX113" s="983"/>
      <c r="CY113" s="983"/>
      <c r="CZ113" s="983"/>
      <c r="DA113" s="983"/>
      <c r="DB113" s="983"/>
      <c r="DC113" s="983"/>
      <c r="DD113" s="983"/>
      <c r="DE113" s="983"/>
      <c r="DF113" s="984"/>
      <c r="DG113" s="1024" t="s">
        <v>434</v>
      </c>
      <c r="DH113" s="1025"/>
      <c r="DI113" s="1025"/>
      <c r="DJ113" s="1025"/>
      <c r="DK113" s="1026"/>
      <c r="DL113" s="1027" t="s">
        <v>435</v>
      </c>
      <c r="DM113" s="1025"/>
      <c r="DN113" s="1025"/>
      <c r="DO113" s="1025"/>
      <c r="DP113" s="1026"/>
      <c r="DQ113" s="1027" t="s">
        <v>435</v>
      </c>
      <c r="DR113" s="1025"/>
      <c r="DS113" s="1025"/>
      <c r="DT113" s="1025"/>
      <c r="DU113" s="1026"/>
      <c r="DV113" s="1028" t="s">
        <v>435</v>
      </c>
      <c r="DW113" s="1029"/>
      <c r="DX113" s="1029"/>
      <c r="DY113" s="1029"/>
      <c r="DZ113" s="1030"/>
    </row>
    <row r="114" spans="1:130" s="226" customFormat="1" ht="26.25" customHeight="1" x14ac:dyDescent="0.2">
      <c r="A114" s="1020"/>
      <c r="B114" s="1021"/>
      <c r="C114" s="1016" t="s">
        <v>448</v>
      </c>
      <c r="D114" s="1016"/>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7"/>
      <c r="AA114" s="1024" t="s">
        <v>243</v>
      </c>
      <c r="AB114" s="1025"/>
      <c r="AC114" s="1025"/>
      <c r="AD114" s="1025"/>
      <c r="AE114" s="1026"/>
      <c r="AF114" s="1027" t="s">
        <v>435</v>
      </c>
      <c r="AG114" s="1025"/>
      <c r="AH114" s="1025"/>
      <c r="AI114" s="1025"/>
      <c r="AJ114" s="1026"/>
      <c r="AK114" s="1027" t="s">
        <v>243</v>
      </c>
      <c r="AL114" s="1025"/>
      <c r="AM114" s="1025"/>
      <c r="AN114" s="1025"/>
      <c r="AO114" s="1026"/>
      <c r="AP114" s="1028" t="s">
        <v>440</v>
      </c>
      <c r="AQ114" s="1029"/>
      <c r="AR114" s="1029"/>
      <c r="AS114" s="1029"/>
      <c r="AT114" s="1030"/>
      <c r="AU114" s="966"/>
      <c r="AV114" s="967"/>
      <c r="AW114" s="967"/>
      <c r="AX114" s="967"/>
      <c r="AY114" s="967"/>
      <c r="AZ114" s="1015" t="s">
        <v>449</v>
      </c>
      <c r="BA114" s="1016"/>
      <c r="BB114" s="1016"/>
      <c r="BC114" s="1016"/>
      <c r="BD114" s="1016"/>
      <c r="BE114" s="1016"/>
      <c r="BF114" s="1016"/>
      <c r="BG114" s="1016"/>
      <c r="BH114" s="1016"/>
      <c r="BI114" s="1016"/>
      <c r="BJ114" s="1016"/>
      <c r="BK114" s="1016"/>
      <c r="BL114" s="1016"/>
      <c r="BM114" s="1016"/>
      <c r="BN114" s="1016"/>
      <c r="BO114" s="1016"/>
      <c r="BP114" s="1017"/>
      <c r="BQ114" s="985">
        <v>11490821</v>
      </c>
      <c r="BR114" s="986"/>
      <c r="BS114" s="986"/>
      <c r="BT114" s="986"/>
      <c r="BU114" s="986"/>
      <c r="BV114" s="986">
        <v>11998189</v>
      </c>
      <c r="BW114" s="986"/>
      <c r="BX114" s="986"/>
      <c r="BY114" s="986"/>
      <c r="BZ114" s="986"/>
      <c r="CA114" s="986">
        <v>12227934</v>
      </c>
      <c r="CB114" s="986"/>
      <c r="CC114" s="986"/>
      <c r="CD114" s="986"/>
      <c r="CE114" s="986"/>
      <c r="CF114" s="980">
        <v>28.5</v>
      </c>
      <c r="CG114" s="981"/>
      <c r="CH114" s="981"/>
      <c r="CI114" s="981"/>
      <c r="CJ114" s="981"/>
      <c r="CK114" s="1011"/>
      <c r="CL114" s="1012"/>
      <c r="CM114" s="982" t="s">
        <v>450</v>
      </c>
      <c r="CN114" s="983"/>
      <c r="CO114" s="983"/>
      <c r="CP114" s="983"/>
      <c r="CQ114" s="983"/>
      <c r="CR114" s="983"/>
      <c r="CS114" s="983"/>
      <c r="CT114" s="983"/>
      <c r="CU114" s="983"/>
      <c r="CV114" s="983"/>
      <c r="CW114" s="983"/>
      <c r="CX114" s="983"/>
      <c r="CY114" s="983"/>
      <c r="CZ114" s="983"/>
      <c r="DA114" s="983"/>
      <c r="DB114" s="983"/>
      <c r="DC114" s="983"/>
      <c r="DD114" s="983"/>
      <c r="DE114" s="983"/>
      <c r="DF114" s="984"/>
      <c r="DG114" s="1024" t="s">
        <v>435</v>
      </c>
      <c r="DH114" s="1025"/>
      <c r="DI114" s="1025"/>
      <c r="DJ114" s="1025"/>
      <c r="DK114" s="1026"/>
      <c r="DL114" s="1027" t="s">
        <v>434</v>
      </c>
      <c r="DM114" s="1025"/>
      <c r="DN114" s="1025"/>
      <c r="DO114" s="1025"/>
      <c r="DP114" s="1026"/>
      <c r="DQ114" s="1027" t="s">
        <v>440</v>
      </c>
      <c r="DR114" s="1025"/>
      <c r="DS114" s="1025"/>
      <c r="DT114" s="1025"/>
      <c r="DU114" s="1026"/>
      <c r="DV114" s="1028" t="s">
        <v>440</v>
      </c>
      <c r="DW114" s="1029"/>
      <c r="DX114" s="1029"/>
      <c r="DY114" s="1029"/>
      <c r="DZ114" s="1030"/>
    </row>
    <row r="115" spans="1:130" s="226" customFormat="1" ht="26.25" customHeight="1" x14ac:dyDescent="0.2">
      <c r="A115" s="1020"/>
      <c r="B115" s="1021"/>
      <c r="C115" s="1016" t="s">
        <v>451</v>
      </c>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7"/>
      <c r="AA115" s="999">
        <v>534759</v>
      </c>
      <c r="AB115" s="1000"/>
      <c r="AC115" s="1000"/>
      <c r="AD115" s="1000"/>
      <c r="AE115" s="1001"/>
      <c r="AF115" s="1002">
        <v>91948</v>
      </c>
      <c r="AG115" s="1000"/>
      <c r="AH115" s="1000"/>
      <c r="AI115" s="1000"/>
      <c r="AJ115" s="1001"/>
      <c r="AK115" s="1002">
        <v>321293</v>
      </c>
      <c r="AL115" s="1000"/>
      <c r="AM115" s="1000"/>
      <c r="AN115" s="1000"/>
      <c r="AO115" s="1001"/>
      <c r="AP115" s="1003">
        <v>0.7</v>
      </c>
      <c r="AQ115" s="1004"/>
      <c r="AR115" s="1004"/>
      <c r="AS115" s="1004"/>
      <c r="AT115" s="1005"/>
      <c r="AU115" s="966"/>
      <c r="AV115" s="967"/>
      <c r="AW115" s="967"/>
      <c r="AX115" s="967"/>
      <c r="AY115" s="967"/>
      <c r="AZ115" s="1015" t="s">
        <v>452</v>
      </c>
      <c r="BA115" s="1016"/>
      <c r="BB115" s="1016"/>
      <c r="BC115" s="1016"/>
      <c r="BD115" s="1016"/>
      <c r="BE115" s="1016"/>
      <c r="BF115" s="1016"/>
      <c r="BG115" s="1016"/>
      <c r="BH115" s="1016"/>
      <c r="BI115" s="1016"/>
      <c r="BJ115" s="1016"/>
      <c r="BK115" s="1016"/>
      <c r="BL115" s="1016"/>
      <c r="BM115" s="1016"/>
      <c r="BN115" s="1016"/>
      <c r="BO115" s="1016"/>
      <c r="BP115" s="1017"/>
      <c r="BQ115" s="985" t="s">
        <v>440</v>
      </c>
      <c r="BR115" s="986"/>
      <c r="BS115" s="986"/>
      <c r="BT115" s="986"/>
      <c r="BU115" s="986"/>
      <c r="BV115" s="986" t="s">
        <v>440</v>
      </c>
      <c r="BW115" s="986"/>
      <c r="BX115" s="986"/>
      <c r="BY115" s="986"/>
      <c r="BZ115" s="986"/>
      <c r="CA115" s="986" t="s">
        <v>435</v>
      </c>
      <c r="CB115" s="986"/>
      <c r="CC115" s="986"/>
      <c r="CD115" s="986"/>
      <c r="CE115" s="986"/>
      <c r="CF115" s="980" t="s">
        <v>434</v>
      </c>
      <c r="CG115" s="981"/>
      <c r="CH115" s="981"/>
      <c r="CI115" s="981"/>
      <c r="CJ115" s="981"/>
      <c r="CK115" s="1011"/>
      <c r="CL115" s="1012"/>
      <c r="CM115" s="1015" t="s">
        <v>453</v>
      </c>
      <c r="CN115" s="1036"/>
      <c r="CO115" s="1036"/>
      <c r="CP115" s="1036"/>
      <c r="CQ115" s="1036"/>
      <c r="CR115" s="1036"/>
      <c r="CS115" s="1036"/>
      <c r="CT115" s="1036"/>
      <c r="CU115" s="1036"/>
      <c r="CV115" s="1036"/>
      <c r="CW115" s="1036"/>
      <c r="CX115" s="1036"/>
      <c r="CY115" s="1036"/>
      <c r="CZ115" s="1036"/>
      <c r="DA115" s="1036"/>
      <c r="DB115" s="1036"/>
      <c r="DC115" s="1036"/>
      <c r="DD115" s="1036"/>
      <c r="DE115" s="1036"/>
      <c r="DF115" s="1017"/>
      <c r="DG115" s="1024">
        <v>629167</v>
      </c>
      <c r="DH115" s="1025"/>
      <c r="DI115" s="1025"/>
      <c r="DJ115" s="1025"/>
      <c r="DK115" s="1026"/>
      <c r="DL115" s="1027">
        <v>629167</v>
      </c>
      <c r="DM115" s="1025"/>
      <c r="DN115" s="1025"/>
      <c r="DO115" s="1025"/>
      <c r="DP115" s="1026"/>
      <c r="DQ115" s="1027">
        <v>374908</v>
      </c>
      <c r="DR115" s="1025"/>
      <c r="DS115" s="1025"/>
      <c r="DT115" s="1025"/>
      <c r="DU115" s="1026"/>
      <c r="DV115" s="1028">
        <v>0.9</v>
      </c>
      <c r="DW115" s="1029"/>
      <c r="DX115" s="1029"/>
      <c r="DY115" s="1029"/>
      <c r="DZ115" s="1030"/>
    </row>
    <row r="116" spans="1:130" s="226" customFormat="1" ht="26.25" customHeight="1" x14ac:dyDescent="0.2">
      <c r="A116" s="1022"/>
      <c r="B116" s="1023"/>
      <c r="C116" s="1031" t="s">
        <v>454</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243</v>
      </c>
      <c r="AB116" s="1025"/>
      <c r="AC116" s="1025"/>
      <c r="AD116" s="1025"/>
      <c r="AE116" s="1026"/>
      <c r="AF116" s="1027" t="s">
        <v>440</v>
      </c>
      <c r="AG116" s="1025"/>
      <c r="AH116" s="1025"/>
      <c r="AI116" s="1025"/>
      <c r="AJ116" s="1026"/>
      <c r="AK116" s="1027" t="s">
        <v>435</v>
      </c>
      <c r="AL116" s="1025"/>
      <c r="AM116" s="1025"/>
      <c r="AN116" s="1025"/>
      <c r="AO116" s="1026"/>
      <c r="AP116" s="1028" t="s">
        <v>435</v>
      </c>
      <c r="AQ116" s="1029"/>
      <c r="AR116" s="1029"/>
      <c r="AS116" s="1029"/>
      <c r="AT116" s="1030"/>
      <c r="AU116" s="966"/>
      <c r="AV116" s="967"/>
      <c r="AW116" s="967"/>
      <c r="AX116" s="967"/>
      <c r="AY116" s="967"/>
      <c r="AZ116" s="1033" t="s">
        <v>455</v>
      </c>
      <c r="BA116" s="1034"/>
      <c r="BB116" s="1034"/>
      <c r="BC116" s="1034"/>
      <c r="BD116" s="1034"/>
      <c r="BE116" s="1034"/>
      <c r="BF116" s="1034"/>
      <c r="BG116" s="1034"/>
      <c r="BH116" s="1034"/>
      <c r="BI116" s="1034"/>
      <c r="BJ116" s="1034"/>
      <c r="BK116" s="1034"/>
      <c r="BL116" s="1034"/>
      <c r="BM116" s="1034"/>
      <c r="BN116" s="1034"/>
      <c r="BO116" s="1034"/>
      <c r="BP116" s="1035"/>
      <c r="BQ116" s="985" t="s">
        <v>435</v>
      </c>
      <c r="BR116" s="986"/>
      <c r="BS116" s="986"/>
      <c r="BT116" s="986"/>
      <c r="BU116" s="986"/>
      <c r="BV116" s="986" t="s">
        <v>243</v>
      </c>
      <c r="BW116" s="986"/>
      <c r="BX116" s="986"/>
      <c r="BY116" s="986"/>
      <c r="BZ116" s="986"/>
      <c r="CA116" s="986" t="s">
        <v>435</v>
      </c>
      <c r="CB116" s="986"/>
      <c r="CC116" s="986"/>
      <c r="CD116" s="986"/>
      <c r="CE116" s="986"/>
      <c r="CF116" s="980" t="s">
        <v>243</v>
      </c>
      <c r="CG116" s="981"/>
      <c r="CH116" s="981"/>
      <c r="CI116" s="981"/>
      <c r="CJ116" s="981"/>
      <c r="CK116" s="1011"/>
      <c r="CL116" s="1012"/>
      <c r="CM116" s="982" t="s">
        <v>456</v>
      </c>
      <c r="CN116" s="983"/>
      <c r="CO116" s="983"/>
      <c r="CP116" s="983"/>
      <c r="CQ116" s="983"/>
      <c r="CR116" s="983"/>
      <c r="CS116" s="983"/>
      <c r="CT116" s="983"/>
      <c r="CU116" s="983"/>
      <c r="CV116" s="983"/>
      <c r="CW116" s="983"/>
      <c r="CX116" s="983"/>
      <c r="CY116" s="983"/>
      <c r="CZ116" s="983"/>
      <c r="DA116" s="983"/>
      <c r="DB116" s="983"/>
      <c r="DC116" s="983"/>
      <c r="DD116" s="983"/>
      <c r="DE116" s="983"/>
      <c r="DF116" s="984"/>
      <c r="DG116" s="1024" t="s">
        <v>434</v>
      </c>
      <c r="DH116" s="1025"/>
      <c r="DI116" s="1025"/>
      <c r="DJ116" s="1025"/>
      <c r="DK116" s="1026"/>
      <c r="DL116" s="1027" t="s">
        <v>243</v>
      </c>
      <c r="DM116" s="1025"/>
      <c r="DN116" s="1025"/>
      <c r="DO116" s="1025"/>
      <c r="DP116" s="1026"/>
      <c r="DQ116" s="1027" t="s">
        <v>435</v>
      </c>
      <c r="DR116" s="1025"/>
      <c r="DS116" s="1025"/>
      <c r="DT116" s="1025"/>
      <c r="DU116" s="1026"/>
      <c r="DV116" s="1028" t="s">
        <v>434</v>
      </c>
      <c r="DW116" s="1029"/>
      <c r="DX116" s="1029"/>
      <c r="DY116" s="1029"/>
      <c r="DZ116" s="1030"/>
    </row>
    <row r="117" spans="1:130" s="226" customFormat="1" ht="26.25" customHeight="1" x14ac:dyDescent="0.2">
      <c r="A117" s="97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1041" t="s">
        <v>457</v>
      </c>
      <c r="Z117" s="952"/>
      <c r="AA117" s="1042">
        <v>9538250</v>
      </c>
      <c r="AB117" s="1043"/>
      <c r="AC117" s="1043"/>
      <c r="AD117" s="1043"/>
      <c r="AE117" s="1044"/>
      <c r="AF117" s="1045">
        <v>8516124</v>
      </c>
      <c r="AG117" s="1043"/>
      <c r="AH117" s="1043"/>
      <c r="AI117" s="1043"/>
      <c r="AJ117" s="1044"/>
      <c r="AK117" s="1045">
        <v>9307320</v>
      </c>
      <c r="AL117" s="1043"/>
      <c r="AM117" s="1043"/>
      <c r="AN117" s="1043"/>
      <c r="AO117" s="1044"/>
      <c r="AP117" s="1046"/>
      <c r="AQ117" s="1047"/>
      <c r="AR117" s="1047"/>
      <c r="AS117" s="1047"/>
      <c r="AT117" s="1048"/>
      <c r="AU117" s="966"/>
      <c r="AV117" s="967"/>
      <c r="AW117" s="967"/>
      <c r="AX117" s="967"/>
      <c r="AY117" s="967"/>
      <c r="AZ117" s="1033" t="s">
        <v>458</v>
      </c>
      <c r="BA117" s="1034"/>
      <c r="BB117" s="1034"/>
      <c r="BC117" s="1034"/>
      <c r="BD117" s="1034"/>
      <c r="BE117" s="1034"/>
      <c r="BF117" s="1034"/>
      <c r="BG117" s="1034"/>
      <c r="BH117" s="1034"/>
      <c r="BI117" s="1034"/>
      <c r="BJ117" s="1034"/>
      <c r="BK117" s="1034"/>
      <c r="BL117" s="1034"/>
      <c r="BM117" s="1034"/>
      <c r="BN117" s="1034"/>
      <c r="BO117" s="1034"/>
      <c r="BP117" s="1035"/>
      <c r="BQ117" s="985" t="s">
        <v>243</v>
      </c>
      <c r="BR117" s="986"/>
      <c r="BS117" s="986"/>
      <c r="BT117" s="986"/>
      <c r="BU117" s="986"/>
      <c r="BV117" s="986" t="s">
        <v>440</v>
      </c>
      <c r="BW117" s="986"/>
      <c r="BX117" s="986"/>
      <c r="BY117" s="986"/>
      <c r="BZ117" s="986"/>
      <c r="CA117" s="986" t="s">
        <v>243</v>
      </c>
      <c r="CB117" s="986"/>
      <c r="CC117" s="986"/>
      <c r="CD117" s="986"/>
      <c r="CE117" s="986"/>
      <c r="CF117" s="980" t="s">
        <v>440</v>
      </c>
      <c r="CG117" s="981"/>
      <c r="CH117" s="981"/>
      <c r="CI117" s="981"/>
      <c r="CJ117" s="981"/>
      <c r="CK117" s="1011"/>
      <c r="CL117" s="1012"/>
      <c r="CM117" s="982" t="s">
        <v>459</v>
      </c>
      <c r="CN117" s="983"/>
      <c r="CO117" s="983"/>
      <c r="CP117" s="983"/>
      <c r="CQ117" s="983"/>
      <c r="CR117" s="983"/>
      <c r="CS117" s="983"/>
      <c r="CT117" s="983"/>
      <c r="CU117" s="983"/>
      <c r="CV117" s="983"/>
      <c r="CW117" s="983"/>
      <c r="CX117" s="983"/>
      <c r="CY117" s="983"/>
      <c r="CZ117" s="983"/>
      <c r="DA117" s="983"/>
      <c r="DB117" s="983"/>
      <c r="DC117" s="983"/>
      <c r="DD117" s="983"/>
      <c r="DE117" s="983"/>
      <c r="DF117" s="984"/>
      <c r="DG117" s="1024" t="s">
        <v>243</v>
      </c>
      <c r="DH117" s="1025"/>
      <c r="DI117" s="1025"/>
      <c r="DJ117" s="1025"/>
      <c r="DK117" s="1026"/>
      <c r="DL117" s="1027" t="s">
        <v>440</v>
      </c>
      <c r="DM117" s="1025"/>
      <c r="DN117" s="1025"/>
      <c r="DO117" s="1025"/>
      <c r="DP117" s="1026"/>
      <c r="DQ117" s="1027" t="s">
        <v>435</v>
      </c>
      <c r="DR117" s="1025"/>
      <c r="DS117" s="1025"/>
      <c r="DT117" s="1025"/>
      <c r="DU117" s="1026"/>
      <c r="DV117" s="1028" t="s">
        <v>440</v>
      </c>
      <c r="DW117" s="1029"/>
      <c r="DX117" s="1029"/>
      <c r="DY117" s="1029"/>
      <c r="DZ117" s="1030"/>
    </row>
    <row r="118" spans="1:130" s="226" customFormat="1" ht="26.25" customHeight="1" x14ac:dyDescent="0.2">
      <c r="A118" s="97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0" t="s">
        <v>427</v>
      </c>
      <c r="AB118" s="951"/>
      <c r="AC118" s="951"/>
      <c r="AD118" s="951"/>
      <c r="AE118" s="952"/>
      <c r="AF118" s="950" t="s">
        <v>309</v>
      </c>
      <c r="AG118" s="951"/>
      <c r="AH118" s="951"/>
      <c r="AI118" s="951"/>
      <c r="AJ118" s="952"/>
      <c r="AK118" s="950" t="s">
        <v>308</v>
      </c>
      <c r="AL118" s="951"/>
      <c r="AM118" s="951"/>
      <c r="AN118" s="951"/>
      <c r="AO118" s="952"/>
      <c r="AP118" s="1037" t="s">
        <v>428</v>
      </c>
      <c r="AQ118" s="1038"/>
      <c r="AR118" s="1038"/>
      <c r="AS118" s="1038"/>
      <c r="AT118" s="1039"/>
      <c r="AU118" s="966"/>
      <c r="AV118" s="967"/>
      <c r="AW118" s="967"/>
      <c r="AX118" s="967"/>
      <c r="AY118" s="967"/>
      <c r="AZ118" s="1040" t="s">
        <v>460</v>
      </c>
      <c r="BA118" s="1031"/>
      <c r="BB118" s="1031"/>
      <c r="BC118" s="1031"/>
      <c r="BD118" s="1031"/>
      <c r="BE118" s="1031"/>
      <c r="BF118" s="1031"/>
      <c r="BG118" s="1031"/>
      <c r="BH118" s="1031"/>
      <c r="BI118" s="1031"/>
      <c r="BJ118" s="1031"/>
      <c r="BK118" s="1031"/>
      <c r="BL118" s="1031"/>
      <c r="BM118" s="1031"/>
      <c r="BN118" s="1031"/>
      <c r="BO118" s="1031"/>
      <c r="BP118" s="1032"/>
      <c r="BQ118" s="1063" t="s">
        <v>435</v>
      </c>
      <c r="BR118" s="1064"/>
      <c r="BS118" s="1064"/>
      <c r="BT118" s="1064"/>
      <c r="BU118" s="1064"/>
      <c r="BV118" s="1064" t="s">
        <v>243</v>
      </c>
      <c r="BW118" s="1064"/>
      <c r="BX118" s="1064"/>
      <c r="BY118" s="1064"/>
      <c r="BZ118" s="1064"/>
      <c r="CA118" s="1064" t="s">
        <v>243</v>
      </c>
      <c r="CB118" s="1064"/>
      <c r="CC118" s="1064"/>
      <c r="CD118" s="1064"/>
      <c r="CE118" s="1064"/>
      <c r="CF118" s="980" t="s">
        <v>435</v>
      </c>
      <c r="CG118" s="981"/>
      <c r="CH118" s="981"/>
      <c r="CI118" s="981"/>
      <c r="CJ118" s="981"/>
      <c r="CK118" s="1011"/>
      <c r="CL118" s="1012"/>
      <c r="CM118" s="982" t="s">
        <v>461</v>
      </c>
      <c r="CN118" s="983"/>
      <c r="CO118" s="983"/>
      <c r="CP118" s="983"/>
      <c r="CQ118" s="983"/>
      <c r="CR118" s="983"/>
      <c r="CS118" s="983"/>
      <c r="CT118" s="983"/>
      <c r="CU118" s="983"/>
      <c r="CV118" s="983"/>
      <c r="CW118" s="983"/>
      <c r="CX118" s="983"/>
      <c r="CY118" s="983"/>
      <c r="CZ118" s="983"/>
      <c r="DA118" s="983"/>
      <c r="DB118" s="983"/>
      <c r="DC118" s="983"/>
      <c r="DD118" s="983"/>
      <c r="DE118" s="983"/>
      <c r="DF118" s="984"/>
      <c r="DG118" s="1024" t="s">
        <v>435</v>
      </c>
      <c r="DH118" s="1025"/>
      <c r="DI118" s="1025"/>
      <c r="DJ118" s="1025"/>
      <c r="DK118" s="1026"/>
      <c r="DL118" s="1027" t="s">
        <v>243</v>
      </c>
      <c r="DM118" s="1025"/>
      <c r="DN118" s="1025"/>
      <c r="DO118" s="1025"/>
      <c r="DP118" s="1026"/>
      <c r="DQ118" s="1027" t="s">
        <v>435</v>
      </c>
      <c r="DR118" s="1025"/>
      <c r="DS118" s="1025"/>
      <c r="DT118" s="1025"/>
      <c r="DU118" s="1026"/>
      <c r="DV118" s="1028" t="s">
        <v>243</v>
      </c>
      <c r="DW118" s="1029"/>
      <c r="DX118" s="1029"/>
      <c r="DY118" s="1029"/>
      <c r="DZ118" s="1030"/>
    </row>
    <row r="119" spans="1:130" s="226" customFormat="1" ht="26.25" customHeight="1" x14ac:dyDescent="0.2">
      <c r="A119" s="1124" t="s">
        <v>432</v>
      </c>
      <c r="B119" s="1010"/>
      <c r="C119" s="989" t="s">
        <v>433</v>
      </c>
      <c r="D119" s="990"/>
      <c r="E119" s="990"/>
      <c r="F119" s="990"/>
      <c r="G119" s="990"/>
      <c r="H119" s="990"/>
      <c r="I119" s="990"/>
      <c r="J119" s="990"/>
      <c r="K119" s="990"/>
      <c r="L119" s="990"/>
      <c r="M119" s="990"/>
      <c r="N119" s="990"/>
      <c r="O119" s="990"/>
      <c r="P119" s="990"/>
      <c r="Q119" s="990"/>
      <c r="R119" s="990"/>
      <c r="S119" s="990"/>
      <c r="T119" s="990"/>
      <c r="U119" s="990"/>
      <c r="V119" s="990"/>
      <c r="W119" s="990"/>
      <c r="X119" s="990"/>
      <c r="Y119" s="990"/>
      <c r="Z119" s="991"/>
      <c r="AA119" s="957" t="s">
        <v>243</v>
      </c>
      <c r="AB119" s="958"/>
      <c r="AC119" s="958"/>
      <c r="AD119" s="958"/>
      <c r="AE119" s="959"/>
      <c r="AF119" s="960" t="s">
        <v>243</v>
      </c>
      <c r="AG119" s="958"/>
      <c r="AH119" s="958"/>
      <c r="AI119" s="958"/>
      <c r="AJ119" s="959"/>
      <c r="AK119" s="960" t="s">
        <v>243</v>
      </c>
      <c r="AL119" s="958"/>
      <c r="AM119" s="958"/>
      <c r="AN119" s="958"/>
      <c r="AO119" s="959"/>
      <c r="AP119" s="961" t="s">
        <v>435</v>
      </c>
      <c r="AQ119" s="962"/>
      <c r="AR119" s="962"/>
      <c r="AS119" s="962"/>
      <c r="AT119" s="963"/>
      <c r="AU119" s="968"/>
      <c r="AV119" s="969"/>
      <c r="AW119" s="969"/>
      <c r="AX119" s="969"/>
      <c r="AY119" s="969"/>
      <c r="AZ119" s="256" t="s">
        <v>186</v>
      </c>
      <c r="BA119" s="256"/>
      <c r="BB119" s="256"/>
      <c r="BC119" s="256"/>
      <c r="BD119" s="256"/>
      <c r="BE119" s="256"/>
      <c r="BF119" s="256"/>
      <c r="BG119" s="256"/>
      <c r="BH119" s="256"/>
      <c r="BI119" s="256"/>
      <c r="BJ119" s="256"/>
      <c r="BK119" s="256"/>
      <c r="BL119" s="256"/>
      <c r="BM119" s="256"/>
      <c r="BN119" s="256"/>
      <c r="BO119" s="1041" t="s">
        <v>462</v>
      </c>
      <c r="BP119" s="1072"/>
      <c r="BQ119" s="1063">
        <v>103816900</v>
      </c>
      <c r="BR119" s="1064"/>
      <c r="BS119" s="1064"/>
      <c r="BT119" s="1064"/>
      <c r="BU119" s="1064"/>
      <c r="BV119" s="1064">
        <v>104388625</v>
      </c>
      <c r="BW119" s="1064"/>
      <c r="BX119" s="1064"/>
      <c r="BY119" s="1064"/>
      <c r="BZ119" s="1064"/>
      <c r="CA119" s="1064">
        <v>105320686</v>
      </c>
      <c r="CB119" s="1064"/>
      <c r="CC119" s="1064"/>
      <c r="CD119" s="1064"/>
      <c r="CE119" s="1064"/>
      <c r="CF119" s="1065"/>
      <c r="CG119" s="1066"/>
      <c r="CH119" s="1066"/>
      <c r="CI119" s="1066"/>
      <c r="CJ119" s="1067"/>
      <c r="CK119" s="1013"/>
      <c r="CL119" s="1014"/>
      <c r="CM119" s="1068" t="s">
        <v>463</v>
      </c>
      <c r="CN119" s="1069"/>
      <c r="CO119" s="1069"/>
      <c r="CP119" s="1069"/>
      <c r="CQ119" s="1069"/>
      <c r="CR119" s="1069"/>
      <c r="CS119" s="1069"/>
      <c r="CT119" s="1069"/>
      <c r="CU119" s="1069"/>
      <c r="CV119" s="1069"/>
      <c r="CW119" s="1069"/>
      <c r="CX119" s="1069"/>
      <c r="CY119" s="1069"/>
      <c r="CZ119" s="1069"/>
      <c r="DA119" s="1069"/>
      <c r="DB119" s="1069"/>
      <c r="DC119" s="1069"/>
      <c r="DD119" s="1069"/>
      <c r="DE119" s="1069"/>
      <c r="DF119" s="1070"/>
      <c r="DG119" s="1071">
        <v>233258</v>
      </c>
      <c r="DH119" s="1050"/>
      <c r="DI119" s="1050"/>
      <c r="DJ119" s="1050"/>
      <c r="DK119" s="1051"/>
      <c r="DL119" s="1049">
        <v>431744</v>
      </c>
      <c r="DM119" s="1050"/>
      <c r="DN119" s="1050"/>
      <c r="DO119" s="1050"/>
      <c r="DP119" s="1051"/>
      <c r="DQ119" s="1049">
        <v>4048555</v>
      </c>
      <c r="DR119" s="1050"/>
      <c r="DS119" s="1050"/>
      <c r="DT119" s="1050"/>
      <c r="DU119" s="1051"/>
      <c r="DV119" s="1052">
        <v>9.4</v>
      </c>
      <c r="DW119" s="1053"/>
      <c r="DX119" s="1053"/>
      <c r="DY119" s="1053"/>
      <c r="DZ119" s="1054"/>
    </row>
    <row r="120" spans="1:130" s="226" customFormat="1" ht="26.25" customHeight="1" x14ac:dyDescent="0.2">
      <c r="A120" s="1125"/>
      <c r="B120" s="1012"/>
      <c r="C120" s="982" t="s">
        <v>439</v>
      </c>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4"/>
      <c r="AA120" s="1024" t="s">
        <v>243</v>
      </c>
      <c r="AB120" s="1025"/>
      <c r="AC120" s="1025"/>
      <c r="AD120" s="1025"/>
      <c r="AE120" s="1026"/>
      <c r="AF120" s="1027" t="s">
        <v>243</v>
      </c>
      <c r="AG120" s="1025"/>
      <c r="AH120" s="1025"/>
      <c r="AI120" s="1025"/>
      <c r="AJ120" s="1026"/>
      <c r="AK120" s="1027" t="s">
        <v>243</v>
      </c>
      <c r="AL120" s="1025"/>
      <c r="AM120" s="1025"/>
      <c r="AN120" s="1025"/>
      <c r="AO120" s="1026"/>
      <c r="AP120" s="1028" t="s">
        <v>243</v>
      </c>
      <c r="AQ120" s="1029"/>
      <c r="AR120" s="1029"/>
      <c r="AS120" s="1029"/>
      <c r="AT120" s="1030"/>
      <c r="AU120" s="1055" t="s">
        <v>464</v>
      </c>
      <c r="AV120" s="1056"/>
      <c r="AW120" s="1056"/>
      <c r="AX120" s="1056"/>
      <c r="AY120" s="1057"/>
      <c r="AZ120" s="1006" t="s">
        <v>465</v>
      </c>
      <c r="BA120" s="955"/>
      <c r="BB120" s="955"/>
      <c r="BC120" s="955"/>
      <c r="BD120" s="955"/>
      <c r="BE120" s="955"/>
      <c r="BF120" s="955"/>
      <c r="BG120" s="955"/>
      <c r="BH120" s="955"/>
      <c r="BI120" s="955"/>
      <c r="BJ120" s="955"/>
      <c r="BK120" s="955"/>
      <c r="BL120" s="955"/>
      <c r="BM120" s="955"/>
      <c r="BN120" s="955"/>
      <c r="BO120" s="955"/>
      <c r="BP120" s="956"/>
      <c r="BQ120" s="992">
        <v>20143843</v>
      </c>
      <c r="BR120" s="993"/>
      <c r="BS120" s="993"/>
      <c r="BT120" s="993"/>
      <c r="BU120" s="993"/>
      <c r="BV120" s="993">
        <v>16993264</v>
      </c>
      <c r="BW120" s="993"/>
      <c r="BX120" s="993"/>
      <c r="BY120" s="993"/>
      <c r="BZ120" s="993"/>
      <c r="CA120" s="993">
        <v>16029402</v>
      </c>
      <c r="CB120" s="993"/>
      <c r="CC120" s="993"/>
      <c r="CD120" s="993"/>
      <c r="CE120" s="993"/>
      <c r="CF120" s="1007">
        <v>37.299999999999997</v>
      </c>
      <c r="CG120" s="1008"/>
      <c r="CH120" s="1008"/>
      <c r="CI120" s="1008"/>
      <c r="CJ120" s="1008"/>
      <c r="CK120" s="1073" t="s">
        <v>466</v>
      </c>
      <c r="CL120" s="1074"/>
      <c r="CM120" s="1074"/>
      <c r="CN120" s="1074"/>
      <c r="CO120" s="1075"/>
      <c r="CP120" s="1081" t="s">
        <v>408</v>
      </c>
      <c r="CQ120" s="1082"/>
      <c r="CR120" s="1082"/>
      <c r="CS120" s="1082"/>
      <c r="CT120" s="1082"/>
      <c r="CU120" s="1082"/>
      <c r="CV120" s="1082"/>
      <c r="CW120" s="1082"/>
      <c r="CX120" s="1082"/>
      <c r="CY120" s="1082"/>
      <c r="CZ120" s="1082"/>
      <c r="DA120" s="1082"/>
      <c r="DB120" s="1082"/>
      <c r="DC120" s="1082"/>
      <c r="DD120" s="1082"/>
      <c r="DE120" s="1082"/>
      <c r="DF120" s="1083"/>
      <c r="DG120" s="992" t="s">
        <v>243</v>
      </c>
      <c r="DH120" s="993"/>
      <c r="DI120" s="993"/>
      <c r="DJ120" s="993"/>
      <c r="DK120" s="993"/>
      <c r="DL120" s="993">
        <v>29260587</v>
      </c>
      <c r="DM120" s="993"/>
      <c r="DN120" s="993"/>
      <c r="DO120" s="993"/>
      <c r="DP120" s="993"/>
      <c r="DQ120" s="993">
        <v>25286260</v>
      </c>
      <c r="DR120" s="993"/>
      <c r="DS120" s="993"/>
      <c r="DT120" s="993"/>
      <c r="DU120" s="993"/>
      <c r="DV120" s="994">
        <v>58.9</v>
      </c>
      <c r="DW120" s="994"/>
      <c r="DX120" s="994"/>
      <c r="DY120" s="994"/>
      <c r="DZ120" s="995"/>
    </row>
    <row r="121" spans="1:130" s="226" customFormat="1" ht="26.25" customHeight="1" x14ac:dyDescent="0.2">
      <c r="A121" s="1125"/>
      <c r="B121" s="1012"/>
      <c r="C121" s="1033" t="s">
        <v>467</v>
      </c>
      <c r="D121" s="1034"/>
      <c r="E121" s="1034"/>
      <c r="F121" s="1034"/>
      <c r="G121" s="1034"/>
      <c r="H121" s="1034"/>
      <c r="I121" s="1034"/>
      <c r="J121" s="1034"/>
      <c r="K121" s="1034"/>
      <c r="L121" s="1034"/>
      <c r="M121" s="1034"/>
      <c r="N121" s="1034"/>
      <c r="O121" s="1034"/>
      <c r="P121" s="1034"/>
      <c r="Q121" s="1034"/>
      <c r="R121" s="1034"/>
      <c r="S121" s="1034"/>
      <c r="T121" s="1034"/>
      <c r="U121" s="1034"/>
      <c r="V121" s="1034"/>
      <c r="W121" s="1034"/>
      <c r="X121" s="1034"/>
      <c r="Y121" s="1034"/>
      <c r="Z121" s="1035"/>
      <c r="AA121" s="1024" t="s">
        <v>243</v>
      </c>
      <c r="AB121" s="1025"/>
      <c r="AC121" s="1025"/>
      <c r="AD121" s="1025"/>
      <c r="AE121" s="1026"/>
      <c r="AF121" s="1027" t="s">
        <v>243</v>
      </c>
      <c r="AG121" s="1025"/>
      <c r="AH121" s="1025"/>
      <c r="AI121" s="1025"/>
      <c r="AJ121" s="1026"/>
      <c r="AK121" s="1027" t="s">
        <v>243</v>
      </c>
      <c r="AL121" s="1025"/>
      <c r="AM121" s="1025"/>
      <c r="AN121" s="1025"/>
      <c r="AO121" s="1026"/>
      <c r="AP121" s="1028" t="s">
        <v>243</v>
      </c>
      <c r="AQ121" s="1029"/>
      <c r="AR121" s="1029"/>
      <c r="AS121" s="1029"/>
      <c r="AT121" s="1030"/>
      <c r="AU121" s="1058"/>
      <c r="AV121" s="1059"/>
      <c r="AW121" s="1059"/>
      <c r="AX121" s="1059"/>
      <c r="AY121" s="1060"/>
      <c r="AZ121" s="1015" t="s">
        <v>468</v>
      </c>
      <c r="BA121" s="1016"/>
      <c r="BB121" s="1016"/>
      <c r="BC121" s="1016"/>
      <c r="BD121" s="1016"/>
      <c r="BE121" s="1016"/>
      <c r="BF121" s="1016"/>
      <c r="BG121" s="1016"/>
      <c r="BH121" s="1016"/>
      <c r="BI121" s="1016"/>
      <c r="BJ121" s="1016"/>
      <c r="BK121" s="1016"/>
      <c r="BL121" s="1016"/>
      <c r="BM121" s="1016"/>
      <c r="BN121" s="1016"/>
      <c r="BO121" s="1016"/>
      <c r="BP121" s="1017"/>
      <c r="BQ121" s="985">
        <v>21176975</v>
      </c>
      <c r="BR121" s="986"/>
      <c r="BS121" s="986"/>
      <c r="BT121" s="986"/>
      <c r="BU121" s="986"/>
      <c r="BV121" s="986">
        <v>19306366</v>
      </c>
      <c r="BW121" s="986"/>
      <c r="BX121" s="986"/>
      <c r="BY121" s="986"/>
      <c r="BZ121" s="986"/>
      <c r="CA121" s="986">
        <v>18231250</v>
      </c>
      <c r="CB121" s="986"/>
      <c r="CC121" s="986"/>
      <c r="CD121" s="986"/>
      <c r="CE121" s="986"/>
      <c r="CF121" s="980">
        <v>42.5</v>
      </c>
      <c r="CG121" s="981"/>
      <c r="CH121" s="981"/>
      <c r="CI121" s="981"/>
      <c r="CJ121" s="981"/>
      <c r="CK121" s="1076"/>
      <c r="CL121" s="1077"/>
      <c r="CM121" s="1077"/>
      <c r="CN121" s="1077"/>
      <c r="CO121" s="1078"/>
      <c r="CP121" s="1086" t="s">
        <v>469</v>
      </c>
      <c r="CQ121" s="1087"/>
      <c r="CR121" s="1087"/>
      <c r="CS121" s="1087"/>
      <c r="CT121" s="1087"/>
      <c r="CU121" s="1087"/>
      <c r="CV121" s="1087"/>
      <c r="CW121" s="1087"/>
      <c r="CX121" s="1087"/>
      <c r="CY121" s="1087"/>
      <c r="CZ121" s="1087"/>
      <c r="DA121" s="1087"/>
      <c r="DB121" s="1087"/>
      <c r="DC121" s="1087"/>
      <c r="DD121" s="1087"/>
      <c r="DE121" s="1087"/>
      <c r="DF121" s="1088"/>
      <c r="DG121" s="985">
        <v>4255658</v>
      </c>
      <c r="DH121" s="986"/>
      <c r="DI121" s="986"/>
      <c r="DJ121" s="986"/>
      <c r="DK121" s="986"/>
      <c r="DL121" s="986">
        <v>7329412</v>
      </c>
      <c r="DM121" s="986"/>
      <c r="DN121" s="986"/>
      <c r="DO121" s="986"/>
      <c r="DP121" s="986"/>
      <c r="DQ121" s="986">
        <v>9343308</v>
      </c>
      <c r="DR121" s="986"/>
      <c r="DS121" s="986"/>
      <c r="DT121" s="986"/>
      <c r="DU121" s="986"/>
      <c r="DV121" s="987">
        <v>21.8</v>
      </c>
      <c r="DW121" s="987"/>
      <c r="DX121" s="987"/>
      <c r="DY121" s="987"/>
      <c r="DZ121" s="988"/>
    </row>
    <row r="122" spans="1:130" s="226" customFormat="1" ht="26.25" customHeight="1" x14ac:dyDescent="0.2">
      <c r="A122" s="1125"/>
      <c r="B122" s="1012"/>
      <c r="C122" s="982" t="s">
        <v>450</v>
      </c>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4"/>
      <c r="AA122" s="1024" t="s">
        <v>243</v>
      </c>
      <c r="AB122" s="1025"/>
      <c r="AC122" s="1025"/>
      <c r="AD122" s="1025"/>
      <c r="AE122" s="1026"/>
      <c r="AF122" s="1027" t="s">
        <v>243</v>
      </c>
      <c r="AG122" s="1025"/>
      <c r="AH122" s="1025"/>
      <c r="AI122" s="1025"/>
      <c r="AJ122" s="1026"/>
      <c r="AK122" s="1027" t="s">
        <v>243</v>
      </c>
      <c r="AL122" s="1025"/>
      <c r="AM122" s="1025"/>
      <c r="AN122" s="1025"/>
      <c r="AO122" s="1026"/>
      <c r="AP122" s="1028" t="s">
        <v>243</v>
      </c>
      <c r="AQ122" s="1029"/>
      <c r="AR122" s="1029"/>
      <c r="AS122" s="1029"/>
      <c r="AT122" s="1030"/>
      <c r="AU122" s="1058"/>
      <c r="AV122" s="1059"/>
      <c r="AW122" s="1059"/>
      <c r="AX122" s="1059"/>
      <c r="AY122" s="1060"/>
      <c r="AZ122" s="1040" t="s">
        <v>470</v>
      </c>
      <c r="BA122" s="1031"/>
      <c r="BB122" s="1031"/>
      <c r="BC122" s="1031"/>
      <c r="BD122" s="1031"/>
      <c r="BE122" s="1031"/>
      <c r="BF122" s="1031"/>
      <c r="BG122" s="1031"/>
      <c r="BH122" s="1031"/>
      <c r="BI122" s="1031"/>
      <c r="BJ122" s="1031"/>
      <c r="BK122" s="1031"/>
      <c r="BL122" s="1031"/>
      <c r="BM122" s="1031"/>
      <c r="BN122" s="1031"/>
      <c r="BO122" s="1031"/>
      <c r="BP122" s="1032"/>
      <c r="BQ122" s="1063">
        <v>62482403</v>
      </c>
      <c r="BR122" s="1064"/>
      <c r="BS122" s="1064"/>
      <c r="BT122" s="1064"/>
      <c r="BU122" s="1064"/>
      <c r="BV122" s="1064">
        <v>60945307</v>
      </c>
      <c r="BW122" s="1064"/>
      <c r="BX122" s="1064"/>
      <c r="BY122" s="1064"/>
      <c r="BZ122" s="1064"/>
      <c r="CA122" s="1064">
        <v>59280349</v>
      </c>
      <c r="CB122" s="1064"/>
      <c r="CC122" s="1064"/>
      <c r="CD122" s="1064"/>
      <c r="CE122" s="1064"/>
      <c r="CF122" s="1084">
        <v>138.1</v>
      </c>
      <c r="CG122" s="1085"/>
      <c r="CH122" s="1085"/>
      <c r="CI122" s="1085"/>
      <c r="CJ122" s="1085"/>
      <c r="CK122" s="1076"/>
      <c r="CL122" s="1077"/>
      <c r="CM122" s="1077"/>
      <c r="CN122" s="1077"/>
      <c r="CO122" s="1078"/>
      <c r="CP122" s="1086" t="s">
        <v>471</v>
      </c>
      <c r="CQ122" s="1087"/>
      <c r="CR122" s="1087"/>
      <c r="CS122" s="1087"/>
      <c r="CT122" s="1087"/>
      <c r="CU122" s="1087"/>
      <c r="CV122" s="1087"/>
      <c r="CW122" s="1087"/>
      <c r="CX122" s="1087"/>
      <c r="CY122" s="1087"/>
      <c r="CZ122" s="1087"/>
      <c r="DA122" s="1087"/>
      <c r="DB122" s="1087"/>
      <c r="DC122" s="1087"/>
      <c r="DD122" s="1087"/>
      <c r="DE122" s="1087"/>
      <c r="DF122" s="1088"/>
      <c r="DG122" s="985" t="s">
        <v>243</v>
      </c>
      <c r="DH122" s="986"/>
      <c r="DI122" s="986"/>
      <c r="DJ122" s="986"/>
      <c r="DK122" s="986"/>
      <c r="DL122" s="986" t="s">
        <v>243</v>
      </c>
      <c r="DM122" s="986"/>
      <c r="DN122" s="986"/>
      <c r="DO122" s="986"/>
      <c r="DP122" s="986"/>
      <c r="DQ122" s="986" t="s">
        <v>243</v>
      </c>
      <c r="DR122" s="986"/>
      <c r="DS122" s="986"/>
      <c r="DT122" s="986"/>
      <c r="DU122" s="986"/>
      <c r="DV122" s="987" t="s">
        <v>243</v>
      </c>
      <c r="DW122" s="987"/>
      <c r="DX122" s="987"/>
      <c r="DY122" s="987"/>
      <c r="DZ122" s="988"/>
    </row>
    <row r="123" spans="1:130" s="226" customFormat="1" ht="26.25" customHeight="1" x14ac:dyDescent="0.2">
      <c r="A123" s="1125"/>
      <c r="B123" s="1012"/>
      <c r="C123" s="982" t="s">
        <v>456</v>
      </c>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4"/>
      <c r="AA123" s="1024" t="s">
        <v>243</v>
      </c>
      <c r="AB123" s="1025"/>
      <c r="AC123" s="1025"/>
      <c r="AD123" s="1025"/>
      <c r="AE123" s="1026"/>
      <c r="AF123" s="1027" t="s">
        <v>243</v>
      </c>
      <c r="AG123" s="1025"/>
      <c r="AH123" s="1025"/>
      <c r="AI123" s="1025"/>
      <c r="AJ123" s="1026"/>
      <c r="AK123" s="1027" t="s">
        <v>243</v>
      </c>
      <c r="AL123" s="1025"/>
      <c r="AM123" s="1025"/>
      <c r="AN123" s="1025"/>
      <c r="AO123" s="1026"/>
      <c r="AP123" s="1028" t="s">
        <v>243</v>
      </c>
      <c r="AQ123" s="1029"/>
      <c r="AR123" s="1029"/>
      <c r="AS123" s="1029"/>
      <c r="AT123" s="1030"/>
      <c r="AU123" s="1061"/>
      <c r="AV123" s="1062"/>
      <c r="AW123" s="1062"/>
      <c r="AX123" s="1062"/>
      <c r="AY123" s="1062"/>
      <c r="AZ123" s="256" t="s">
        <v>186</v>
      </c>
      <c r="BA123" s="256"/>
      <c r="BB123" s="256"/>
      <c r="BC123" s="256"/>
      <c r="BD123" s="256"/>
      <c r="BE123" s="256"/>
      <c r="BF123" s="256"/>
      <c r="BG123" s="256"/>
      <c r="BH123" s="256"/>
      <c r="BI123" s="256"/>
      <c r="BJ123" s="256"/>
      <c r="BK123" s="256"/>
      <c r="BL123" s="256"/>
      <c r="BM123" s="256"/>
      <c r="BN123" s="256"/>
      <c r="BO123" s="1041" t="s">
        <v>472</v>
      </c>
      <c r="BP123" s="1072"/>
      <c r="BQ123" s="1131">
        <v>103803221</v>
      </c>
      <c r="BR123" s="1132"/>
      <c r="BS123" s="1132"/>
      <c r="BT123" s="1132"/>
      <c r="BU123" s="1132"/>
      <c r="BV123" s="1132">
        <v>97244937</v>
      </c>
      <c r="BW123" s="1132"/>
      <c r="BX123" s="1132"/>
      <c r="BY123" s="1132"/>
      <c r="BZ123" s="1132"/>
      <c r="CA123" s="1132">
        <v>93541001</v>
      </c>
      <c r="CB123" s="1132"/>
      <c r="CC123" s="1132"/>
      <c r="CD123" s="1132"/>
      <c r="CE123" s="1132"/>
      <c r="CF123" s="1065"/>
      <c r="CG123" s="1066"/>
      <c r="CH123" s="1066"/>
      <c r="CI123" s="1066"/>
      <c r="CJ123" s="1067"/>
      <c r="CK123" s="1076"/>
      <c r="CL123" s="1077"/>
      <c r="CM123" s="1077"/>
      <c r="CN123" s="1077"/>
      <c r="CO123" s="1078"/>
      <c r="CP123" s="1086" t="s">
        <v>402</v>
      </c>
      <c r="CQ123" s="1087"/>
      <c r="CR123" s="1087"/>
      <c r="CS123" s="1087"/>
      <c r="CT123" s="1087"/>
      <c r="CU123" s="1087"/>
      <c r="CV123" s="1087"/>
      <c r="CW123" s="1087"/>
      <c r="CX123" s="1087"/>
      <c r="CY123" s="1087"/>
      <c r="CZ123" s="1087"/>
      <c r="DA123" s="1087"/>
      <c r="DB123" s="1087"/>
      <c r="DC123" s="1087"/>
      <c r="DD123" s="1087"/>
      <c r="DE123" s="1087"/>
      <c r="DF123" s="1088"/>
      <c r="DG123" s="1024" t="s">
        <v>437</v>
      </c>
      <c r="DH123" s="1025"/>
      <c r="DI123" s="1025"/>
      <c r="DJ123" s="1025"/>
      <c r="DK123" s="1026"/>
      <c r="DL123" s="1027" t="s">
        <v>243</v>
      </c>
      <c r="DM123" s="1025"/>
      <c r="DN123" s="1025"/>
      <c r="DO123" s="1025"/>
      <c r="DP123" s="1026"/>
      <c r="DQ123" s="1027" t="s">
        <v>437</v>
      </c>
      <c r="DR123" s="1025"/>
      <c r="DS123" s="1025"/>
      <c r="DT123" s="1025"/>
      <c r="DU123" s="1026"/>
      <c r="DV123" s="1028" t="s">
        <v>243</v>
      </c>
      <c r="DW123" s="1029"/>
      <c r="DX123" s="1029"/>
      <c r="DY123" s="1029"/>
      <c r="DZ123" s="1030"/>
    </row>
    <row r="124" spans="1:130" s="226" customFormat="1" ht="26.25" customHeight="1" thickBot="1" x14ac:dyDescent="0.25">
      <c r="A124" s="1125"/>
      <c r="B124" s="1012"/>
      <c r="C124" s="982" t="s">
        <v>459</v>
      </c>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4"/>
      <c r="AA124" s="1024" t="s">
        <v>437</v>
      </c>
      <c r="AB124" s="1025"/>
      <c r="AC124" s="1025"/>
      <c r="AD124" s="1025"/>
      <c r="AE124" s="1026"/>
      <c r="AF124" s="1027" t="s">
        <v>243</v>
      </c>
      <c r="AG124" s="1025"/>
      <c r="AH124" s="1025"/>
      <c r="AI124" s="1025"/>
      <c r="AJ124" s="1026"/>
      <c r="AK124" s="1027" t="s">
        <v>243</v>
      </c>
      <c r="AL124" s="1025"/>
      <c r="AM124" s="1025"/>
      <c r="AN124" s="1025"/>
      <c r="AO124" s="1026"/>
      <c r="AP124" s="1028" t="s">
        <v>473</v>
      </c>
      <c r="AQ124" s="1029"/>
      <c r="AR124" s="1029"/>
      <c r="AS124" s="1029"/>
      <c r="AT124" s="1030"/>
      <c r="AU124" s="1127" t="s">
        <v>474</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v>0</v>
      </c>
      <c r="BR124" s="1094"/>
      <c r="BS124" s="1094"/>
      <c r="BT124" s="1094"/>
      <c r="BU124" s="1094"/>
      <c r="BV124" s="1094">
        <v>16.7</v>
      </c>
      <c r="BW124" s="1094"/>
      <c r="BX124" s="1094"/>
      <c r="BY124" s="1094"/>
      <c r="BZ124" s="1094"/>
      <c r="CA124" s="1094">
        <v>27.4</v>
      </c>
      <c r="CB124" s="1094"/>
      <c r="CC124" s="1094"/>
      <c r="CD124" s="1094"/>
      <c r="CE124" s="1094"/>
      <c r="CF124" s="1095"/>
      <c r="CG124" s="1096"/>
      <c r="CH124" s="1096"/>
      <c r="CI124" s="1096"/>
      <c r="CJ124" s="1097"/>
      <c r="CK124" s="1079"/>
      <c r="CL124" s="1079"/>
      <c r="CM124" s="1079"/>
      <c r="CN124" s="1079"/>
      <c r="CO124" s="1080"/>
      <c r="CP124" s="1086" t="s">
        <v>475</v>
      </c>
      <c r="CQ124" s="1087"/>
      <c r="CR124" s="1087"/>
      <c r="CS124" s="1087"/>
      <c r="CT124" s="1087"/>
      <c r="CU124" s="1087"/>
      <c r="CV124" s="1087"/>
      <c r="CW124" s="1087"/>
      <c r="CX124" s="1087"/>
      <c r="CY124" s="1087"/>
      <c r="CZ124" s="1087"/>
      <c r="DA124" s="1087"/>
      <c r="DB124" s="1087"/>
      <c r="DC124" s="1087"/>
      <c r="DD124" s="1087"/>
      <c r="DE124" s="1087"/>
      <c r="DF124" s="1088"/>
      <c r="DG124" s="1071">
        <v>33688283</v>
      </c>
      <c r="DH124" s="1050"/>
      <c r="DI124" s="1050"/>
      <c r="DJ124" s="1050"/>
      <c r="DK124" s="1051"/>
      <c r="DL124" s="1049" t="s">
        <v>243</v>
      </c>
      <c r="DM124" s="1050"/>
      <c r="DN124" s="1050"/>
      <c r="DO124" s="1050"/>
      <c r="DP124" s="1051"/>
      <c r="DQ124" s="1049" t="s">
        <v>437</v>
      </c>
      <c r="DR124" s="1050"/>
      <c r="DS124" s="1050"/>
      <c r="DT124" s="1050"/>
      <c r="DU124" s="1051"/>
      <c r="DV124" s="1052" t="s">
        <v>243</v>
      </c>
      <c r="DW124" s="1053"/>
      <c r="DX124" s="1053"/>
      <c r="DY124" s="1053"/>
      <c r="DZ124" s="1054"/>
    </row>
    <row r="125" spans="1:130" s="226" customFormat="1" ht="26.25" customHeight="1" x14ac:dyDescent="0.2">
      <c r="A125" s="1125"/>
      <c r="B125" s="1012"/>
      <c r="C125" s="982" t="s">
        <v>461</v>
      </c>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4"/>
      <c r="AA125" s="1024" t="s">
        <v>243</v>
      </c>
      <c r="AB125" s="1025"/>
      <c r="AC125" s="1025"/>
      <c r="AD125" s="1025"/>
      <c r="AE125" s="1026"/>
      <c r="AF125" s="1027" t="s">
        <v>243</v>
      </c>
      <c r="AG125" s="1025"/>
      <c r="AH125" s="1025"/>
      <c r="AI125" s="1025"/>
      <c r="AJ125" s="1026"/>
      <c r="AK125" s="1027" t="s">
        <v>243</v>
      </c>
      <c r="AL125" s="1025"/>
      <c r="AM125" s="1025"/>
      <c r="AN125" s="1025"/>
      <c r="AO125" s="1026"/>
      <c r="AP125" s="1028" t="s">
        <v>243</v>
      </c>
      <c r="AQ125" s="1029"/>
      <c r="AR125" s="1029"/>
      <c r="AS125" s="1029"/>
      <c r="AT125" s="1030"/>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1089" t="s">
        <v>476</v>
      </c>
      <c r="CL125" s="1074"/>
      <c r="CM125" s="1074"/>
      <c r="CN125" s="1074"/>
      <c r="CO125" s="1075"/>
      <c r="CP125" s="1006" t="s">
        <v>477</v>
      </c>
      <c r="CQ125" s="955"/>
      <c r="CR125" s="955"/>
      <c r="CS125" s="955"/>
      <c r="CT125" s="955"/>
      <c r="CU125" s="955"/>
      <c r="CV125" s="955"/>
      <c r="CW125" s="955"/>
      <c r="CX125" s="955"/>
      <c r="CY125" s="955"/>
      <c r="CZ125" s="955"/>
      <c r="DA125" s="955"/>
      <c r="DB125" s="955"/>
      <c r="DC125" s="955"/>
      <c r="DD125" s="955"/>
      <c r="DE125" s="955"/>
      <c r="DF125" s="956"/>
      <c r="DG125" s="992" t="s">
        <v>478</v>
      </c>
      <c r="DH125" s="993"/>
      <c r="DI125" s="993"/>
      <c r="DJ125" s="993"/>
      <c r="DK125" s="993"/>
      <c r="DL125" s="993" t="s">
        <v>243</v>
      </c>
      <c r="DM125" s="993"/>
      <c r="DN125" s="993"/>
      <c r="DO125" s="993"/>
      <c r="DP125" s="993"/>
      <c r="DQ125" s="993" t="s">
        <v>243</v>
      </c>
      <c r="DR125" s="993"/>
      <c r="DS125" s="993"/>
      <c r="DT125" s="993"/>
      <c r="DU125" s="993"/>
      <c r="DV125" s="994" t="s">
        <v>243</v>
      </c>
      <c r="DW125" s="994"/>
      <c r="DX125" s="994"/>
      <c r="DY125" s="994"/>
      <c r="DZ125" s="995"/>
    </row>
    <row r="126" spans="1:130" s="226" customFormat="1" ht="26.25" customHeight="1" thickBot="1" x14ac:dyDescent="0.25">
      <c r="A126" s="1125"/>
      <c r="B126" s="1012"/>
      <c r="C126" s="982" t="s">
        <v>463</v>
      </c>
      <c r="D126" s="983"/>
      <c r="E126" s="983"/>
      <c r="F126" s="983"/>
      <c r="G126" s="983"/>
      <c r="H126" s="983"/>
      <c r="I126" s="983"/>
      <c r="J126" s="983"/>
      <c r="K126" s="983"/>
      <c r="L126" s="983"/>
      <c r="M126" s="983"/>
      <c r="N126" s="983"/>
      <c r="O126" s="983"/>
      <c r="P126" s="983"/>
      <c r="Q126" s="983"/>
      <c r="R126" s="983"/>
      <c r="S126" s="983"/>
      <c r="T126" s="983"/>
      <c r="U126" s="983"/>
      <c r="V126" s="983"/>
      <c r="W126" s="983"/>
      <c r="X126" s="983"/>
      <c r="Y126" s="983"/>
      <c r="Z126" s="984"/>
      <c r="AA126" s="1024">
        <v>460013</v>
      </c>
      <c r="AB126" s="1025"/>
      <c r="AC126" s="1025"/>
      <c r="AD126" s="1025"/>
      <c r="AE126" s="1026"/>
      <c r="AF126" s="1027">
        <v>91948</v>
      </c>
      <c r="AG126" s="1025"/>
      <c r="AH126" s="1025"/>
      <c r="AI126" s="1025"/>
      <c r="AJ126" s="1026"/>
      <c r="AK126" s="1027">
        <v>321293</v>
      </c>
      <c r="AL126" s="1025"/>
      <c r="AM126" s="1025"/>
      <c r="AN126" s="1025"/>
      <c r="AO126" s="1026"/>
      <c r="AP126" s="1028">
        <v>0.7</v>
      </c>
      <c r="AQ126" s="1029"/>
      <c r="AR126" s="1029"/>
      <c r="AS126" s="1029"/>
      <c r="AT126" s="1030"/>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1090"/>
      <c r="CL126" s="1077"/>
      <c r="CM126" s="1077"/>
      <c r="CN126" s="1077"/>
      <c r="CO126" s="1078"/>
      <c r="CP126" s="1015" t="s">
        <v>479</v>
      </c>
      <c r="CQ126" s="1016"/>
      <c r="CR126" s="1016"/>
      <c r="CS126" s="1016"/>
      <c r="CT126" s="1016"/>
      <c r="CU126" s="1016"/>
      <c r="CV126" s="1016"/>
      <c r="CW126" s="1016"/>
      <c r="CX126" s="1016"/>
      <c r="CY126" s="1016"/>
      <c r="CZ126" s="1016"/>
      <c r="DA126" s="1016"/>
      <c r="DB126" s="1016"/>
      <c r="DC126" s="1016"/>
      <c r="DD126" s="1016"/>
      <c r="DE126" s="1016"/>
      <c r="DF126" s="1017"/>
      <c r="DG126" s="985" t="s">
        <v>243</v>
      </c>
      <c r="DH126" s="986"/>
      <c r="DI126" s="986"/>
      <c r="DJ126" s="986"/>
      <c r="DK126" s="986"/>
      <c r="DL126" s="986" t="s">
        <v>243</v>
      </c>
      <c r="DM126" s="986"/>
      <c r="DN126" s="986"/>
      <c r="DO126" s="986"/>
      <c r="DP126" s="986"/>
      <c r="DQ126" s="986" t="s">
        <v>243</v>
      </c>
      <c r="DR126" s="986"/>
      <c r="DS126" s="986"/>
      <c r="DT126" s="986"/>
      <c r="DU126" s="986"/>
      <c r="DV126" s="987" t="s">
        <v>243</v>
      </c>
      <c r="DW126" s="987"/>
      <c r="DX126" s="987"/>
      <c r="DY126" s="987"/>
      <c r="DZ126" s="988"/>
    </row>
    <row r="127" spans="1:130" s="226" customFormat="1" ht="26.25" customHeight="1" x14ac:dyDescent="0.2">
      <c r="A127" s="1126"/>
      <c r="B127" s="1014"/>
      <c r="C127" s="1068" t="s">
        <v>480</v>
      </c>
      <c r="D127" s="1069"/>
      <c r="E127" s="1069"/>
      <c r="F127" s="1069"/>
      <c r="G127" s="1069"/>
      <c r="H127" s="1069"/>
      <c r="I127" s="1069"/>
      <c r="J127" s="1069"/>
      <c r="K127" s="1069"/>
      <c r="L127" s="1069"/>
      <c r="M127" s="1069"/>
      <c r="N127" s="1069"/>
      <c r="O127" s="1069"/>
      <c r="P127" s="1069"/>
      <c r="Q127" s="1069"/>
      <c r="R127" s="1069"/>
      <c r="S127" s="1069"/>
      <c r="T127" s="1069"/>
      <c r="U127" s="1069"/>
      <c r="V127" s="1069"/>
      <c r="W127" s="1069"/>
      <c r="X127" s="1069"/>
      <c r="Y127" s="1069"/>
      <c r="Z127" s="1070"/>
      <c r="AA127" s="1024">
        <v>74746</v>
      </c>
      <c r="AB127" s="1025"/>
      <c r="AC127" s="1025"/>
      <c r="AD127" s="1025"/>
      <c r="AE127" s="1026"/>
      <c r="AF127" s="1027" t="s">
        <v>243</v>
      </c>
      <c r="AG127" s="1025"/>
      <c r="AH127" s="1025"/>
      <c r="AI127" s="1025"/>
      <c r="AJ127" s="1026"/>
      <c r="AK127" s="1027" t="s">
        <v>243</v>
      </c>
      <c r="AL127" s="1025"/>
      <c r="AM127" s="1025"/>
      <c r="AN127" s="1025"/>
      <c r="AO127" s="1026"/>
      <c r="AP127" s="1028" t="s">
        <v>243</v>
      </c>
      <c r="AQ127" s="1029"/>
      <c r="AR127" s="1029"/>
      <c r="AS127" s="1029"/>
      <c r="AT127" s="1030"/>
      <c r="AU127" s="261"/>
      <c r="AV127" s="261"/>
      <c r="AW127" s="261"/>
      <c r="AX127" s="1098" t="s">
        <v>481</v>
      </c>
      <c r="AY127" s="1099"/>
      <c r="AZ127" s="1099"/>
      <c r="BA127" s="1099"/>
      <c r="BB127" s="1099"/>
      <c r="BC127" s="1099"/>
      <c r="BD127" s="1099"/>
      <c r="BE127" s="1100"/>
      <c r="BF127" s="1101" t="s">
        <v>482</v>
      </c>
      <c r="BG127" s="1099"/>
      <c r="BH127" s="1099"/>
      <c r="BI127" s="1099"/>
      <c r="BJ127" s="1099"/>
      <c r="BK127" s="1099"/>
      <c r="BL127" s="1100"/>
      <c r="BM127" s="1101" t="s">
        <v>483</v>
      </c>
      <c r="BN127" s="1099"/>
      <c r="BO127" s="1099"/>
      <c r="BP127" s="1099"/>
      <c r="BQ127" s="1099"/>
      <c r="BR127" s="1099"/>
      <c r="BS127" s="1100"/>
      <c r="BT127" s="1101" t="s">
        <v>484</v>
      </c>
      <c r="BU127" s="1099"/>
      <c r="BV127" s="1099"/>
      <c r="BW127" s="1099"/>
      <c r="BX127" s="1099"/>
      <c r="BY127" s="1099"/>
      <c r="BZ127" s="1123"/>
      <c r="CA127" s="261"/>
      <c r="CB127" s="261"/>
      <c r="CC127" s="261"/>
      <c r="CD127" s="262"/>
      <c r="CE127" s="262"/>
      <c r="CF127" s="262"/>
      <c r="CG127" s="259"/>
      <c r="CH127" s="259"/>
      <c r="CI127" s="259"/>
      <c r="CJ127" s="260"/>
      <c r="CK127" s="1090"/>
      <c r="CL127" s="1077"/>
      <c r="CM127" s="1077"/>
      <c r="CN127" s="1077"/>
      <c r="CO127" s="1078"/>
      <c r="CP127" s="1015" t="s">
        <v>485</v>
      </c>
      <c r="CQ127" s="1016"/>
      <c r="CR127" s="1016"/>
      <c r="CS127" s="1016"/>
      <c r="CT127" s="1016"/>
      <c r="CU127" s="1016"/>
      <c r="CV127" s="1016"/>
      <c r="CW127" s="1016"/>
      <c r="CX127" s="1016"/>
      <c r="CY127" s="1016"/>
      <c r="CZ127" s="1016"/>
      <c r="DA127" s="1016"/>
      <c r="DB127" s="1016"/>
      <c r="DC127" s="1016"/>
      <c r="DD127" s="1016"/>
      <c r="DE127" s="1016"/>
      <c r="DF127" s="1017"/>
      <c r="DG127" s="985" t="s">
        <v>437</v>
      </c>
      <c r="DH127" s="986"/>
      <c r="DI127" s="986"/>
      <c r="DJ127" s="986"/>
      <c r="DK127" s="986"/>
      <c r="DL127" s="986" t="s">
        <v>243</v>
      </c>
      <c r="DM127" s="986"/>
      <c r="DN127" s="986"/>
      <c r="DO127" s="986"/>
      <c r="DP127" s="986"/>
      <c r="DQ127" s="986" t="s">
        <v>437</v>
      </c>
      <c r="DR127" s="986"/>
      <c r="DS127" s="986"/>
      <c r="DT127" s="986"/>
      <c r="DU127" s="986"/>
      <c r="DV127" s="987" t="s">
        <v>486</v>
      </c>
      <c r="DW127" s="987"/>
      <c r="DX127" s="987"/>
      <c r="DY127" s="987"/>
      <c r="DZ127" s="988"/>
    </row>
    <row r="128" spans="1:130" s="226" customFormat="1" ht="26.25" customHeight="1" thickBot="1" x14ac:dyDescent="0.25">
      <c r="A128" s="1109" t="s">
        <v>487</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488</v>
      </c>
      <c r="X128" s="1111"/>
      <c r="Y128" s="1111"/>
      <c r="Z128" s="1112"/>
      <c r="AA128" s="1113">
        <v>2597156</v>
      </c>
      <c r="AB128" s="1114"/>
      <c r="AC128" s="1114"/>
      <c r="AD128" s="1114"/>
      <c r="AE128" s="1115"/>
      <c r="AF128" s="1116">
        <v>2128919</v>
      </c>
      <c r="AG128" s="1114"/>
      <c r="AH128" s="1114"/>
      <c r="AI128" s="1114"/>
      <c r="AJ128" s="1115"/>
      <c r="AK128" s="1116">
        <v>2096891</v>
      </c>
      <c r="AL128" s="1114"/>
      <c r="AM128" s="1114"/>
      <c r="AN128" s="1114"/>
      <c r="AO128" s="1115"/>
      <c r="AP128" s="1117"/>
      <c r="AQ128" s="1118"/>
      <c r="AR128" s="1118"/>
      <c r="AS128" s="1118"/>
      <c r="AT128" s="1119"/>
      <c r="AU128" s="261"/>
      <c r="AV128" s="261"/>
      <c r="AW128" s="261"/>
      <c r="AX128" s="954" t="s">
        <v>489</v>
      </c>
      <c r="AY128" s="955"/>
      <c r="AZ128" s="955"/>
      <c r="BA128" s="955"/>
      <c r="BB128" s="955"/>
      <c r="BC128" s="955"/>
      <c r="BD128" s="955"/>
      <c r="BE128" s="956"/>
      <c r="BF128" s="1120" t="s">
        <v>243</v>
      </c>
      <c r="BG128" s="1121"/>
      <c r="BH128" s="1121"/>
      <c r="BI128" s="1121"/>
      <c r="BJ128" s="1121"/>
      <c r="BK128" s="1121"/>
      <c r="BL128" s="1122"/>
      <c r="BM128" s="1120">
        <v>11.27</v>
      </c>
      <c r="BN128" s="1121"/>
      <c r="BO128" s="1121"/>
      <c r="BP128" s="1121"/>
      <c r="BQ128" s="1121"/>
      <c r="BR128" s="1121"/>
      <c r="BS128" s="1122"/>
      <c r="BT128" s="1120">
        <v>20</v>
      </c>
      <c r="BU128" s="1121"/>
      <c r="BV128" s="1121"/>
      <c r="BW128" s="1121"/>
      <c r="BX128" s="1121"/>
      <c r="BY128" s="1121"/>
      <c r="BZ128" s="1145"/>
      <c r="CA128" s="262"/>
      <c r="CB128" s="262"/>
      <c r="CC128" s="262"/>
      <c r="CD128" s="262"/>
      <c r="CE128" s="262"/>
      <c r="CF128" s="262"/>
      <c r="CG128" s="259"/>
      <c r="CH128" s="259"/>
      <c r="CI128" s="259"/>
      <c r="CJ128" s="260"/>
      <c r="CK128" s="1091"/>
      <c r="CL128" s="1092"/>
      <c r="CM128" s="1092"/>
      <c r="CN128" s="1092"/>
      <c r="CO128" s="1093"/>
      <c r="CP128" s="1102" t="s">
        <v>490</v>
      </c>
      <c r="CQ128" s="1103"/>
      <c r="CR128" s="1103"/>
      <c r="CS128" s="1103"/>
      <c r="CT128" s="1103"/>
      <c r="CU128" s="1103"/>
      <c r="CV128" s="1103"/>
      <c r="CW128" s="1103"/>
      <c r="CX128" s="1103"/>
      <c r="CY128" s="1103"/>
      <c r="CZ128" s="1103"/>
      <c r="DA128" s="1103"/>
      <c r="DB128" s="1103"/>
      <c r="DC128" s="1103"/>
      <c r="DD128" s="1103"/>
      <c r="DE128" s="1103"/>
      <c r="DF128" s="1104"/>
      <c r="DG128" s="1105" t="s">
        <v>437</v>
      </c>
      <c r="DH128" s="1106"/>
      <c r="DI128" s="1106"/>
      <c r="DJ128" s="1106"/>
      <c r="DK128" s="1106"/>
      <c r="DL128" s="1106" t="s">
        <v>486</v>
      </c>
      <c r="DM128" s="1106"/>
      <c r="DN128" s="1106"/>
      <c r="DO128" s="1106"/>
      <c r="DP128" s="1106"/>
      <c r="DQ128" s="1106" t="s">
        <v>486</v>
      </c>
      <c r="DR128" s="1106"/>
      <c r="DS128" s="1106"/>
      <c r="DT128" s="1106"/>
      <c r="DU128" s="1106"/>
      <c r="DV128" s="1107" t="s">
        <v>437</v>
      </c>
      <c r="DW128" s="1107"/>
      <c r="DX128" s="1107"/>
      <c r="DY128" s="1107"/>
      <c r="DZ128" s="1108"/>
    </row>
    <row r="129" spans="1:131" s="226" customFormat="1" ht="26.25" customHeight="1" x14ac:dyDescent="0.2">
      <c r="A129" s="996" t="s">
        <v>102</v>
      </c>
      <c r="B129" s="997"/>
      <c r="C129" s="997"/>
      <c r="D129" s="997"/>
      <c r="E129" s="997"/>
      <c r="F129" s="997"/>
      <c r="G129" s="997"/>
      <c r="H129" s="997"/>
      <c r="I129" s="997"/>
      <c r="J129" s="997"/>
      <c r="K129" s="997"/>
      <c r="L129" s="997"/>
      <c r="M129" s="997"/>
      <c r="N129" s="997"/>
      <c r="O129" s="997"/>
      <c r="P129" s="997"/>
      <c r="Q129" s="997"/>
      <c r="R129" s="997"/>
      <c r="S129" s="997"/>
      <c r="T129" s="997"/>
      <c r="U129" s="997"/>
      <c r="V129" s="997"/>
      <c r="W129" s="1139" t="s">
        <v>491</v>
      </c>
      <c r="X129" s="1140"/>
      <c r="Y129" s="1140"/>
      <c r="Z129" s="1141"/>
      <c r="AA129" s="1024">
        <v>48453987</v>
      </c>
      <c r="AB129" s="1025"/>
      <c r="AC129" s="1025"/>
      <c r="AD129" s="1025"/>
      <c r="AE129" s="1026"/>
      <c r="AF129" s="1027">
        <v>48585126</v>
      </c>
      <c r="AG129" s="1025"/>
      <c r="AH129" s="1025"/>
      <c r="AI129" s="1025"/>
      <c r="AJ129" s="1026"/>
      <c r="AK129" s="1027">
        <v>48777069</v>
      </c>
      <c r="AL129" s="1025"/>
      <c r="AM129" s="1025"/>
      <c r="AN129" s="1025"/>
      <c r="AO129" s="1026"/>
      <c r="AP129" s="1142"/>
      <c r="AQ129" s="1143"/>
      <c r="AR129" s="1143"/>
      <c r="AS129" s="1143"/>
      <c r="AT129" s="1144"/>
      <c r="AU129" s="263"/>
      <c r="AV129" s="263"/>
      <c r="AW129" s="263"/>
      <c r="AX129" s="1133" t="s">
        <v>492</v>
      </c>
      <c r="AY129" s="1016"/>
      <c r="AZ129" s="1016"/>
      <c r="BA129" s="1016"/>
      <c r="BB129" s="1016"/>
      <c r="BC129" s="1016"/>
      <c r="BD129" s="1016"/>
      <c r="BE129" s="1017"/>
      <c r="BF129" s="1134" t="s">
        <v>243</v>
      </c>
      <c r="BG129" s="1135"/>
      <c r="BH129" s="1135"/>
      <c r="BI129" s="1135"/>
      <c r="BJ129" s="1135"/>
      <c r="BK129" s="1135"/>
      <c r="BL129" s="1136"/>
      <c r="BM129" s="1134">
        <v>16.27</v>
      </c>
      <c r="BN129" s="1135"/>
      <c r="BO129" s="1135"/>
      <c r="BP129" s="1135"/>
      <c r="BQ129" s="1135"/>
      <c r="BR129" s="1135"/>
      <c r="BS129" s="1136"/>
      <c r="BT129" s="1134">
        <v>30</v>
      </c>
      <c r="BU129" s="1137"/>
      <c r="BV129" s="1137"/>
      <c r="BW129" s="1137"/>
      <c r="BX129" s="1137"/>
      <c r="BY129" s="1137"/>
      <c r="BZ129" s="1138"/>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x14ac:dyDescent="0.2">
      <c r="A130" s="996" t="s">
        <v>493</v>
      </c>
      <c r="B130" s="997"/>
      <c r="C130" s="997"/>
      <c r="D130" s="997"/>
      <c r="E130" s="997"/>
      <c r="F130" s="997"/>
      <c r="G130" s="997"/>
      <c r="H130" s="997"/>
      <c r="I130" s="997"/>
      <c r="J130" s="997"/>
      <c r="K130" s="997"/>
      <c r="L130" s="997"/>
      <c r="M130" s="997"/>
      <c r="N130" s="997"/>
      <c r="O130" s="997"/>
      <c r="P130" s="997"/>
      <c r="Q130" s="997"/>
      <c r="R130" s="997"/>
      <c r="S130" s="997"/>
      <c r="T130" s="997"/>
      <c r="U130" s="997"/>
      <c r="V130" s="997"/>
      <c r="W130" s="1139" t="s">
        <v>494</v>
      </c>
      <c r="X130" s="1140"/>
      <c r="Y130" s="1140"/>
      <c r="Z130" s="1141"/>
      <c r="AA130" s="1024">
        <v>5685857</v>
      </c>
      <c r="AB130" s="1025"/>
      <c r="AC130" s="1025"/>
      <c r="AD130" s="1025"/>
      <c r="AE130" s="1026"/>
      <c r="AF130" s="1027">
        <v>5823447</v>
      </c>
      <c r="AG130" s="1025"/>
      <c r="AH130" s="1025"/>
      <c r="AI130" s="1025"/>
      <c r="AJ130" s="1026"/>
      <c r="AK130" s="1027">
        <v>5858126</v>
      </c>
      <c r="AL130" s="1025"/>
      <c r="AM130" s="1025"/>
      <c r="AN130" s="1025"/>
      <c r="AO130" s="1026"/>
      <c r="AP130" s="1142"/>
      <c r="AQ130" s="1143"/>
      <c r="AR130" s="1143"/>
      <c r="AS130" s="1143"/>
      <c r="AT130" s="1144"/>
      <c r="AU130" s="263"/>
      <c r="AV130" s="263"/>
      <c r="AW130" s="263"/>
      <c r="AX130" s="1133" t="s">
        <v>495</v>
      </c>
      <c r="AY130" s="1016"/>
      <c r="AZ130" s="1016"/>
      <c r="BA130" s="1016"/>
      <c r="BB130" s="1016"/>
      <c r="BC130" s="1016"/>
      <c r="BD130" s="1016"/>
      <c r="BE130" s="1017"/>
      <c r="BF130" s="1170">
        <v>2.4</v>
      </c>
      <c r="BG130" s="1171"/>
      <c r="BH130" s="1171"/>
      <c r="BI130" s="1171"/>
      <c r="BJ130" s="1171"/>
      <c r="BK130" s="1171"/>
      <c r="BL130" s="1172"/>
      <c r="BM130" s="1170">
        <v>25</v>
      </c>
      <c r="BN130" s="1171"/>
      <c r="BO130" s="1171"/>
      <c r="BP130" s="1171"/>
      <c r="BQ130" s="1171"/>
      <c r="BR130" s="1171"/>
      <c r="BS130" s="1172"/>
      <c r="BT130" s="1170">
        <v>35</v>
      </c>
      <c r="BU130" s="1173"/>
      <c r="BV130" s="1173"/>
      <c r="BW130" s="1173"/>
      <c r="BX130" s="1173"/>
      <c r="BY130" s="1173"/>
      <c r="BZ130" s="117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x14ac:dyDescent="0.25">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496</v>
      </c>
      <c r="X131" s="1178"/>
      <c r="Y131" s="1178"/>
      <c r="Z131" s="1179"/>
      <c r="AA131" s="1071">
        <v>42768130</v>
      </c>
      <c r="AB131" s="1050"/>
      <c r="AC131" s="1050"/>
      <c r="AD131" s="1050"/>
      <c r="AE131" s="1051"/>
      <c r="AF131" s="1049">
        <v>42761679</v>
      </c>
      <c r="AG131" s="1050"/>
      <c r="AH131" s="1050"/>
      <c r="AI131" s="1050"/>
      <c r="AJ131" s="1051"/>
      <c r="AK131" s="1049">
        <v>42918943</v>
      </c>
      <c r="AL131" s="1050"/>
      <c r="AM131" s="1050"/>
      <c r="AN131" s="1050"/>
      <c r="AO131" s="1051"/>
      <c r="AP131" s="1180"/>
      <c r="AQ131" s="1181"/>
      <c r="AR131" s="1181"/>
      <c r="AS131" s="1181"/>
      <c r="AT131" s="1182"/>
      <c r="AU131" s="263"/>
      <c r="AV131" s="263"/>
      <c r="AW131" s="263"/>
      <c r="AX131" s="1152" t="s">
        <v>497</v>
      </c>
      <c r="AY131" s="1103"/>
      <c r="AZ131" s="1103"/>
      <c r="BA131" s="1103"/>
      <c r="BB131" s="1103"/>
      <c r="BC131" s="1103"/>
      <c r="BD131" s="1103"/>
      <c r="BE131" s="1104"/>
      <c r="BF131" s="1153">
        <v>27.4</v>
      </c>
      <c r="BG131" s="1154"/>
      <c r="BH131" s="1154"/>
      <c r="BI131" s="1154"/>
      <c r="BJ131" s="1154"/>
      <c r="BK131" s="1154"/>
      <c r="BL131" s="1155"/>
      <c r="BM131" s="1153">
        <v>350</v>
      </c>
      <c r="BN131" s="1154"/>
      <c r="BO131" s="1154"/>
      <c r="BP131" s="1154"/>
      <c r="BQ131" s="1154"/>
      <c r="BR131" s="1154"/>
      <c r="BS131" s="1155"/>
      <c r="BT131" s="1156"/>
      <c r="BU131" s="1157"/>
      <c r="BV131" s="1157"/>
      <c r="BW131" s="1157"/>
      <c r="BX131" s="1157"/>
      <c r="BY131" s="1157"/>
      <c r="BZ131" s="1158"/>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x14ac:dyDescent="0.2">
      <c r="A132" s="1159" t="s">
        <v>498</v>
      </c>
      <c r="B132" s="1160"/>
      <c r="C132" s="1160"/>
      <c r="D132" s="1160"/>
      <c r="E132" s="1160"/>
      <c r="F132" s="1160"/>
      <c r="G132" s="1160"/>
      <c r="H132" s="1160"/>
      <c r="I132" s="1160"/>
      <c r="J132" s="1160"/>
      <c r="K132" s="1160"/>
      <c r="L132" s="1160"/>
      <c r="M132" s="1160"/>
      <c r="N132" s="1160"/>
      <c r="O132" s="1160"/>
      <c r="P132" s="1160"/>
      <c r="Q132" s="1160"/>
      <c r="R132" s="1160"/>
      <c r="S132" s="1160"/>
      <c r="T132" s="1160"/>
      <c r="U132" s="1160"/>
      <c r="V132" s="1163" t="s">
        <v>499</v>
      </c>
      <c r="W132" s="1163"/>
      <c r="X132" s="1163"/>
      <c r="Y132" s="1163"/>
      <c r="Z132" s="1164"/>
      <c r="AA132" s="1165">
        <v>2.9349821939999998</v>
      </c>
      <c r="AB132" s="1166"/>
      <c r="AC132" s="1166"/>
      <c r="AD132" s="1166"/>
      <c r="AE132" s="1167"/>
      <c r="AF132" s="1168">
        <v>1.318371994</v>
      </c>
      <c r="AG132" s="1166"/>
      <c r="AH132" s="1166"/>
      <c r="AI132" s="1166"/>
      <c r="AJ132" s="1167"/>
      <c r="AK132" s="1168">
        <v>3.1508301589999999</v>
      </c>
      <c r="AL132" s="1166"/>
      <c r="AM132" s="1166"/>
      <c r="AN132" s="1166"/>
      <c r="AO132" s="1167"/>
      <c r="AP132" s="1065"/>
      <c r="AQ132" s="1066"/>
      <c r="AR132" s="1066"/>
      <c r="AS132" s="1066"/>
      <c r="AT132" s="1169"/>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x14ac:dyDescent="0.25">
      <c r="A133" s="1161"/>
      <c r="B133" s="1162"/>
      <c r="C133" s="1162"/>
      <c r="D133" s="1162"/>
      <c r="E133" s="1162"/>
      <c r="F133" s="1162"/>
      <c r="G133" s="1162"/>
      <c r="H133" s="1162"/>
      <c r="I133" s="1162"/>
      <c r="J133" s="1162"/>
      <c r="K133" s="1162"/>
      <c r="L133" s="1162"/>
      <c r="M133" s="1162"/>
      <c r="N133" s="1162"/>
      <c r="O133" s="1162"/>
      <c r="P133" s="1162"/>
      <c r="Q133" s="1162"/>
      <c r="R133" s="1162"/>
      <c r="S133" s="1162"/>
      <c r="T133" s="1162"/>
      <c r="U133" s="1162"/>
      <c r="V133" s="1146" t="s">
        <v>500</v>
      </c>
      <c r="W133" s="1146"/>
      <c r="X133" s="1146"/>
      <c r="Y133" s="1146"/>
      <c r="Z133" s="1147"/>
      <c r="AA133" s="1148">
        <v>2.6</v>
      </c>
      <c r="AB133" s="1149"/>
      <c r="AC133" s="1149"/>
      <c r="AD133" s="1149"/>
      <c r="AE133" s="1150"/>
      <c r="AF133" s="1148">
        <v>2.2000000000000002</v>
      </c>
      <c r="AG133" s="1149"/>
      <c r="AH133" s="1149"/>
      <c r="AI133" s="1149"/>
      <c r="AJ133" s="1150"/>
      <c r="AK133" s="1148">
        <v>2.4</v>
      </c>
      <c r="AL133" s="1149"/>
      <c r="AM133" s="1149"/>
      <c r="AN133" s="1149"/>
      <c r="AO133" s="1150"/>
      <c r="AP133" s="1095"/>
      <c r="AQ133" s="1096"/>
      <c r="AR133" s="1096"/>
      <c r="AS133" s="1096"/>
      <c r="AT133" s="1151"/>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x14ac:dyDescent="0.2">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4" hidden="1" x14ac:dyDescent="0.2">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2"/>
  </sheetData>
  <sheetProtection algorithmName="SHA-512" hashValue="el4aSHGgDjS/OmffPx0/G9aEaVAvXDxYhxUBpYr47oF7j0eiUBcS6DX1FXV5z5oJx2E+JTLKsyUsmQ4xQL7F6g==" saltValue="jpgqP3+/uIMhQSltXTZy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0" customWidth="1"/>
    <col min="121" max="121" width="0" style="269" hidden="1" customWidth="1"/>
    <col min="122" max="16384" width="9" style="269" hidden="1"/>
  </cols>
  <sheetData>
    <row r="1" spans="1:120" ht="13.2" x14ac:dyDescent="0.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9"/>
    </row>
    <row r="17" spans="119:120" ht="13.2" x14ac:dyDescent="0.2">
      <c r="DP17" s="269"/>
    </row>
    <row r="18" spans="119:120" ht="13.2" x14ac:dyDescent="0.2"/>
    <row r="19" spans="119:120" ht="13.2" x14ac:dyDescent="0.2"/>
    <row r="20" spans="119:120" ht="13.2" x14ac:dyDescent="0.2">
      <c r="DO20" s="269"/>
      <c r="DP20" s="269"/>
    </row>
    <row r="21" spans="119:120" ht="13.2" x14ac:dyDescent="0.2">
      <c r="DP21" s="269"/>
    </row>
    <row r="22" spans="119:120" ht="13.2" x14ac:dyDescent="0.2"/>
    <row r="23" spans="119:120" ht="13.2" x14ac:dyDescent="0.2">
      <c r="DO23" s="269"/>
      <c r="DP23" s="269"/>
    </row>
    <row r="24" spans="119:120" ht="13.2" x14ac:dyDescent="0.2">
      <c r="DP24" s="269"/>
    </row>
    <row r="25" spans="119:120" ht="13.2" x14ac:dyDescent="0.2">
      <c r="DP25" s="269"/>
    </row>
    <row r="26" spans="119:120" ht="13.2" x14ac:dyDescent="0.2">
      <c r="DO26" s="269"/>
      <c r="DP26" s="269"/>
    </row>
    <row r="27" spans="119:120" ht="13.2" x14ac:dyDescent="0.2"/>
    <row r="28" spans="119:120" ht="13.2" x14ac:dyDescent="0.2">
      <c r="DO28" s="269"/>
      <c r="DP28" s="269"/>
    </row>
    <row r="29" spans="119:120" ht="13.2" x14ac:dyDescent="0.2">
      <c r="DP29" s="269"/>
    </row>
    <row r="30" spans="119:120" ht="13.2" x14ac:dyDescent="0.2"/>
    <row r="31" spans="119:120" ht="13.2" x14ac:dyDescent="0.2">
      <c r="DO31" s="269"/>
      <c r="DP31" s="269"/>
    </row>
    <row r="32" spans="119:120" ht="13.2" x14ac:dyDescent="0.2"/>
    <row r="33" spans="98:120" ht="13.2" x14ac:dyDescent="0.2">
      <c r="DO33" s="269"/>
      <c r="DP33" s="269"/>
    </row>
    <row r="34" spans="98:120" ht="13.2" x14ac:dyDescent="0.2">
      <c r="DM34" s="269"/>
    </row>
    <row r="35" spans="98:120" ht="13.2" x14ac:dyDescent="0.2">
      <c r="CT35" s="269"/>
      <c r="CU35" s="269"/>
      <c r="CV35" s="269"/>
      <c r="CY35" s="269"/>
      <c r="CZ35" s="269"/>
      <c r="DA35" s="269"/>
      <c r="DD35" s="269"/>
      <c r="DE35" s="269"/>
      <c r="DF35" s="269"/>
      <c r="DI35" s="269"/>
      <c r="DJ35" s="269"/>
      <c r="DK35" s="269"/>
      <c r="DM35" s="269"/>
      <c r="DN35" s="269"/>
      <c r="DO35" s="269"/>
      <c r="DP35" s="269"/>
    </row>
    <row r="36" spans="98:120" ht="13.2" x14ac:dyDescent="0.2"/>
    <row r="37" spans="98:120" ht="13.2" x14ac:dyDescent="0.2">
      <c r="CW37" s="269"/>
      <c r="DB37" s="269"/>
      <c r="DG37" s="269"/>
      <c r="DL37" s="269"/>
      <c r="DP37" s="269"/>
    </row>
    <row r="38" spans="98:120" ht="13.2" x14ac:dyDescent="0.2">
      <c r="CT38" s="269"/>
      <c r="CU38" s="269"/>
      <c r="CV38" s="269"/>
      <c r="CW38" s="269"/>
      <c r="CY38" s="269"/>
      <c r="CZ38" s="269"/>
      <c r="DA38" s="269"/>
      <c r="DB38" s="269"/>
      <c r="DD38" s="269"/>
      <c r="DE38" s="269"/>
      <c r="DF38" s="269"/>
      <c r="DG38" s="269"/>
      <c r="DI38" s="269"/>
      <c r="DJ38" s="269"/>
      <c r="DK38" s="269"/>
      <c r="DL38" s="269"/>
      <c r="DN38" s="269"/>
      <c r="DO38" s="269"/>
      <c r="DP38" s="26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9"/>
      <c r="DO49" s="269"/>
      <c r="DP49" s="26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9"/>
      <c r="CS63" s="269"/>
      <c r="CX63" s="269"/>
      <c r="DC63" s="269"/>
      <c r="DH63" s="269"/>
    </row>
    <row r="64" spans="22:120" ht="13.2" x14ac:dyDescent="0.2">
      <c r="V64" s="269"/>
    </row>
    <row r="65" spans="15:120" ht="13.2" x14ac:dyDescent="0.2">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ht="13.2" x14ac:dyDescent="0.2">
      <c r="Q66" s="269"/>
      <c r="S66" s="269"/>
      <c r="U66" s="269"/>
      <c r="DM66" s="269"/>
    </row>
    <row r="67" spans="15:120" ht="13.2" x14ac:dyDescent="0.2">
      <c r="O67" s="269"/>
      <c r="P67" s="269"/>
      <c r="R67" s="269"/>
      <c r="T67" s="269"/>
      <c r="Y67" s="269"/>
      <c r="CT67" s="269"/>
      <c r="CV67" s="269"/>
      <c r="CW67" s="269"/>
      <c r="CY67" s="269"/>
      <c r="DA67" s="269"/>
      <c r="DB67" s="269"/>
      <c r="DD67" s="269"/>
      <c r="DF67" s="269"/>
      <c r="DG67" s="269"/>
      <c r="DI67" s="269"/>
      <c r="DK67" s="269"/>
      <c r="DL67" s="269"/>
      <c r="DN67" s="269"/>
      <c r="DO67" s="269"/>
      <c r="DP67" s="269"/>
    </row>
    <row r="68" spans="15:120" ht="13.2" x14ac:dyDescent="0.2"/>
    <row r="69" spans="15:120" ht="13.2" x14ac:dyDescent="0.2"/>
    <row r="70" spans="15:120" ht="13.2" x14ac:dyDescent="0.2"/>
    <row r="71" spans="15:120" ht="13.2" x14ac:dyDescent="0.2"/>
    <row r="72" spans="15:120" ht="13.2" x14ac:dyDescent="0.2">
      <c r="DP72" s="269"/>
    </row>
    <row r="73" spans="15:120" ht="13.2" x14ac:dyDescent="0.2">
      <c r="DP73" s="26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9"/>
      <c r="CX96" s="269"/>
      <c r="DC96" s="269"/>
      <c r="DH96" s="269"/>
    </row>
    <row r="97" spans="24:120" ht="13.2" x14ac:dyDescent="0.2">
      <c r="CS97" s="269"/>
      <c r="CX97" s="269"/>
      <c r="DC97" s="269"/>
      <c r="DH97" s="269"/>
      <c r="DP97" s="270" t="s">
        <v>501</v>
      </c>
    </row>
    <row r="98" spans="24:120" ht="13.2" hidden="1" x14ac:dyDescent="0.2">
      <c r="CS98" s="269"/>
      <c r="CX98" s="269"/>
      <c r="DC98" s="269"/>
      <c r="DH98" s="269"/>
    </row>
    <row r="99" spans="24:120" ht="13.2" hidden="1" x14ac:dyDescent="0.2">
      <c r="CS99" s="269"/>
      <c r="CX99" s="269"/>
      <c r="DC99" s="269"/>
      <c r="DH99" s="269"/>
    </row>
    <row r="100" spans="24:120" ht="13.2" hidden="1" x14ac:dyDescent="0.2"/>
    <row r="101" spans="24:120" ht="12" hidden="1" customHeight="1" x14ac:dyDescent="0.2">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2">
      <c r="CU102" s="269"/>
      <c r="CZ102" s="269"/>
      <c r="DE102" s="269"/>
      <c r="DJ102" s="269"/>
      <c r="DM102" s="269"/>
    </row>
    <row r="103" spans="24:120" ht="13.2" hidden="1" x14ac:dyDescent="0.2">
      <c r="CT103" s="269"/>
      <c r="CV103" s="269"/>
      <c r="CW103" s="269"/>
      <c r="CY103" s="269"/>
      <c r="DA103" s="269"/>
      <c r="DB103" s="269"/>
      <c r="DD103" s="269"/>
      <c r="DF103" s="269"/>
      <c r="DG103" s="269"/>
      <c r="DI103" s="269"/>
      <c r="DK103" s="269"/>
      <c r="DL103" s="269"/>
      <c r="DM103" s="269"/>
      <c r="DN103" s="269"/>
      <c r="DO103" s="269"/>
      <c r="DP103" s="269"/>
    </row>
    <row r="104" spans="24:120" ht="13.2" hidden="1" x14ac:dyDescent="0.2">
      <c r="CV104" s="269"/>
      <c r="CW104" s="269"/>
      <c r="DA104" s="269"/>
      <c r="DB104" s="269"/>
      <c r="DF104" s="269"/>
      <c r="DG104" s="269"/>
      <c r="DK104" s="269"/>
      <c r="DL104" s="269"/>
      <c r="DN104" s="269"/>
      <c r="DO104" s="269"/>
      <c r="DP104" s="269"/>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gC4KS0KOK7s9gYojMGG9D073jTr+nCf8Aj0h2BJxW6z8Me47wqeB8nzOHuoVQEYbGZJtyZNqO/I2Wbf58Md6g==" saltValue="cSUlWNmTHNNmsFSFnJDl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0" customWidth="1"/>
    <col min="117" max="16384" width="9" style="269" hidden="1"/>
  </cols>
  <sheetData>
    <row r="1" spans="2:116" ht="13.2"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ht="13.2" x14ac:dyDescent="0.2"/>
    <row r="3" spans="2:116" ht="13.2" x14ac:dyDescent="0.2"/>
    <row r="4" spans="2:116" ht="13.2" x14ac:dyDescent="0.2">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ht="13.2" x14ac:dyDescent="0.2">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ht="13.2" x14ac:dyDescent="0.2"/>
    <row r="20" spans="9:116" ht="13.2" x14ac:dyDescent="0.2"/>
    <row r="21" spans="9:116" ht="13.2" x14ac:dyDescent="0.2">
      <c r="DL21" s="269"/>
    </row>
    <row r="22" spans="9:116" ht="13.2" x14ac:dyDescent="0.2">
      <c r="DI22" s="269"/>
      <c r="DJ22" s="269"/>
      <c r="DK22" s="269"/>
      <c r="DL22" s="269"/>
    </row>
    <row r="23" spans="9:116" ht="13.2" x14ac:dyDescent="0.2">
      <c r="CY23" s="269"/>
      <c r="CZ23" s="269"/>
      <c r="DA23" s="269"/>
      <c r="DB23" s="269"/>
      <c r="DC23" s="269"/>
      <c r="DD23" s="269"/>
      <c r="DE23" s="269"/>
      <c r="DF23" s="269"/>
      <c r="DG23" s="269"/>
      <c r="DH23" s="269"/>
      <c r="DI23" s="269"/>
      <c r="DJ23" s="269"/>
      <c r="DK23" s="269"/>
      <c r="DL23" s="26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9"/>
      <c r="DA35" s="269"/>
      <c r="DB35" s="269"/>
      <c r="DC35" s="269"/>
      <c r="DD35" s="269"/>
      <c r="DE35" s="269"/>
      <c r="DF35" s="269"/>
      <c r="DG35" s="269"/>
      <c r="DH35" s="269"/>
      <c r="DI35" s="269"/>
      <c r="DJ35" s="269"/>
      <c r="DK35" s="269"/>
      <c r="DL35" s="269"/>
    </row>
    <row r="36" spans="15:116" ht="13.2" x14ac:dyDescent="0.2"/>
    <row r="37" spans="15:116" ht="13.2" x14ac:dyDescent="0.2">
      <c r="DL37" s="269"/>
    </row>
    <row r="38" spans="15:116" ht="13.2" x14ac:dyDescent="0.2">
      <c r="DI38" s="269"/>
      <c r="DJ38" s="269"/>
      <c r="DK38" s="269"/>
      <c r="DL38" s="269"/>
    </row>
    <row r="39" spans="15:116" ht="13.2" x14ac:dyDescent="0.2"/>
    <row r="40" spans="15:116" ht="13.2" x14ac:dyDescent="0.2"/>
    <row r="41" spans="15:116" ht="13.2" x14ac:dyDescent="0.2"/>
    <row r="42" spans="15:116" ht="13.2" x14ac:dyDescent="0.2"/>
    <row r="43" spans="15:116" ht="13.2" x14ac:dyDescent="0.2">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ht="13.2" x14ac:dyDescent="0.2">
      <c r="DL44" s="269"/>
    </row>
    <row r="45" spans="15:116" ht="13.2" x14ac:dyDescent="0.2"/>
    <row r="46" spans="15:116" ht="13.2" x14ac:dyDescent="0.2">
      <c r="DA46" s="269"/>
      <c r="DB46" s="269"/>
      <c r="DC46" s="269"/>
      <c r="DD46" s="269"/>
      <c r="DE46" s="269"/>
      <c r="DF46" s="269"/>
      <c r="DG46" s="269"/>
      <c r="DH46" s="269"/>
      <c r="DI46" s="269"/>
      <c r="DJ46" s="269"/>
      <c r="DK46" s="269"/>
      <c r="DL46" s="269"/>
    </row>
    <row r="47" spans="15:116" ht="13.2" x14ac:dyDescent="0.2"/>
    <row r="48" spans="15:116" ht="13.2" x14ac:dyDescent="0.2"/>
    <row r="49" spans="104:116" ht="13.2" x14ac:dyDescent="0.2"/>
    <row r="50" spans="104:116" ht="13.2" x14ac:dyDescent="0.2">
      <c r="CZ50" s="269"/>
      <c r="DA50" s="269"/>
      <c r="DB50" s="269"/>
      <c r="DC50" s="269"/>
      <c r="DD50" s="269"/>
      <c r="DE50" s="269"/>
      <c r="DF50" s="269"/>
      <c r="DG50" s="269"/>
      <c r="DH50" s="269"/>
      <c r="DI50" s="269"/>
      <c r="DJ50" s="269"/>
      <c r="DK50" s="269"/>
      <c r="DL50" s="269"/>
    </row>
    <row r="51" spans="104:116" ht="13.2" x14ac:dyDescent="0.2"/>
    <row r="52" spans="104:116" ht="13.2" x14ac:dyDescent="0.2"/>
    <row r="53" spans="104:116" ht="13.2" x14ac:dyDescent="0.2">
      <c r="DL53" s="26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9"/>
      <c r="DD67" s="269"/>
      <c r="DE67" s="269"/>
      <c r="DF67" s="269"/>
      <c r="DG67" s="269"/>
      <c r="DH67" s="269"/>
      <c r="DI67" s="269"/>
      <c r="DJ67" s="269"/>
      <c r="DK67" s="269"/>
      <c r="DL67" s="26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K8aq3zavb143AYuz8j5aCuJDxTQusAqPrFeQSSgZKPaopDhVzEizhloahnXDptZfNGEMqy294JYGq2G1aIIxA==" saltValue="giezxrePrBwCpoiDOS+3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71" customWidth="1"/>
    <col min="37" max="44" width="17" style="271" customWidth="1"/>
    <col min="45" max="45" width="6.109375" style="278" customWidth="1"/>
    <col min="46" max="46" width="3" style="276" customWidth="1"/>
    <col min="47" max="47" width="19.109375" style="271" hidden="1" customWidth="1"/>
    <col min="48" max="52" width="12.6640625" style="271" hidden="1" customWidth="1"/>
    <col min="53" max="16384" width="8.6640625" style="271" hidden="1"/>
  </cols>
  <sheetData>
    <row r="1" spans="1:46" ht="13.2" x14ac:dyDescent="0.2">
      <c r="AS1" s="272"/>
      <c r="AT1" s="272"/>
    </row>
    <row r="2" spans="1:46" ht="13.2" x14ac:dyDescent="0.2">
      <c r="AS2" s="272"/>
      <c r="AT2" s="272"/>
    </row>
    <row r="3" spans="1:46" ht="13.2" x14ac:dyDescent="0.2">
      <c r="AS3" s="272"/>
      <c r="AT3" s="272"/>
    </row>
    <row r="4" spans="1:46" ht="13.2" x14ac:dyDescent="0.2">
      <c r="AS4" s="272"/>
      <c r="AT4" s="272"/>
    </row>
    <row r="5" spans="1:46" ht="16.2" x14ac:dyDescent="0.2">
      <c r="A5" s="273" t="s">
        <v>502</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ht="13.2" x14ac:dyDescent="0.2">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503</v>
      </c>
      <c r="AL6" s="277"/>
      <c r="AM6" s="277"/>
      <c r="AN6" s="277"/>
      <c r="AO6" s="272"/>
      <c r="AP6" s="272"/>
      <c r="AQ6" s="272"/>
      <c r="AR6" s="272"/>
    </row>
    <row r="7" spans="1:46" ht="13.2" x14ac:dyDescent="0.2">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86" t="s">
        <v>504</v>
      </c>
      <c r="AP7" s="282"/>
      <c r="AQ7" s="283" t="s">
        <v>505</v>
      </c>
      <c r="AR7" s="284"/>
    </row>
    <row r="8" spans="1:46" ht="13.2" x14ac:dyDescent="0.2">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87"/>
      <c r="AP8" s="288" t="s">
        <v>506</v>
      </c>
      <c r="AQ8" s="289" t="s">
        <v>507</v>
      </c>
      <c r="AR8" s="290" t="s">
        <v>508</v>
      </c>
    </row>
    <row r="9" spans="1:46" ht="13.2" x14ac:dyDescent="0.2">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88" t="s">
        <v>509</v>
      </c>
      <c r="AL9" s="1189"/>
      <c r="AM9" s="1189"/>
      <c r="AN9" s="1190"/>
      <c r="AO9" s="291">
        <v>14756176</v>
      </c>
      <c r="AP9" s="291">
        <v>57280</v>
      </c>
      <c r="AQ9" s="292">
        <v>56080</v>
      </c>
      <c r="AR9" s="293">
        <v>2.1</v>
      </c>
    </row>
    <row r="10" spans="1:46" ht="13.2" x14ac:dyDescent="0.2">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88" t="s">
        <v>510</v>
      </c>
      <c r="AL10" s="1189"/>
      <c r="AM10" s="1189"/>
      <c r="AN10" s="1190"/>
      <c r="AO10" s="294">
        <v>888902</v>
      </c>
      <c r="AP10" s="294">
        <v>3451</v>
      </c>
      <c r="AQ10" s="295">
        <v>3754</v>
      </c>
      <c r="AR10" s="296">
        <v>-8.1</v>
      </c>
    </row>
    <row r="11" spans="1:46" ht="13.5" customHeight="1" x14ac:dyDescent="0.2">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88" t="s">
        <v>511</v>
      </c>
      <c r="AL11" s="1189"/>
      <c r="AM11" s="1189"/>
      <c r="AN11" s="1190"/>
      <c r="AO11" s="294">
        <v>160</v>
      </c>
      <c r="AP11" s="294">
        <v>1</v>
      </c>
      <c r="AQ11" s="295">
        <v>2189</v>
      </c>
      <c r="AR11" s="296">
        <v>-100</v>
      </c>
    </row>
    <row r="12" spans="1:46" ht="13.5" customHeight="1" x14ac:dyDescent="0.2">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88" t="s">
        <v>512</v>
      </c>
      <c r="AL12" s="1189"/>
      <c r="AM12" s="1189"/>
      <c r="AN12" s="1190"/>
      <c r="AO12" s="294">
        <v>860542</v>
      </c>
      <c r="AP12" s="294">
        <v>3340</v>
      </c>
      <c r="AQ12" s="295">
        <v>1449</v>
      </c>
      <c r="AR12" s="296">
        <v>130.5</v>
      </c>
    </row>
    <row r="13" spans="1:46" ht="13.5" customHeight="1" x14ac:dyDescent="0.2">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88" t="s">
        <v>513</v>
      </c>
      <c r="AL13" s="1189"/>
      <c r="AM13" s="1189"/>
      <c r="AN13" s="1190"/>
      <c r="AO13" s="294">
        <v>106158</v>
      </c>
      <c r="AP13" s="294">
        <v>412</v>
      </c>
      <c r="AQ13" s="295">
        <v>54</v>
      </c>
      <c r="AR13" s="296">
        <v>663</v>
      </c>
    </row>
    <row r="14" spans="1:46" ht="13.5" customHeight="1" x14ac:dyDescent="0.2">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88" t="s">
        <v>514</v>
      </c>
      <c r="AL14" s="1189"/>
      <c r="AM14" s="1189"/>
      <c r="AN14" s="1190"/>
      <c r="AO14" s="294">
        <v>465286</v>
      </c>
      <c r="AP14" s="294">
        <v>1806</v>
      </c>
      <c r="AQ14" s="295">
        <v>1875</v>
      </c>
      <c r="AR14" s="296">
        <v>-3.7</v>
      </c>
    </row>
    <row r="15" spans="1:46" ht="13.5" customHeight="1" x14ac:dyDescent="0.2">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88" t="s">
        <v>515</v>
      </c>
      <c r="AL15" s="1189"/>
      <c r="AM15" s="1189"/>
      <c r="AN15" s="1190"/>
      <c r="AO15" s="294">
        <v>244510</v>
      </c>
      <c r="AP15" s="294">
        <v>949</v>
      </c>
      <c r="AQ15" s="295">
        <v>1160</v>
      </c>
      <c r="AR15" s="296">
        <v>-18.2</v>
      </c>
    </row>
    <row r="16" spans="1:46" ht="13.2" x14ac:dyDescent="0.2">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91" t="s">
        <v>516</v>
      </c>
      <c r="AL16" s="1192"/>
      <c r="AM16" s="1192"/>
      <c r="AN16" s="1193"/>
      <c r="AO16" s="294">
        <v>-841599</v>
      </c>
      <c r="AP16" s="294">
        <v>-3267</v>
      </c>
      <c r="AQ16" s="295">
        <v>-3977</v>
      </c>
      <c r="AR16" s="296">
        <v>-17.899999999999999</v>
      </c>
    </row>
    <row r="17" spans="1:46" ht="13.2" x14ac:dyDescent="0.2">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91" t="s">
        <v>186</v>
      </c>
      <c r="AL17" s="1192"/>
      <c r="AM17" s="1192"/>
      <c r="AN17" s="1193"/>
      <c r="AO17" s="294">
        <v>16480135</v>
      </c>
      <c r="AP17" s="294">
        <v>63972</v>
      </c>
      <c r="AQ17" s="295">
        <v>62584</v>
      </c>
      <c r="AR17" s="296">
        <v>2.2000000000000002</v>
      </c>
    </row>
    <row r="18" spans="1:46" ht="13.2" x14ac:dyDescent="0.2">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ht="13.2" x14ac:dyDescent="0.2">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517</v>
      </c>
      <c r="AL19" s="272"/>
      <c r="AM19" s="272"/>
      <c r="AN19" s="272"/>
      <c r="AO19" s="272"/>
      <c r="AP19" s="272"/>
      <c r="AQ19" s="272"/>
      <c r="AR19" s="272"/>
    </row>
    <row r="20" spans="1:46" ht="13.2" x14ac:dyDescent="0.2">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518</v>
      </c>
      <c r="AP20" s="302" t="s">
        <v>519</v>
      </c>
      <c r="AQ20" s="303" t="s">
        <v>520</v>
      </c>
      <c r="AR20" s="304"/>
    </row>
    <row r="21" spans="1:46" s="310" customFormat="1" ht="13.2" x14ac:dyDescent="0.2">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83" t="s">
        <v>521</v>
      </c>
      <c r="AL21" s="1184"/>
      <c r="AM21" s="1184"/>
      <c r="AN21" s="1185"/>
      <c r="AO21" s="306">
        <v>6.48</v>
      </c>
      <c r="AP21" s="307">
        <v>6.17</v>
      </c>
      <c r="AQ21" s="308">
        <v>0.31</v>
      </c>
      <c r="AR21" s="277"/>
      <c r="AS21" s="309"/>
      <c r="AT21" s="305"/>
    </row>
    <row r="22" spans="1:46" s="310" customFormat="1" ht="13.2" x14ac:dyDescent="0.2">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83" t="s">
        <v>522</v>
      </c>
      <c r="AL22" s="1184"/>
      <c r="AM22" s="1184"/>
      <c r="AN22" s="1185"/>
      <c r="AO22" s="311">
        <v>101.7</v>
      </c>
      <c r="AP22" s="312">
        <v>100.1</v>
      </c>
      <c r="AQ22" s="313">
        <v>1.6</v>
      </c>
      <c r="AR22" s="297"/>
      <c r="AS22" s="309"/>
      <c r="AT22" s="305"/>
    </row>
    <row r="23" spans="1:46" s="310" customFormat="1" ht="13.2" x14ac:dyDescent="0.2">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ht="13.2" x14ac:dyDescent="0.2">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ht="13.2" x14ac:dyDescent="0.2">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ht="13.2" x14ac:dyDescent="0.2">
      <c r="A26" s="277" t="s">
        <v>523</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ht="13.2" x14ac:dyDescent="0.2">
      <c r="A27" s="318" t="s">
        <v>524</v>
      </c>
      <c r="AO27" s="272"/>
      <c r="AP27" s="272"/>
      <c r="AQ27" s="272"/>
      <c r="AR27" s="272"/>
      <c r="AS27" s="272"/>
      <c r="AT27" s="272"/>
    </row>
    <row r="28" spans="1:46" ht="16.2" x14ac:dyDescent="0.2">
      <c r="A28" s="273" t="s">
        <v>525</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ht="13.2" x14ac:dyDescent="0.2">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526</v>
      </c>
      <c r="AL29" s="277"/>
      <c r="AM29" s="277"/>
      <c r="AN29" s="277"/>
      <c r="AO29" s="272"/>
      <c r="AP29" s="272"/>
      <c r="AQ29" s="272"/>
      <c r="AR29" s="272"/>
      <c r="AS29" s="320"/>
    </row>
    <row r="30" spans="1:46" ht="13.2" x14ac:dyDescent="0.2">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86" t="s">
        <v>504</v>
      </c>
      <c r="AP30" s="282"/>
      <c r="AQ30" s="283" t="s">
        <v>505</v>
      </c>
      <c r="AR30" s="284"/>
    </row>
    <row r="31" spans="1:46" ht="13.2" x14ac:dyDescent="0.2">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87"/>
      <c r="AP31" s="288" t="s">
        <v>506</v>
      </c>
      <c r="AQ31" s="289" t="s">
        <v>507</v>
      </c>
      <c r="AR31" s="290" t="s">
        <v>508</v>
      </c>
    </row>
    <row r="32" spans="1:46" ht="27" customHeight="1" x14ac:dyDescent="0.2">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99" t="s">
        <v>527</v>
      </c>
      <c r="AL32" s="1200"/>
      <c r="AM32" s="1200"/>
      <c r="AN32" s="1201"/>
      <c r="AO32" s="321">
        <v>5445524</v>
      </c>
      <c r="AP32" s="321">
        <v>21138</v>
      </c>
      <c r="AQ32" s="322">
        <v>31427</v>
      </c>
      <c r="AR32" s="323">
        <v>-32.700000000000003</v>
      </c>
    </row>
    <row r="33" spans="1:46" ht="13.5" customHeight="1" x14ac:dyDescent="0.2">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99" t="s">
        <v>528</v>
      </c>
      <c r="AL33" s="1200"/>
      <c r="AM33" s="1200"/>
      <c r="AN33" s="1201"/>
      <c r="AO33" s="321" t="s">
        <v>529</v>
      </c>
      <c r="AP33" s="321" t="s">
        <v>529</v>
      </c>
      <c r="AQ33" s="322">
        <v>3</v>
      </c>
      <c r="AR33" s="323" t="s">
        <v>529</v>
      </c>
    </row>
    <row r="34" spans="1:46" ht="27" customHeight="1" x14ac:dyDescent="0.2">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99" t="s">
        <v>530</v>
      </c>
      <c r="AL34" s="1200"/>
      <c r="AM34" s="1200"/>
      <c r="AN34" s="1201"/>
      <c r="AO34" s="321" t="s">
        <v>529</v>
      </c>
      <c r="AP34" s="321" t="s">
        <v>529</v>
      </c>
      <c r="AQ34" s="322">
        <v>30</v>
      </c>
      <c r="AR34" s="323" t="s">
        <v>529</v>
      </c>
    </row>
    <row r="35" spans="1:46" ht="27" customHeight="1" x14ac:dyDescent="0.2">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99" t="s">
        <v>531</v>
      </c>
      <c r="AL35" s="1200"/>
      <c r="AM35" s="1200"/>
      <c r="AN35" s="1201"/>
      <c r="AO35" s="321">
        <v>3540503</v>
      </c>
      <c r="AP35" s="321">
        <v>13743</v>
      </c>
      <c r="AQ35" s="322">
        <v>10730</v>
      </c>
      <c r="AR35" s="323">
        <v>28.1</v>
      </c>
    </row>
    <row r="36" spans="1:46" ht="27" customHeight="1" x14ac:dyDescent="0.2">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99" t="s">
        <v>532</v>
      </c>
      <c r="AL36" s="1200"/>
      <c r="AM36" s="1200"/>
      <c r="AN36" s="1201"/>
      <c r="AO36" s="321" t="s">
        <v>529</v>
      </c>
      <c r="AP36" s="321" t="s">
        <v>529</v>
      </c>
      <c r="AQ36" s="322">
        <v>463</v>
      </c>
      <c r="AR36" s="323" t="s">
        <v>529</v>
      </c>
    </row>
    <row r="37" spans="1:46" ht="13.5" customHeight="1" x14ac:dyDescent="0.2">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99" t="s">
        <v>533</v>
      </c>
      <c r="AL37" s="1200"/>
      <c r="AM37" s="1200"/>
      <c r="AN37" s="1201"/>
      <c r="AO37" s="321">
        <v>321293</v>
      </c>
      <c r="AP37" s="321">
        <v>1247</v>
      </c>
      <c r="AQ37" s="322">
        <v>1052</v>
      </c>
      <c r="AR37" s="323">
        <v>18.5</v>
      </c>
    </row>
    <row r="38" spans="1:46" ht="27" customHeight="1" x14ac:dyDescent="0.2">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202" t="s">
        <v>534</v>
      </c>
      <c r="AL38" s="1203"/>
      <c r="AM38" s="1203"/>
      <c r="AN38" s="1204"/>
      <c r="AO38" s="324" t="s">
        <v>529</v>
      </c>
      <c r="AP38" s="324" t="s">
        <v>529</v>
      </c>
      <c r="AQ38" s="325">
        <v>1</v>
      </c>
      <c r="AR38" s="313" t="s">
        <v>529</v>
      </c>
      <c r="AS38" s="320"/>
    </row>
    <row r="39" spans="1:46" ht="13.2" x14ac:dyDescent="0.2">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202" t="s">
        <v>535</v>
      </c>
      <c r="AL39" s="1203"/>
      <c r="AM39" s="1203"/>
      <c r="AN39" s="1204"/>
      <c r="AO39" s="321">
        <v>-2096891</v>
      </c>
      <c r="AP39" s="321">
        <v>-8140</v>
      </c>
      <c r="AQ39" s="322">
        <v>-7904</v>
      </c>
      <c r="AR39" s="323">
        <v>3</v>
      </c>
      <c r="AS39" s="320"/>
    </row>
    <row r="40" spans="1:46" ht="27" customHeight="1" x14ac:dyDescent="0.2">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99" t="s">
        <v>536</v>
      </c>
      <c r="AL40" s="1200"/>
      <c r="AM40" s="1200"/>
      <c r="AN40" s="1201"/>
      <c r="AO40" s="321">
        <v>-5858126</v>
      </c>
      <c r="AP40" s="321">
        <v>-22740</v>
      </c>
      <c r="AQ40" s="322">
        <v>-27308</v>
      </c>
      <c r="AR40" s="323">
        <v>-16.7</v>
      </c>
      <c r="AS40" s="320"/>
    </row>
    <row r="41" spans="1:46" ht="13.2" x14ac:dyDescent="0.2">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05" t="s">
        <v>303</v>
      </c>
      <c r="AL41" s="1206"/>
      <c r="AM41" s="1206"/>
      <c r="AN41" s="1207"/>
      <c r="AO41" s="321">
        <v>1352303</v>
      </c>
      <c r="AP41" s="321">
        <v>5249</v>
      </c>
      <c r="AQ41" s="322">
        <v>8493</v>
      </c>
      <c r="AR41" s="323">
        <v>-38.200000000000003</v>
      </c>
      <c r="AS41" s="320"/>
    </row>
    <row r="42" spans="1:46" ht="13.2" x14ac:dyDescent="0.2">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537</v>
      </c>
      <c r="AL42" s="272"/>
      <c r="AM42" s="272"/>
      <c r="AN42" s="272"/>
      <c r="AO42" s="272"/>
      <c r="AP42" s="272"/>
      <c r="AQ42" s="297"/>
      <c r="AR42" s="297"/>
      <c r="AS42" s="320"/>
    </row>
    <row r="43" spans="1:46" ht="13.2" x14ac:dyDescent="0.2">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ht="13.2" x14ac:dyDescent="0.2">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ht="13.2"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ht="13.2" x14ac:dyDescent="0.2">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2">
      <c r="A47" s="330" t="s">
        <v>538</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ht="13.2" x14ac:dyDescent="0.2">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539</v>
      </c>
      <c r="AL48" s="331"/>
      <c r="AM48" s="331"/>
      <c r="AN48" s="331"/>
      <c r="AO48" s="331"/>
      <c r="AP48" s="331"/>
      <c r="AQ48" s="332"/>
      <c r="AR48" s="331"/>
    </row>
    <row r="49" spans="1:44" ht="13.5" customHeight="1" x14ac:dyDescent="0.2">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94" t="s">
        <v>504</v>
      </c>
      <c r="AN49" s="1196" t="s">
        <v>540</v>
      </c>
      <c r="AO49" s="1197"/>
      <c r="AP49" s="1197"/>
      <c r="AQ49" s="1197"/>
      <c r="AR49" s="1198"/>
    </row>
    <row r="50" spans="1:44" ht="13.2" x14ac:dyDescent="0.2">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95"/>
      <c r="AN50" s="337" t="s">
        <v>541</v>
      </c>
      <c r="AO50" s="338" t="s">
        <v>542</v>
      </c>
      <c r="AP50" s="339" t="s">
        <v>543</v>
      </c>
      <c r="AQ50" s="340" t="s">
        <v>544</v>
      </c>
      <c r="AR50" s="341" t="s">
        <v>545</v>
      </c>
    </row>
    <row r="51" spans="1:44" ht="13.2" x14ac:dyDescent="0.2">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546</v>
      </c>
      <c r="AL51" s="334"/>
      <c r="AM51" s="342">
        <v>9648978</v>
      </c>
      <c r="AN51" s="343">
        <v>37230</v>
      </c>
      <c r="AO51" s="344">
        <v>-31.5</v>
      </c>
      <c r="AP51" s="345">
        <v>41235</v>
      </c>
      <c r="AQ51" s="346">
        <v>5.6</v>
      </c>
      <c r="AR51" s="347">
        <v>-37.1</v>
      </c>
    </row>
    <row r="52" spans="1:44" ht="13.2" x14ac:dyDescent="0.2">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547</v>
      </c>
      <c r="AM52" s="350">
        <v>7070052</v>
      </c>
      <c r="AN52" s="351">
        <v>27279</v>
      </c>
      <c r="AO52" s="352">
        <v>43.4</v>
      </c>
      <c r="AP52" s="353">
        <v>22086</v>
      </c>
      <c r="AQ52" s="354">
        <v>4.2</v>
      </c>
      <c r="AR52" s="355">
        <v>39.200000000000003</v>
      </c>
    </row>
    <row r="53" spans="1:44" ht="13.2" x14ac:dyDescent="0.2">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548</v>
      </c>
      <c r="AL53" s="334"/>
      <c r="AM53" s="342">
        <v>8596026</v>
      </c>
      <c r="AN53" s="343">
        <v>33310</v>
      </c>
      <c r="AO53" s="344">
        <v>-10.5</v>
      </c>
      <c r="AP53" s="345">
        <v>41862</v>
      </c>
      <c r="AQ53" s="346">
        <v>1.5</v>
      </c>
      <c r="AR53" s="347">
        <v>-12</v>
      </c>
    </row>
    <row r="54" spans="1:44" ht="13.2" x14ac:dyDescent="0.2">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547</v>
      </c>
      <c r="AM54" s="350">
        <v>7030015</v>
      </c>
      <c r="AN54" s="351">
        <v>27241</v>
      </c>
      <c r="AO54" s="352">
        <v>-0.1</v>
      </c>
      <c r="AP54" s="353">
        <v>23710</v>
      </c>
      <c r="AQ54" s="354">
        <v>7.4</v>
      </c>
      <c r="AR54" s="355">
        <v>-7.5</v>
      </c>
    </row>
    <row r="55" spans="1:44" ht="13.2" x14ac:dyDescent="0.2">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549</v>
      </c>
      <c r="AL55" s="334"/>
      <c r="AM55" s="342">
        <v>6659289</v>
      </c>
      <c r="AN55" s="343">
        <v>25861</v>
      </c>
      <c r="AO55" s="344">
        <v>-22.4</v>
      </c>
      <c r="AP55" s="345">
        <v>43554</v>
      </c>
      <c r="AQ55" s="346">
        <v>4</v>
      </c>
      <c r="AR55" s="347">
        <v>-26.4</v>
      </c>
    </row>
    <row r="56" spans="1:44" ht="13.2" x14ac:dyDescent="0.2">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547</v>
      </c>
      <c r="AM56" s="350">
        <v>5069704</v>
      </c>
      <c r="AN56" s="351">
        <v>19688</v>
      </c>
      <c r="AO56" s="352">
        <v>-27.7</v>
      </c>
      <c r="AP56" s="353">
        <v>24811</v>
      </c>
      <c r="AQ56" s="354">
        <v>4.5999999999999996</v>
      </c>
      <c r="AR56" s="355">
        <v>-32.299999999999997</v>
      </c>
    </row>
    <row r="57" spans="1:44" ht="13.2" x14ac:dyDescent="0.2">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550</v>
      </c>
      <c r="AL57" s="334"/>
      <c r="AM57" s="342">
        <v>7847658</v>
      </c>
      <c r="AN57" s="343">
        <v>30491</v>
      </c>
      <c r="AO57" s="344">
        <v>17.899999999999999</v>
      </c>
      <c r="AP57" s="345">
        <v>42581</v>
      </c>
      <c r="AQ57" s="346">
        <v>-2.2000000000000002</v>
      </c>
      <c r="AR57" s="347">
        <v>20.100000000000001</v>
      </c>
    </row>
    <row r="58" spans="1:44" ht="13.2" x14ac:dyDescent="0.2">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547</v>
      </c>
      <c r="AM58" s="350">
        <v>5784416</v>
      </c>
      <c r="AN58" s="351">
        <v>22475</v>
      </c>
      <c r="AO58" s="352">
        <v>14.2</v>
      </c>
      <c r="AP58" s="353">
        <v>24354</v>
      </c>
      <c r="AQ58" s="354">
        <v>-1.8</v>
      </c>
      <c r="AR58" s="355">
        <v>16</v>
      </c>
    </row>
    <row r="59" spans="1:44" ht="13.2" x14ac:dyDescent="0.2">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551</v>
      </c>
      <c r="AL59" s="334"/>
      <c r="AM59" s="342">
        <v>6703695</v>
      </c>
      <c r="AN59" s="343">
        <v>26022</v>
      </c>
      <c r="AO59" s="344">
        <v>-14.7</v>
      </c>
      <c r="AP59" s="345">
        <v>45426</v>
      </c>
      <c r="AQ59" s="346">
        <v>6.7</v>
      </c>
      <c r="AR59" s="347">
        <v>-21.4</v>
      </c>
    </row>
    <row r="60" spans="1:44" ht="13.2" x14ac:dyDescent="0.2">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547</v>
      </c>
      <c r="AM60" s="350">
        <v>4613755</v>
      </c>
      <c r="AN60" s="351">
        <v>17909</v>
      </c>
      <c r="AO60" s="352">
        <v>-20.3</v>
      </c>
      <c r="AP60" s="353">
        <v>24508</v>
      </c>
      <c r="AQ60" s="354">
        <v>0.6</v>
      </c>
      <c r="AR60" s="355">
        <v>-20.9</v>
      </c>
    </row>
    <row r="61" spans="1:44" ht="13.2" x14ac:dyDescent="0.2">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552</v>
      </c>
      <c r="AL61" s="356"/>
      <c r="AM61" s="357">
        <v>7891129</v>
      </c>
      <c r="AN61" s="358">
        <v>30583</v>
      </c>
      <c r="AO61" s="359">
        <v>-12.2</v>
      </c>
      <c r="AP61" s="360">
        <v>42932</v>
      </c>
      <c r="AQ61" s="361">
        <v>3.1</v>
      </c>
      <c r="AR61" s="347">
        <v>-15.3</v>
      </c>
    </row>
    <row r="62" spans="1:44" ht="13.2" x14ac:dyDescent="0.2">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547</v>
      </c>
      <c r="AM62" s="350">
        <v>5913588</v>
      </c>
      <c r="AN62" s="351">
        <v>22918</v>
      </c>
      <c r="AO62" s="352">
        <v>1.9</v>
      </c>
      <c r="AP62" s="353">
        <v>23894</v>
      </c>
      <c r="AQ62" s="354">
        <v>3</v>
      </c>
      <c r="AR62" s="355">
        <v>-1.1000000000000001</v>
      </c>
    </row>
    <row r="63" spans="1:44" ht="13.2" x14ac:dyDescent="0.2">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ht="13.2" x14ac:dyDescent="0.2">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ht="13.2" x14ac:dyDescent="0.2">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ht="13.2" x14ac:dyDescent="0.2">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2">
      <c r="AK67" s="272"/>
      <c r="AL67" s="272"/>
      <c r="AM67" s="272"/>
      <c r="AN67" s="272"/>
      <c r="AO67" s="272"/>
      <c r="AP67" s="272"/>
      <c r="AQ67" s="272"/>
      <c r="AR67" s="272"/>
      <c r="AS67" s="272"/>
      <c r="AT67" s="272"/>
    </row>
    <row r="68" spans="1:46" ht="13.5" hidden="1" customHeight="1" x14ac:dyDescent="0.2">
      <c r="AK68" s="272"/>
      <c r="AL68" s="272"/>
      <c r="AM68" s="272"/>
      <c r="AN68" s="272"/>
      <c r="AO68" s="272"/>
      <c r="AP68" s="272"/>
      <c r="AQ68" s="272"/>
      <c r="AR68" s="272"/>
    </row>
    <row r="69" spans="1:46" ht="13.5" hidden="1" customHeight="1" x14ac:dyDescent="0.2">
      <c r="AK69" s="272"/>
      <c r="AL69" s="272"/>
      <c r="AM69" s="272"/>
      <c r="AN69" s="272"/>
      <c r="AO69" s="272"/>
      <c r="AP69" s="272"/>
      <c r="AQ69" s="272"/>
      <c r="AR69" s="272"/>
    </row>
    <row r="70" spans="1:46" ht="13.2" hidden="1" x14ac:dyDescent="0.2">
      <c r="AK70" s="272"/>
      <c r="AL70" s="272"/>
      <c r="AM70" s="272"/>
      <c r="AN70" s="272"/>
      <c r="AO70" s="272"/>
      <c r="AP70" s="272"/>
      <c r="AQ70" s="272"/>
      <c r="AR70" s="272"/>
    </row>
    <row r="71" spans="1:46" ht="13.2" hidden="1" x14ac:dyDescent="0.2">
      <c r="AK71" s="272"/>
      <c r="AL71" s="272"/>
      <c r="AM71" s="272"/>
      <c r="AN71" s="272"/>
      <c r="AO71" s="272"/>
      <c r="AP71" s="272"/>
      <c r="AQ71" s="272"/>
      <c r="AR71" s="272"/>
    </row>
    <row r="72" spans="1:46" ht="13.2" hidden="1" x14ac:dyDescent="0.2">
      <c r="AK72" s="272"/>
      <c r="AL72" s="272"/>
      <c r="AM72" s="272"/>
      <c r="AN72" s="272"/>
      <c r="AO72" s="272"/>
      <c r="AP72" s="272"/>
      <c r="AQ72" s="272"/>
      <c r="AR72" s="272"/>
    </row>
    <row r="73" spans="1:46" ht="13.2" hidden="1" x14ac:dyDescent="0.2">
      <c r="AK73" s="272"/>
      <c r="AL73" s="272"/>
      <c r="AM73" s="272"/>
      <c r="AN73" s="272"/>
      <c r="AO73" s="272"/>
      <c r="AP73" s="272"/>
      <c r="AQ73" s="272"/>
      <c r="AR73" s="272"/>
    </row>
    <row r="74" spans="1:46" ht="13.2" hidden="1" x14ac:dyDescent="0.2"/>
  </sheetData>
  <sheetProtection algorithmName="SHA-512" hashValue="fXhVsitG2g05jLSu0XF5mIpzc2+XF8OEF5aBIfUL9f0jO8LZUMMPONIy5ZN2vdT2EpxCnYXkTS4qElvpKkkkTw==" saltValue="dO3uOz7YUbD0kzL1GH0+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0" customWidth="1"/>
    <col min="126" max="16384" width="9" style="269" hidden="1"/>
  </cols>
  <sheetData>
    <row r="1" spans="2:125" ht="13.5" customHeight="1"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ht="13.2" x14ac:dyDescent="0.2">
      <c r="B2" s="269"/>
      <c r="DG2" s="269"/>
    </row>
    <row r="3" spans="2:125" ht="13.2" x14ac:dyDescent="0.2">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ht="13.2" x14ac:dyDescent="0.2"/>
    <row r="5" spans="2:125" ht="13.2" x14ac:dyDescent="0.2"/>
    <row r="6" spans="2:125" ht="13.2" x14ac:dyDescent="0.2"/>
    <row r="7" spans="2:125" ht="13.2" x14ac:dyDescent="0.2"/>
    <row r="8" spans="2:125" ht="13.2" x14ac:dyDescent="0.2"/>
    <row r="9" spans="2:125" ht="13.2" x14ac:dyDescent="0.2">
      <c r="DU9" s="26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9"/>
    </row>
    <row r="18" spans="125:125" ht="13.2" x14ac:dyDescent="0.2"/>
    <row r="19" spans="125:125" ht="13.2" x14ac:dyDescent="0.2"/>
    <row r="20" spans="125:125" ht="13.2" x14ac:dyDescent="0.2">
      <c r="DU20" s="269"/>
    </row>
    <row r="21" spans="125:125" ht="13.2" x14ac:dyDescent="0.2">
      <c r="DU21" s="26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9"/>
    </row>
    <row r="29" spans="125:125" ht="13.2" x14ac:dyDescent="0.2"/>
    <row r="30" spans="125:125" ht="13.2" x14ac:dyDescent="0.2"/>
    <row r="31" spans="125:125" ht="13.2" x14ac:dyDescent="0.2"/>
    <row r="32" spans="125:125" ht="13.2" x14ac:dyDescent="0.2"/>
    <row r="33" spans="2:125" ht="13.2" x14ac:dyDescent="0.2">
      <c r="B33" s="269"/>
      <c r="G33" s="269"/>
      <c r="I33" s="269"/>
    </row>
    <row r="34" spans="2:125" ht="13.2" x14ac:dyDescent="0.2">
      <c r="C34" s="269"/>
      <c r="P34" s="269"/>
      <c r="DE34" s="269"/>
      <c r="DH34" s="269"/>
    </row>
    <row r="35" spans="2:125" ht="13.2" x14ac:dyDescent="0.2">
      <c r="D35" s="269"/>
      <c r="E35" s="269"/>
      <c r="DG35" s="269"/>
      <c r="DJ35" s="269"/>
      <c r="DP35" s="269"/>
      <c r="DQ35" s="269"/>
      <c r="DR35" s="269"/>
      <c r="DS35" s="269"/>
      <c r="DT35" s="269"/>
      <c r="DU35" s="269"/>
    </row>
    <row r="36" spans="2:125" ht="13.2" x14ac:dyDescent="0.2">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ht="13.2" x14ac:dyDescent="0.2">
      <c r="DU37" s="269"/>
    </row>
    <row r="38" spans="2:125" ht="13.2" x14ac:dyDescent="0.2">
      <c r="DT38" s="269"/>
      <c r="DU38" s="269"/>
    </row>
    <row r="39" spans="2:125" ht="13.2" x14ac:dyDescent="0.2"/>
    <row r="40" spans="2:125" ht="13.2" x14ac:dyDescent="0.2">
      <c r="DH40" s="269"/>
    </row>
    <row r="41" spans="2:125" ht="13.2" x14ac:dyDescent="0.2">
      <c r="DE41" s="269"/>
    </row>
    <row r="42" spans="2:125" ht="13.2" x14ac:dyDescent="0.2">
      <c r="DG42" s="269"/>
      <c r="DJ42" s="269"/>
    </row>
    <row r="43" spans="2:125" ht="13.2" x14ac:dyDescent="0.2">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ht="13.2" x14ac:dyDescent="0.2">
      <c r="DU44" s="269"/>
    </row>
    <row r="45" spans="2:125" ht="13.2" x14ac:dyDescent="0.2"/>
    <row r="46" spans="2:125" ht="13.2" x14ac:dyDescent="0.2"/>
    <row r="47" spans="2:125" ht="13.2" x14ac:dyDescent="0.2"/>
    <row r="48" spans="2:125" ht="13.2" x14ac:dyDescent="0.2">
      <c r="DT48" s="269"/>
      <c r="DU48" s="269"/>
    </row>
    <row r="49" spans="120:125" ht="13.2" x14ac:dyDescent="0.2">
      <c r="DU49" s="269"/>
    </row>
    <row r="50" spans="120:125" ht="13.2" x14ac:dyDescent="0.2">
      <c r="DU50" s="269"/>
    </row>
    <row r="51" spans="120:125" ht="13.2" x14ac:dyDescent="0.2">
      <c r="DP51" s="269"/>
      <c r="DQ51" s="269"/>
      <c r="DR51" s="269"/>
      <c r="DS51" s="269"/>
      <c r="DT51" s="269"/>
      <c r="DU51" s="269"/>
    </row>
    <row r="52" spans="120:125" ht="13.2" x14ac:dyDescent="0.2"/>
    <row r="53" spans="120:125" ht="13.2" x14ac:dyDescent="0.2"/>
    <row r="54" spans="120:125" ht="13.2" x14ac:dyDescent="0.2">
      <c r="DU54" s="269"/>
    </row>
    <row r="55" spans="120:125" ht="13.2" x14ac:dyDescent="0.2"/>
    <row r="56" spans="120:125" ht="13.2" x14ac:dyDescent="0.2"/>
    <row r="57" spans="120:125" ht="13.2" x14ac:dyDescent="0.2"/>
    <row r="58" spans="120:125" ht="13.2" x14ac:dyDescent="0.2">
      <c r="DU58" s="269"/>
    </row>
    <row r="59" spans="120:125" ht="13.2" x14ac:dyDescent="0.2"/>
    <row r="60" spans="120:125" ht="13.2" x14ac:dyDescent="0.2"/>
    <row r="61" spans="120:125" ht="13.2" x14ac:dyDescent="0.2"/>
    <row r="62" spans="120:125" ht="13.2" x14ac:dyDescent="0.2"/>
    <row r="63" spans="120:125" ht="13.2" x14ac:dyDescent="0.2">
      <c r="DU63" s="269"/>
    </row>
    <row r="64" spans="120:125" ht="13.2" x14ac:dyDescent="0.2">
      <c r="DT64" s="269"/>
      <c r="DU64" s="269"/>
    </row>
    <row r="65" spans="123:125" ht="13.2" x14ac:dyDescent="0.2"/>
    <row r="66" spans="123:125" ht="13.2" x14ac:dyDescent="0.2"/>
    <row r="67" spans="123:125" ht="13.2" x14ac:dyDescent="0.2"/>
    <row r="68" spans="123:125" ht="13.2" x14ac:dyDescent="0.2"/>
    <row r="69" spans="123:125" ht="13.2" x14ac:dyDescent="0.2">
      <c r="DS69" s="269"/>
      <c r="DT69" s="269"/>
      <c r="DU69" s="26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9"/>
    </row>
    <row r="83" spans="116:125" ht="13.2" x14ac:dyDescent="0.2">
      <c r="DM83" s="269"/>
      <c r="DN83" s="269"/>
      <c r="DO83" s="269"/>
      <c r="DP83" s="269"/>
      <c r="DQ83" s="269"/>
      <c r="DR83" s="269"/>
      <c r="DS83" s="269"/>
      <c r="DT83" s="269"/>
      <c r="DU83" s="269"/>
    </row>
    <row r="84" spans="116:125" ht="13.2" x14ac:dyDescent="0.2"/>
    <row r="85" spans="116:125" ht="13.2" x14ac:dyDescent="0.2"/>
    <row r="86" spans="116:125" ht="13.2" x14ac:dyDescent="0.2"/>
    <row r="87" spans="116:125" ht="13.2" x14ac:dyDescent="0.2"/>
    <row r="88" spans="116:125" ht="13.2" x14ac:dyDescent="0.2">
      <c r="DU88" s="26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9"/>
      <c r="DT94" s="269"/>
      <c r="DU94" s="269"/>
    </row>
    <row r="95" spans="116:125" ht="13.5" customHeight="1" x14ac:dyDescent="0.2">
      <c r="DU95" s="26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9"/>
    </row>
    <row r="102" spans="124:125" ht="13.5" customHeight="1" x14ac:dyDescent="0.2"/>
    <row r="103" spans="124:125" ht="13.5" customHeight="1" x14ac:dyDescent="0.2"/>
    <row r="104" spans="124:125" ht="13.5" customHeight="1" x14ac:dyDescent="0.2">
      <c r="DT104" s="269"/>
      <c r="DU104" s="26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9"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9"/>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QNBgwU+noGP2BOXM+f+pUrBQvRe5T/JQLSAWlcfxS7o4ZAst9C+8BdhPqXB4l5sSM3kj2EMcn/nV67dY/J/2Q==" saltValue="t+GAdOVWeTgSlU4gWMIc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0" customWidth="1"/>
    <col min="126" max="142" width="0" style="269" hidden="1" customWidth="1"/>
    <col min="143" max="16384" width="9" style="269" hidden="1"/>
  </cols>
  <sheetData>
    <row r="1" spans="1:125" ht="13.5" customHeight="1" x14ac:dyDescent="0.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ht="13.2" x14ac:dyDescent="0.2">
      <c r="B2" s="269"/>
      <c r="T2" s="269"/>
    </row>
    <row r="3" spans="1:125" ht="13.2" x14ac:dyDescent="0.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9"/>
      <c r="G33" s="269"/>
      <c r="I33" s="269"/>
    </row>
    <row r="34" spans="2:125" ht="13.2" x14ac:dyDescent="0.2">
      <c r="C34" s="269"/>
      <c r="P34" s="269"/>
      <c r="R34" s="269"/>
      <c r="U34" s="269"/>
    </row>
    <row r="35" spans="2:125" ht="13.2" x14ac:dyDescent="0.2">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ht="13.2" x14ac:dyDescent="0.2">
      <c r="F36" s="269"/>
      <c r="H36" s="269"/>
      <c r="J36" s="269"/>
      <c r="K36" s="269"/>
      <c r="L36" s="269"/>
      <c r="M36" s="269"/>
      <c r="N36" s="269"/>
      <c r="O36" s="269"/>
      <c r="Q36" s="269"/>
      <c r="S36" s="269"/>
      <c r="V36" s="269"/>
    </row>
    <row r="37" spans="2:125" ht="13.2" x14ac:dyDescent="0.2"/>
    <row r="38" spans="2:125" ht="13.2" x14ac:dyDescent="0.2"/>
    <row r="39" spans="2:125" ht="13.2" x14ac:dyDescent="0.2"/>
    <row r="40" spans="2:125" ht="13.2" x14ac:dyDescent="0.2">
      <c r="U40" s="269"/>
    </row>
    <row r="41" spans="2:125" ht="13.2" x14ac:dyDescent="0.2">
      <c r="R41" s="269"/>
    </row>
    <row r="42" spans="2:125" ht="13.2" x14ac:dyDescent="0.2">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ht="13.2" x14ac:dyDescent="0.2">
      <c r="Q43" s="269"/>
      <c r="S43" s="269"/>
      <c r="V43" s="26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J/SWHC+lFoNEap2FUQoxfyelO52dvw4pDhlMMYFpvnoQq/rgaX17YeOFMjGoC1JqiUB46z5S9R8Y7r2f2Boew==" saltValue="WTyhPvIzwfUH/x3lshmo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8" t="s">
        <v>3</v>
      </c>
      <c r="D47" s="1208"/>
      <c r="E47" s="1209"/>
      <c r="F47" s="11">
        <v>14.72</v>
      </c>
      <c r="G47" s="12">
        <v>13.17</v>
      </c>
      <c r="H47" s="12">
        <v>14.43</v>
      </c>
      <c r="I47" s="12">
        <v>15.05</v>
      </c>
      <c r="J47" s="13">
        <v>14.27</v>
      </c>
    </row>
    <row r="48" spans="2:10" ht="57.75" customHeight="1" x14ac:dyDescent="0.2">
      <c r="B48" s="14"/>
      <c r="C48" s="1210" t="s">
        <v>4</v>
      </c>
      <c r="D48" s="1210"/>
      <c r="E48" s="1211"/>
      <c r="F48" s="15">
        <v>7.69</v>
      </c>
      <c r="G48" s="16">
        <v>7.73</v>
      </c>
      <c r="H48" s="16">
        <v>5.55</v>
      </c>
      <c r="I48" s="16">
        <v>6.91</v>
      </c>
      <c r="J48" s="17">
        <v>6.53</v>
      </c>
    </row>
    <row r="49" spans="2:10" ht="57.75" customHeight="1" thickBot="1" x14ac:dyDescent="0.25">
      <c r="B49" s="18"/>
      <c r="C49" s="1212" t="s">
        <v>5</v>
      </c>
      <c r="D49" s="1212"/>
      <c r="E49" s="1213"/>
      <c r="F49" s="19">
        <v>1.39</v>
      </c>
      <c r="G49" s="20" t="s">
        <v>561</v>
      </c>
      <c r="H49" s="20" t="s">
        <v>562</v>
      </c>
      <c r="I49" s="20">
        <v>2.0299999999999998</v>
      </c>
      <c r="J49" s="21" t="s">
        <v>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rfWSztXWjJErdeIvknPm0oR3xKsaRmYiEgHDM9cYzs2GrMFC1NB6cyl0izcYpPVKk7ahey34wWU4MXr0JfA0Q==" saltValue="AFwqaQ/z4eXH9lBu3s3M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2019-03-22T05:29:14Z</cp:lastPrinted>
  <dcterms:created xsi:type="dcterms:W3CDTF">2019-02-14T02:28:48Z</dcterms:created>
  <dcterms:modified xsi:type="dcterms:W3CDTF">2019-11-11T02:31:27Z</dcterms:modified>
  <cp:category/>
</cp:coreProperties>
</file>