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9_ＨＰ掲載\02_２回目（R111月中旬）\確定版\政令\"/>
    </mc:Choice>
  </mc:AlternateContent>
  <bookViews>
    <workbookView xWindow="0" yWindow="0" windowWidth="15360" windowHeight="7635" tabRatio="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<sst xmlns="http://schemas.openxmlformats.org/spreadsheetml/2006/main" count="1020" uniqueCount="640">
  <si>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</si>
  <si>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</si>
  <si>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</si>
  <si>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</si>
  <si>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</si>
  <si>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</si>
  <si>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</si>
  <si>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</si>
  <si>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</si>
  <si>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</si>
  <si>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</si>
  <si>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</si>
  <si>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</si>
  <si>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</si>
  <si>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</si>
  <si>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</si>
  <si>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</si>
  <si>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</si>
  <si>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</si>
  <si>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</si>
  <si>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</si>
  <si>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</si>
  <si>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</si>
  <si>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</si>
  <si>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</si>
  <si>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</si>
  <si>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</si>
  <si>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</si>
  <si>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</si>
  <si>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</si>
  <si>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</si>
  <si>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</si>
  <si>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</si>
  <si>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</si>
  <si>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</si>
  <si>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</si>
  <si>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</si>
  <si>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</si>
  <si>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</si>
  <si>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</si>
  <si>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</si>
  <si>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</si>
  <si>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</si>
  <si>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</si>
  <si>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</si>
  <si>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</si>
  <si>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</si>
  <si>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</si>
  <si>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</si>
  <si>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</si>
  <si>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</si>
  <si>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</si>
  <si>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</si>
  <si>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</si>
  <si>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</si>
  <si>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</si>
  <si>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</si>
  <si>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</si>
  <si>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</si>
  <si>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</si>
  <si>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</si>
  <si>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</si>
  <si>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</si>
  <si>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</si>
  <si>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</si>
  <si>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</si>
  <si>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</si>
  <si>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</si>
  <si>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</si>
  <si>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</si>
  <si>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</si>
  <si>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</si>
  <si>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</si>
  <si>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</si>
  <si>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</si>
  <si>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</si>
  <si>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</si>
  <si>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</si>
  <si>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</si>
  <si>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</si>
  <si>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</si>
  <si>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</si>
  <si>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</si>
  <si>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</si>
  <si>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</si>
  <si>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</si>
  <si>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</si>
  <si>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</si>
  <si>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</si>
  <si>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</si>
  <si>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</si>
  <si>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</si>
  <si>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</si>
  <si>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</si>
  <si>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</si>
  <si>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</si>
  <si>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</si>
  <si>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</si>
  <si>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</si>
  <si>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</si>
  <si>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</si>
  <si>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</si>
  <si>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</si>
  <si>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</si>
  <si>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</si>
  <si>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</si>
  <si>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</si>
  <si>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</si>
  <si>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</si>
  <si>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</si>
  <si>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</si>
  <si>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</si>
  <si>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</si>
  <si>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</si>
  <si>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</si>
  <si>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</si>
  <si>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</si>
  <si>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</si>
  <si>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</si>
  <si>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</si>
  <si>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</si>
  <si>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</si>
  <si>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</si>
  <si>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</si>
  <si>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</si>
  <si>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</si>
  <si>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</si>
  <si>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</si>
  <si>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</si>
  <si>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</si>
  <si>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</si>
  <si>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</si>
  <si>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</si>
  <si>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</si>
  <si>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</si>
  <si>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</si>
  <si>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</si>
  <si>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</si>
  <si>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</si>
  <si>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</si>
  <si>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</si>
  <si>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</si>
  <si>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</si>
  <si>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</si>
  <si>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</si>
  <si>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</si>
  <si>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</si>
  <si>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自動車運送事業会計</t>
    <phoneticPr fontId="5"/>
  </si>
  <si>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</si>
  <si>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</si>
  <si>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</si>
  <si>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</si>
  <si>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</si>
  <si>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</si>
  <si>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</si>
  <si>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</si>
  <si>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</si>
  <si>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</si>
  <si>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</si>
  <si>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</si>
  <si>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</si>
  <si>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</si>
  <si>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</si>
  <si>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</si>
  <si>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</si>
  <si>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</si>
  <si>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</si>
  <si>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</si>
  <si>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</si>
  <si>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</si>
  <si>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</si>
  <si>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</si>
  <si>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</si>
  <si>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</si>
  <si>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</si>
  <si>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</si>
  <si>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</si>
  <si>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</si>
  <si>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</si>
  <si>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</si>
  <si>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</si>
  <si>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</si>
  <si>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</si>
  <si>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</si>
  <si>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</si>
  <si>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</si>
  <si>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</si>
  <si>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</si>
  <si>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</si>
  <si>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</si>
  <si>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</si>
  <si>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</si>
  <si>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</si>
  <si>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</si>
  <si>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</si>
  <si>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</si>
  <si>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</si>
  <si>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</si>
  <si>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</si>
  <si>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</si>
  <si>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</si>
  <si>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</si>
  <si>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</si>
  <si>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</si>
  <si>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</si>
  <si>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</si>
  <si>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</si>
  <si>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</si>
  <si>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</si>
  <si>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</si>
  <si>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</si>
  <si>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</si>
  <si>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</si>
  <si>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神奈川県川崎市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</si>
  <si>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</si>
  <si>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</si>
  <si>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</si>
  <si>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</si>
  <si>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</si>
  <si>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</si>
  <si>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</si>
  <si>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</si>
  <si>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</si>
  <si>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</si>
  <si>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</si>
  <si>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</si>
  <si>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</si>
  <si>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</si>
  <si>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</si>
  <si>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</si>
  <si>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</si>
  <si>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</si>
  <si>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</si>
  <si>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</si>
  <si>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</si>
  <si>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</si>
  <si>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</si>
  <si>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</si>
  <si>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</si>
  <si>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</si>
  <si>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</si>
  <si>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</si>
  <si>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</si>
  <si>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</si>
  <si>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</si>
  <si>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</si>
  <si>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</si>
  <si>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</si>
  <si>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</si>
  <si>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</si>
  <si>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</si>
  <si>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</si>
  <si>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</si>
  <si>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</si>
  <si>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</si>
  <si>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</si>
  <si>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</si>
  <si>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</si>
  <si>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</si>
  <si>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</si>
  <si>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</si>
  <si>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</si>
  <si>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</si>
  <si>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</si>
  <si>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</si>
  <si>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</si>
  <si>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</si>
  <si>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</si>
  <si>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</si>
  <si>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</si>
  <si>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</si>
  <si>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</si>
  <si>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</si>
  <si>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</si>
  <si>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</si>
  <si>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</si>
  <si>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</si>
  <si>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</si>
  <si>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</si>
  <si>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</si>
  <si>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</si>
  <si>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</si>
  <si>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</si>
  <si>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</si>
  <si>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</si>
  <si>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</si>
  <si>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</si>
  <si>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</si>
  <si>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</si>
  <si>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</si>
  <si>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</si>
  <si>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</si>
  <si>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</si>
  <si>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</si>
  <si>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</si>
  <si>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</si>
  <si>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</si>
  <si>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</si>
  <si>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</si>
  <si>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</si>
  <si>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</si>
  <si>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</si>
  <si>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</si>
  <si>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</si>
  <si>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</si>
  <si>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</si>
  <si>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</si>
  <si>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</si>
  <si>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</si>
  <si>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</si>
  <si>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</si>
  <si>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</si>
  <si>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</si>
  <si>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</si>
  <si>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</si>
  <si>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</si>
  <si>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</si>
  <si>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</si>
  <si>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</si>
  <si>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</si>
  <si>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</si>
  <si>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</si>
  <si>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</si>
  <si>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</si>
  <si>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</si>
  <si>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</si>
  <si>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</si>
  <si>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</si>
  <si>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</si>
  <si>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</si>
  <si>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</si>
  <si>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</si>
  <si>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</si>
  <si>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</si>
  <si>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</si>
  <si>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</si>
  <si>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</si>
  <si>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</si>
  <si>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</si>
  <si>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</si>
  <si>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</si>
  <si>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</si>
  <si>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</si>
  <si>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</si>
  <si>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</si>
  <si>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</si>
  <si>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</si>
  <si>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</si>
  <si>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</si>
  <si>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</si>
  <si>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</si>
  <si>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</si>
  <si>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</si>
  <si>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</si>
  <si>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</si>
  <si>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</si>
  <si>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</si>
  <si>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</si>
  <si>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</si>
  <si>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</si>
  <si>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</si>
  <si>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</si>
  <si>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</si>
  <si>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神奈川県川崎市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</si>
  <si>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</si>
  <si>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</si>
  <si>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</si>
  <si>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</si>
  <si>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</si>
  <si>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</si>
  <si>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</si>
  <si>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</si>
  <si>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</si>
  <si>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</si>
  <si>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</si>
  <si>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</si>
  <si>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</si>
  <si>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</si>
  <si>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</si>
  <si>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</si>
  <si>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</si>
  <si>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</si>
  <si>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</si>
  <si>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</si>
  <si>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</si>
  <si>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</si>
  <si>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</si>
  <si>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</si>
  <si>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</si>
  <si>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</si>
  <si>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</si>
  <si>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</si>
  <si>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</si>
  <si>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</si>
  <si>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</si>
  <si>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</si>
  <si>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</si>
  <si>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</si>
  <si>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</si>
  <si>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</si>
  <si>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</si>
  <si>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</si>
  <si>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</si>
  <si>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</si>
  <si>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</si>
  <si>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</si>
  <si>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</si>
  <si>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</si>
  <si>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</si>
  <si>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</si>
  <si>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</si>
  <si>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下水道事業会計</t>
    <phoneticPr fontId="5"/>
  </si>
  <si>
    <t>水道事業会計</t>
    <phoneticPr fontId="5"/>
  </si>
  <si>
    <t>工業用水道事業会計</t>
    <phoneticPr fontId="5"/>
  </si>
  <si>
    <t>自動車運送事業会計</t>
    <phoneticPr fontId="5"/>
  </si>
  <si>
    <t>卸売市場事業特別会計</t>
    <phoneticPr fontId="5"/>
  </si>
  <si>
    <t>-</t>
    <phoneticPr fontId="5"/>
  </si>
  <si>
    <t>法非適用企業</t>
    <phoneticPr fontId="5"/>
  </si>
  <si>
    <t>港湾整備事業特別会計</t>
    <phoneticPr fontId="5"/>
  </si>
  <si>
    <t>法非適用企業</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</si>
  <si>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</si>
  <si>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</si>
  <si>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</si>
  <si>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</si>
  <si>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</si>
  <si>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</si>
  <si>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</si>
  <si>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</si>
  <si>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</si>
  <si>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</si>
  <si>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</si>
  <si>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</si>
  <si>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</si>
  <si>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</si>
  <si>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</si>
  <si>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</si>
  <si>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</si>
  <si>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</si>
  <si>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</si>
  <si>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</si>
  <si>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</si>
  <si>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</si>
  <si>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</si>
  <si>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</si>
  <si>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</si>
  <si>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</si>
  <si>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</si>
  <si>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</si>
  <si>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</si>
  <si>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</si>
  <si>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</si>
  <si>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</si>
  <si>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</si>
  <si>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</si>
  <si>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</si>
  <si>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</si>
  <si>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</si>
  <si>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</si>
  <si>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</si>
  <si>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</si>
  <si>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</si>
  <si>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</si>
  <si>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</si>
  <si>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</si>
  <si>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</si>
  <si>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</si>
  <si>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</si>
  <si>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</si>
  <si>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</si>
  <si>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</si>
  <si>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</si>
  <si>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</si>
  <si>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</si>
  <si>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</si>
  <si>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</si>
  <si>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</si>
  <si>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</si>
  <si>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</si>
  <si>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</si>
  <si>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</si>
  <si>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</si>
  <si>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</si>
  <si>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</si>
  <si>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</si>
  <si>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</si>
  <si>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</si>
  <si>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</si>
  <si>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</si>
  <si>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</si>
  <si>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</si>
  <si>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</si>
  <si>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</si>
  <si>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</si>
  <si>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</si>
  <si>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</si>
  <si>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</si>
  <si>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</si>
  <si>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</si>
  <si>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</si>
  <si>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</si>
  <si>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</si>
  <si>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</si>
  <si>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</si>
  <si>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</si>
  <si>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</si>
  <si>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</si>
  <si>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</si>
  <si>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</si>
  <si>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</si>
  <si>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</si>
  <si>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</si>
  <si>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</si>
  <si>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</si>
  <si>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</si>
  <si>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</si>
  <si>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</si>
  <si>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</si>
  <si>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</si>
  <si>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</si>
  <si>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</si>
  <si>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</si>
  <si>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</si>
  <si>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</si>
  <si>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</si>
  <si>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</si>
  <si>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</si>
  <si>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</si>
  <si>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</si>
  <si>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</si>
  <si>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</si>
  <si>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</si>
  <si>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</si>
  <si>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</si>
  <si>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</si>
  <si>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</si>
  <si>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</si>
  <si>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</si>
  <si>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</si>
  <si>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</si>
  <si>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</si>
  <si>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</si>
  <si>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</si>
  <si>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</si>
  <si>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</si>
  <si>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</si>
  <si>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</si>
  <si>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</si>
  <si>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</si>
  <si>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</si>
  <si>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</si>
  <si>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</si>
  <si>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</si>
  <si>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</si>
  <si>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</si>
  <si>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</si>
  <si>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</si>
  <si>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</si>
  <si>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</si>
  <si>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</si>
  <si>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</si>
  <si>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</si>
  <si>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</si>
  <si>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</si>
  <si>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</si>
  <si>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</si>
  <si>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</si>
  <si>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</si>
  <si>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</si>
  <si>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</si>
  <si>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</si>
  <si>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</si>
  <si>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</si>
  <si>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</si>
  <si>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</si>
  <si>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</si>
  <si>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</si>
  <si>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</si>
  <si>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</si>
  <si>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0.34</t>
  </si>
  <si>
    <t>自動車運送事業会計</t>
  </si>
  <si>
    <t>▲ 0.03</t>
  </si>
  <si>
    <t>▲ 0.06</t>
  </si>
  <si>
    <t>水道事業会計</t>
  </si>
  <si>
    <t>下水道事業会計</t>
  </si>
  <si>
    <t>工業用水道事業会計</t>
  </si>
  <si>
    <t>病院事業会計</t>
  </si>
  <si>
    <t>介護保険事業特別会計</t>
  </si>
  <si>
    <t>墓地整備事業特別会計</t>
  </si>
  <si>
    <t>一般会計</t>
  </si>
  <si>
    <t>その他会計（赤字）</t>
  </si>
  <si>
    <t>その他会計（黒字）</t>
  </si>
  <si>
    <t>鉄道整備事業基金</t>
    <rPh sb="0" eb="2">
      <t>テツドウ</t>
    </rPh>
    <rPh sb="2" eb="4">
      <t>セイビ</t>
    </rPh>
    <rPh sb="4" eb="6">
      <t>ジギョウ</t>
    </rPh>
    <rPh sb="6" eb="8">
      <t>キキン</t>
    </rPh>
    <phoneticPr fontId="11"/>
  </si>
  <si>
    <t>都市整備事業基金</t>
    <rPh sb="0" eb="2">
      <t>トシ</t>
    </rPh>
    <rPh sb="2" eb="4">
      <t>セイビ</t>
    </rPh>
    <rPh sb="4" eb="6">
      <t>ジギョウ</t>
    </rPh>
    <rPh sb="6" eb="8">
      <t>キキン</t>
    </rPh>
    <phoneticPr fontId="11"/>
  </si>
  <si>
    <t>緑化基金</t>
    <rPh sb="0" eb="2">
      <t>リョクカ</t>
    </rPh>
    <rPh sb="2" eb="4">
      <t>キキン</t>
    </rPh>
    <phoneticPr fontId="11"/>
  </si>
  <si>
    <t>市営住宅等修繕基金</t>
    <rPh sb="0" eb="2">
      <t>シエイ</t>
    </rPh>
    <rPh sb="2" eb="4">
      <t>ジュウタク</t>
    </rPh>
    <rPh sb="4" eb="5">
      <t>トウ</t>
    </rPh>
    <rPh sb="5" eb="7">
      <t>シュウゼン</t>
    </rPh>
    <rPh sb="7" eb="9">
      <t>キキン</t>
    </rPh>
    <phoneticPr fontId="11"/>
  </si>
  <si>
    <t>資源再生化基金</t>
    <rPh sb="0" eb="2">
      <t>シゲン</t>
    </rPh>
    <rPh sb="2" eb="5">
      <t>サイセイカ</t>
    </rPh>
    <rPh sb="5" eb="7">
      <t>キキン</t>
    </rPh>
    <phoneticPr fontId="11"/>
  </si>
  <si>
    <t>かわさき市民放送</t>
    <rPh sb="4" eb="6">
      <t>シミン</t>
    </rPh>
    <rPh sb="6" eb="8">
      <t>ホウソウ</t>
    </rPh>
    <phoneticPr fontId="2"/>
  </si>
  <si>
    <t>川崎市土地開発公社</t>
    <rPh sb="0" eb="3">
      <t>カワサキシ</t>
    </rPh>
    <rPh sb="3" eb="5">
      <t>トチ</t>
    </rPh>
    <rPh sb="5" eb="7">
      <t>カイハツ</t>
    </rPh>
    <rPh sb="7" eb="9">
      <t>コウシャ</t>
    </rPh>
    <phoneticPr fontId="2"/>
  </si>
  <si>
    <t>川崎市文化財団</t>
    <rPh sb="0" eb="3">
      <t>カワサキシ</t>
    </rPh>
    <rPh sb="3" eb="5">
      <t>ブンカ</t>
    </rPh>
    <rPh sb="5" eb="7">
      <t>ザイダン</t>
    </rPh>
    <phoneticPr fontId="2"/>
  </si>
  <si>
    <t>川崎市国際交流協会</t>
    <rPh sb="0" eb="3">
      <t>カワサキシ</t>
    </rPh>
    <rPh sb="3" eb="5">
      <t>コクサイ</t>
    </rPh>
    <rPh sb="5" eb="7">
      <t>コウリュウ</t>
    </rPh>
    <rPh sb="7" eb="9">
      <t>キョウカイ</t>
    </rPh>
    <phoneticPr fontId="2"/>
  </si>
  <si>
    <t>川崎市スポーツ協会</t>
    <rPh sb="0" eb="3">
      <t>カワサキシ</t>
    </rPh>
    <rPh sb="7" eb="9">
      <t>キョウカイ</t>
    </rPh>
    <phoneticPr fontId="2"/>
  </si>
  <si>
    <t>川崎アゼリア</t>
    <rPh sb="0" eb="2">
      <t>カワサキ</t>
    </rPh>
    <phoneticPr fontId="2"/>
  </si>
  <si>
    <t>川崎冷蔵</t>
    <rPh sb="0" eb="2">
      <t>カワサキ</t>
    </rPh>
    <rPh sb="2" eb="4">
      <t>レイゾウ</t>
    </rPh>
    <phoneticPr fontId="2"/>
  </si>
  <si>
    <t>川崎市産業振興財団</t>
    <rPh sb="0" eb="3">
      <t>カワサキシ</t>
    </rPh>
    <rPh sb="3" eb="5">
      <t>サンギョウ</t>
    </rPh>
    <rPh sb="5" eb="7">
      <t>シンコウ</t>
    </rPh>
    <rPh sb="7" eb="9">
      <t>ザイダン</t>
    </rPh>
    <phoneticPr fontId="2"/>
  </si>
  <si>
    <t>川崎・横浜公害保健センター</t>
    <rPh sb="0" eb="2">
      <t>カワサキ</t>
    </rPh>
    <rPh sb="3" eb="5">
      <t>ヨコハマ</t>
    </rPh>
    <rPh sb="5" eb="7">
      <t>コウガイ</t>
    </rPh>
    <rPh sb="7" eb="9">
      <t>ホケン</t>
    </rPh>
    <phoneticPr fontId="2"/>
  </si>
  <si>
    <t>川崎市シルバー人材センター</t>
    <rPh sb="0" eb="3">
      <t>カワサキシ</t>
    </rPh>
    <rPh sb="7" eb="9">
      <t>ジンザイ</t>
    </rPh>
    <phoneticPr fontId="2"/>
  </si>
  <si>
    <t>川崎市身体障害者協会</t>
    <rPh sb="0" eb="3">
      <t>カワサキシ</t>
    </rPh>
    <rPh sb="3" eb="5">
      <t>シンタイ</t>
    </rPh>
    <rPh sb="5" eb="8">
      <t>ショウガイシャ</t>
    </rPh>
    <rPh sb="8" eb="10">
      <t>キョウカイ</t>
    </rPh>
    <phoneticPr fontId="2"/>
  </si>
  <si>
    <t>川崎市看護師養成確保事業団</t>
    <rPh sb="0" eb="3">
      <t>カワサキシ</t>
    </rPh>
    <rPh sb="3" eb="6">
      <t>カンゴシ</t>
    </rPh>
    <rPh sb="6" eb="8">
      <t>ヨウセイ</t>
    </rPh>
    <rPh sb="8" eb="10">
      <t>カクホ</t>
    </rPh>
    <rPh sb="10" eb="13">
      <t>ジギョウダン</t>
    </rPh>
    <phoneticPr fontId="2"/>
  </si>
  <si>
    <t>川崎市母子寡婦福祉協議会</t>
    <rPh sb="0" eb="3">
      <t>カワサキシ</t>
    </rPh>
    <rPh sb="3" eb="5">
      <t>ボシ</t>
    </rPh>
    <rPh sb="5" eb="7">
      <t>カフ</t>
    </rPh>
    <rPh sb="7" eb="9">
      <t>フクシ</t>
    </rPh>
    <rPh sb="9" eb="12">
      <t>キョウギカイ</t>
    </rPh>
    <phoneticPr fontId="2"/>
  </si>
  <si>
    <t>神奈川県住宅供給公社</t>
    <rPh sb="0" eb="4">
      <t>カナガワケン</t>
    </rPh>
    <rPh sb="4" eb="6">
      <t>ジュウタク</t>
    </rPh>
    <rPh sb="6" eb="8">
      <t>キョウキュウ</t>
    </rPh>
    <rPh sb="8" eb="10">
      <t>コウシャ</t>
    </rPh>
    <phoneticPr fontId="2"/>
  </si>
  <si>
    <t>○</t>
  </si>
  <si>
    <t>川崎市まちづくり公社</t>
    <rPh sb="0" eb="3">
      <t>カワサキシ</t>
    </rPh>
    <rPh sb="8" eb="10">
      <t>コウシャ</t>
    </rPh>
    <phoneticPr fontId="2"/>
  </si>
  <si>
    <t>川崎市住宅供給公社</t>
    <rPh sb="0" eb="3">
      <t>カワサキシ</t>
    </rPh>
    <rPh sb="3" eb="5">
      <t>ジュウタク</t>
    </rPh>
    <rPh sb="5" eb="7">
      <t>キョウキュウ</t>
    </rPh>
    <rPh sb="7" eb="9">
      <t>コウシャ</t>
    </rPh>
    <phoneticPr fontId="2"/>
  </si>
  <si>
    <t>みぞのくち新都市</t>
    <rPh sb="5" eb="8">
      <t>シントシ</t>
    </rPh>
    <phoneticPr fontId="2"/>
  </si>
  <si>
    <t>川崎市公園緑地協会</t>
    <rPh sb="0" eb="3">
      <t>カワサキシ</t>
    </rPh>
    <rPh sb="3" eb="5">
      <t>コウエン</t>
    </rPh>
    <rPh sb="5" eb="7">
      <t>リョクチ</t>
    </rPh>
    <rPh sb="7" eb="9">
      <t>キョウカイ</t>
    </rPh>
    <phoneticPr fontId="2"/>
  </si>
  <si>
    <t>川崎臨港倉庫埠頭</t>
    <rPh sb="0" eb="2">
      <t>カワサキ</t>
    </rPh>
    <rPh sb="2" eb="4">
      <t>リンコウ</t>
    </rPh>
    <rPh sb="4" eb="6">
      <t>ソウコ</t>
    </rPh>
    <rPh sb="6" eb="8">
      <t>フトウ</t>
    </rPh>
    <phoneticPr fontId="2"/>
  </si>
  <si>
    <t>かわさきファズ</t>
  </si>
  <si>
    <t>川崎市消防防災指導公社</t>
    <rPh sb="0" eb="3">
      <t>カワサキシ</t>
    </rPh>
    <rPh sb="3" eb="5">
      <t>ショウボウ</t>
    </rPh>
    <rPh sb="5" eb="7">
      <t>ボウサイ</t>
    </rPh>
    <rPh sb="7" eb="9">
      <t>シドウ</t>
    </rPh>
    <rPh sb="9" eb="11">
      <t>コウシャ</t>
    </rPh>
    <phoneticPr fontId="2"/>
  </si>
  <si>
    <t>川崎市学校給食会</t>
    <rPh sb="0" eb="3">
      <t>カワサキシ</t>
    </rPh>
    <rPh sb="3" eb="5">
      <t>ガッコウ</t>
    </rPh>
    <rPh sb="5" eb="7">
      <t>キュウショク</t>
    </rPh>
    <rPh sb="7" eb="8">
      <t>カイ</t>
    </rPh>
    <phoneticPr fontId="2"/>
  </si>
  <si>
    <t>川崎市生涯学習財団</t>
    <rPh sb="0" eb="3">
      <t>カワサキシ</t>
    </rPh>
    <rPh sb="3" eb="5">
      <t>ショウガイ</t>
    </rPh>
    <rPh sb="5" eb="7">
      <t>ガクシュウ</t>
    </rPh>
    <rPh sb="7" eb="9">
      <t>ザイダン</t>
    </rPh>
    <phoneticPr fontId="2"/>
  </si>
  <si>
    <t>法適用企業</t>
    <rPh sb="0" eb="1">
      <t>ホウ</t>
    </rPh>
    <rPh sb="1" eb="3">
      <t>テキヨウ</t>
    </rPh>
    <rPh sb="3" eb="5">
      <t>キギョウ</t>
    </rPh>
    <phoneticPr fontId="3"/>
  </si>
  <si>
    <t>-</t>
    <phoneticPr fontId="2"/>
  </si>
  <si>
    <t>-</t>
    <phoneticPr fontId="2"/>
  </si>
  <si>
    <t>神奈川県川崎競馬組合</t>
    <rPh sb="0" eb="4">
      <t>カナガワケン</t>
    </rPh>
    <rPh sb="4" eb="6">
      <t>カワサキ</t>
    </rPh>
    <rPh sb="6" eb="8">
      <t>ケイバ</t>
    </rPh>
    <rPh sb="8" eb="10">
      <t>クミアイ</t>
    </rPh>
    <phoneticPr fontId="33"/>
  </si>
  <si>
    <t>神奈川県内広域水道企業団</t>
  </si>
  <si>
    <t>神奈川県後期高齢者医療広域連合
（一般会計）</t>
  </si>
  <si>
    <t>神奈川県後期高齢者医療広域連合
（後期高齢者医療特別会計）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</si>
  <si>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</si>
  <si>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</si>
  <si>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</si>
  <si>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</si>
  <si>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</si>
  <si>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</si>
  <si>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</si>
  <si>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</si>
  <si>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</si>
  <si>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</si>
  <si>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実質公債費比率は、税収増による標準財政規模の増などにより一貫して低下しているが、将来負担比率については、地方債現在高がおおよそ横ばいで推移しているものの、充当可能な特定財源見込額や地方債現在高に係る基準財政需要額算入見込額の減等の影響により平成25年度以降は緩やかな上昇傾向が続いている。
　本市では、平成30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181" eb="183">
      <t>カイテイ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</si>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</sst>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3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2" xfId="15" applyNumberFormat="1" applyFont="1" applyFill="1" applyBorder="1" applyAlignment="1" applyProtection="1">
      <alignment horizontal="right" vertical="center" shrinkToFit="1"/>
      <protection locked="0"/>
    </xf>
    <xf numFmtId="177" fontId="29" fillId="0" borderId="113" xfId="15" applyNumberFormat="1" applyFont="1" applyFill="1" applyBorder="1" applyAlignment="1" applyProtection="1">
      <alignment horizontal="right" vertical="center" shrinkToFit="1"/>
      <protection locked="0"/>
    </xf>
    <xf numFmtId="177" fontId="29" fillId="0" borderId="114" xfId="15" applyNumberFormat="1" applyFont="1" applyFill="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0" fontId="29" fillId="0" borderId="117"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9" xfId="12" applyFont="1" applyBorder="1" applyAlignment="1" applyProtection="1">
      <alignment horizontal="left" vertical="center" shrinkToFit="1"/>
      <protection locked="0"/>
    </xf>
    <xf numFmtId="177" fontId="29" fillId="0" borderId="118"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Fill="1" applyBorder="1" applyAlignment="1" applyProtection="1">
      <alignment horizontal="right" vertical="center" shrinkToFit="1"/>
      <protection locked="0"/>
    </xf>
    <xf numFmtId="177" fontId="29" fillId="0" borderId="102" xfId="12" applyNumberFormat="1" applyFont="1" applyFill="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Fill="1" applyBorder="1" applyAlignment="1" applyProtection="1">
      <alignment horizontal="right" vertical="center" shrinkToFit="1"/>
      <protection locked="0"/>
    </xf>
    <xf numFmtId="177" fontId="29" fillId="0" borderId="116" xfId="12" applyNumberFormat="1" applyFont="1" applyFill="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xmlns:c16r2="http://schemas.microsoft.com/office/drawing/2015/06/chart">
            <c:ext xmlns:c16="http://schemas.microsoft.com/office/drawing/2014/chart" uri="{C3380CC4-5D6E-409C-BE32-E72D297353CC}">
              <c16:uniqueId val="{00000000-15E2-4CC5-B72D-5EF065A58B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52084</c:v>
                </c:pt>
                <c:pt idx="1">
                  <c:v>63713</c:v>
                </c:pt>
                <c:pt idx="2">
                  <c:v>51687</c:v>
                </c:pt>
                <c:pt idx="3">
                  <c:v>52284</c:v>
                </c:pt>
                <c:pt idx="4">
                  <c:v>64969</c:v>
                </c:pt>
              </c:numCache>
            </c:numRef>
          </c:val>
          <c:smooth val="0"/>
          <c:extLst xmlns:c16r2="http://schemas.microsoft.com/office/drawing/2015/06/chart">
            <c:ext xmlns:c16="http://schemas.microsoft.com/office/drawing/2014/chart" uri="{C3380CC4-5D6E-409C-BE32-E72D297353CC}">
              <c16:uniqueId val="{00000001-15E2-4CC5-B72D-5EF065A58B5B}"/>
            </c:ext>
          </c:extLst>
        </c:ser>
        <c:dLbls>
          <c:showLegendKey val="0"/>
          <c:showVal val="0"/>
          <c:showCatName val="0"/>
          <c:showSerName val="0"/>
          <c:showPercent val="0"/>
          <c:showBubbleSize val="0"/>
        </c:dLbls>
        <c:marker val="1"/>
        <c:smooth val="0"/>
        <c:axId val="232836776"/>
        <c:axId val="489583040"/>
      </c:lineChart>
      <c:catAx>
        <c:axId val="232836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583040"/>
        <c:crosses val="autoZero"/>
        <c:auto val="1"/>
        <c:lblAlgn val="ctr"/>
        <c:lblOffset val="100"/>
        <c:tickLblSkip val="1"/>
        <c:tickMarkSkip val="1"/>
        <c:noMultiLvlLbl val="0"/>
      </c:catAx>
      <c:valAx>
        <c:axId val="489583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836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0.14000000000000001</c:v>
                </c:pt>
                <c:pt idx="1">
                  <c:v>0.14000000000000001</c:v>
                </c:pt>
                <c:pt idx="2">
                  <c:v>0.16</c:v>
                </c:pt>
                <c:pt idx="3">
                  <c:v>0.18</c:v>
                </c:pt>
                <c:pt idx="4">
                  <c:v>0.2</c:v>
                </c:pt>
              </c:numCache>
            </c:numRef>
          </c:val>
          <c:extLst xmlns:c16r2="http://schemas.microsoft.com/office/drawing/2015/06/chart">
            <c:ext xmlns:c16="http://schemas.microsoft.com/office/drawing/2014/chart" uri="{C3380CC4-5D6E-409C-BE32-E72D297353CC}">
              <c16:uniqueId val="{00000000-C856-43E8-A1C4-99FD68C99C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0.83</c:v>
                </c:pt>
                <c:pt idx="1">
                  <c:v>0.95</c:v>
                </c:pt>
                <c:pt idx="2">
                  <c:v>1.63</c:v>
                </c:pt>
                <c:pt idx="3">
                  <c:v>1.73</c:v>
                </c:pt>
                <c:pt idx="4">
                  <c:v>1.57</c:v>
                </c:pt>
              </c:numCache>
            </c:numRef>
          </c:val>
          <c:extLst xmlns:c16r2="http://schemas.microsoft.com/office/drawing/2015/06/chart">
            <c:ext xmlns:c16="http://schemas.microsoft.com/office/drawing/2014/chart" uri="{C3380CC4-5D6E-409C-BE32-E72D297353CC}">
              <c16:uniqueId val="{00000001-C856-43E8-A1C4-99FD68C99C3B}"/>
            </c:ext>
          </c:extLst>
        </c:ser>
        <c:dLbls>
          <c:showLegendKey val="0"/>
          <c:showVal val="0"/>
          <c:showCatName val="0"/>
          <c:showSerName val="0"/>
          <c:showPercent val="0"/>
          <c:showBubbleSize val="0"/>
        </c:dLbls>
        <c:gapWidth val="250"/>
        <c:overlap val="100"/>
        <c:axId val="492373256"/>
        <c:axId val="23344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-0.34</c:v>
                </c:pt>
                <c:pt idx="1">
                  <c:v>0.09</c:v>
                </c:pt>
                <c:pt idx="2">
                  <c:v>0.69</c:v>
                </c:pt>
                <c:pt idx="3">
                  <c:v>0.12</c:v>
                </c:pt>
                <c:pt idx="4">
                  <c:v>7.0000000000000007E-2</c:v>
                </c:pt>
              </c:numCache>
            </c:numRef>
          </c:val>
          <c:smooth val="0"/>
          <c:extLst xmlns:c16r2="http://schemas.microsoft.com/office/drawing/2015/06/chart">
            <c:ext xmlns:c16="http://schemas.microsoft.com/office/drawing/2014/chart" uri="{C3380CC4-5D6E-409C-BE32-E72D297353CC}">
              <c16:uniqueId val="{00000002-C856-43E8-A1C4-99FD68C99C3B}"/>
            </c:ext>
          </c:extLst>
        </c:ser>
        <c:dLbls>
          <c:showLegendKey val="0"/>
          <c:showVal val="0"/>
          <c:showCatName val="0"/>
          <c:showSerName val="0"/>
          <c:showPercent val="0"/>
          <c:showBubbleSize val="0"/>
        </c:dLbls>
        <c:marker val="1"/>
        <c:smooth val="0"/>
        <c:axId val="492373256"/>
        <c:axId val="233444912"/>
      </c:lineChart>
      <c:catAx>
        <c:axId val="49237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444912"/>
        <c:crosses val="autoZero"/>
        <c:auto val="1"/>
        <c:lblAlgn val="ctr"/>
        <c:lblOffset val="100"/>
        <c:tickLblSkip val="1"/>
        <c:tickMarkSkip val="1"/>
        <c:noMultiLvlLbl val="0"/>
      </c:catAx>
      <c:valAx>
        <c:axId val="23344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37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0.25</c:v>
                </c:pt>
                <c:pt idx="4">
                  <c:v>#N/A</c:v>
                </c:pt>
                <c:pt idx="5">
                  <c:v>0.15</c:v>
                </c:pt>
                <c:pt idx="6">
                  <c:v>#N/A</c:v>
                </c:pt>
                <c:pt idx="7">
                  <c:v>0.16</c:v>
                </c:pt>
                <c:pt idx="8">
                  <c:v>#N/A</c:v>
                </c:pt>
                <c:pt idx="9">
                  <c:v>0.13</c:v>
                </c:pt>
              </c:numCache>
            </c:numRef>
          </c:val>
          <c:extLst xmlns:c16r2="http://schemas.microsoft.com/office/drawing/2015/06/chart">
            <c:ext xmlns:c16="http://schemas.microsoft.com/office/drawing/2014/chart" uri="{C3380CC4-5D6E-409C-BE32-E72D297353CC}">
              <c16:uniqueId val="{00000000-F4D7-4313-BE11-03218F674D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D7-4313-BE11-03218F674D32}"/>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0.05</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F4D7-4313-BE11-03218F674D32}"/>
            </c:ext>
          </c:extLst>
        </c:ser>
        <c:ser>
          <c:idx val="3"/>
          <c:order val="3"/>
          <c:tx>
            <c:strRef>
              <c:f>データシート!$A$30</c:f>
              <c:strCache>
                <c:ptCount val="1"/>
                <c:pt idx="0">
                  <c:v>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F4D7-4313-BE11-03218F674D3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0.09</c:v>
                </c:pt>
                <c:pt idx="4">
                  <c:v>#N/A</c:v>
                </c:pt>
                <c:pt idx="5">
                  <c:v>0.31</c:v>
                </c:pt>
                <c:pt idx="6">
                  <c:v>#N/A</c:v>
                </c:pt>
                <c:pt idx="7">
                  <c:v>0.55000000000000004</c:v>
                </c:pt>
                <c:pt idx="8">
                  <c:v>#N/A</c:v>
                </c:pt>
                <c:pt idx="9">
                  <c:v>0.12</c:v>
                </c:pt>
              </c:numCache>
            </c:numRef>
          </c:val>
          <c:extLst xmlns:c16r2="http://schemas.microsoft.com/office/drawing/2015/06/chart">
            <c:ext xmlns:c16="http://schemas.microsoft.com/office/drawing/2014/chart" uri="{C3380CC4-5D6E-409C-BE32-E72D297353CC}">
              <c16:uniqueId val="{00000004-F4D7-4313-BE11-03218F674D3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c:v>
                </c:pt>
                <c:pt idx="2">
                  <c:v>#N/A</c:v>
                </c:pt>
                <c:pt idx="3">
                  <c:v>1.65</c:v>
                </c:pt>
                <c:pt idx="4">
                  <c:v>#N/A</c:v>
                </c:pt>
                <c:pt idx="5">
                  <c:v>1.49</c:v>
                </c:pt>
                <c:pt idx="6">
                  <c:v>#N/A</c:v>
                </c:pt>
                <c:pt idx="7">
                  <c:v>1.04</c:v>
                </c:pt>
                <c:pt idx="8">
                  <c:v>#N/A</c:v>
                </c:pt>
                <c:pt idx="9">
                  <c:v>0.51</c:v>
                </c:pt>
              </c:numCache>
            </c:numRef>
          </c:val>
          <c:extLst xmlns:c16r2="http://schemas.microsoft.com/office/drawing/2015/06/chart">
            <c:ext xmlns:c16="http://schemas.microsoft.com/office/drawing/2014/chart" uri="{C3380CC4-5D6E-409C-BE32-E72D297353CC}">
              <c16:uniqueId val="{00000005-F4D7-4313-BE11-03218F674D3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2.79</c:v>
                </c:pt>
                <c:pt idx="2">
                  <c:v>#N/A</c:v>
                </c:pt>
                <c:pt idx="3">
                  <c:v>2.54</c:v>
                </c:pt>
                <c:pt idx="4">
                  <c:v>#N/A</c:v>
                </c:pt>
                <c:pt idx="5">
                  <c:v>2.42</c:v>
                </c:pt>
                <c:pt idx="6">
                  <c:v>#N/A</c:v>
                </c:pt>
                <c:pt idx="7">
                  <c:v>2</c:v>
                </c:pt>
                <c:pt idx="8">
                  <c:v>#N/A</c:v>
                </c:pt>
                <c:pt idx="9">
                  <c:v>2.08</c:v>
                </c:pt>
              </c:numCache>
            </c:numRef>
          </c:val>
          <c:extLst xmlns:c16r2="http://schemas.microsoft.com/office/drawing/2015/06/chart">
            <c:ext xmlns:c16="http://schemas.microsoft.com/office/drawing/2014/chart" uri="{C3380CC4-5D6E-409C-BE32-E72D297353CC}">
              <c16:uniqueId val="{00000006-F4D7-4313-BE11-03218F674D3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1.1100000000000001</c:v>
                </c:pt>
                <c:pt idx="2">
                  <c:v>#N/A</c:v>
                </c:pt>
                <c:pt idx="3">
                  <c:v>1.39</c:v>
                </c:pt>
                <c:pt idx="4">
                  <c:v>#N/A</c:v>
                </c:pt>
                <c:pt idx="5">
                  <c:v>1.47</c:v>
                </c:pt>
                <c:pt idx="6">
                  <c:v>#N/A</c:v>
                </c:pt>
                <c:pt idx="7">
                  <c:v>2.13</c:v>
                </c:pt>
                <c:pt idx="8">
                  <c:v>#N/A</c:v>
                </c:pt>
                <c:pt idx="9">
                  <c:v>2.5</c:v>
                </c:pt>
              </c:numCache>
            </c:numRef>
          </c:val>
          <c:extLst xmlns:c16r2="http://schemas.microsoft.com/office/drawing/2015/06/chart">
            <c:ext xmlns:c16="http://schemas.microsoft.com/office/drawing/2014/chart" uri="{C3380CC4-5D6E-409C-BE32-E72D297353CC}">
              <c16:uniqueId val="{00000007-F4D7-4313-BE11-03218F674D3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3.35</c:v>
                </c:pt>
                <c:pt idx="4">
                  <c:v>#N/A</c:v>
                </c:pt>
                <c:pt idx="5">
                  <c:v>3.13</c:v>
                </c:pt>
                <c:pt idx="6">
                  <c:v>#N/A</c:v>
                </c:pt>
                <c:pt idx="7">
                  <c:v>3.56</c:v>
                </c:pt>
                <c:pt idx="8">
                  <c:v>#N/A</c:v>
                </c:pt>
                <c:pt idx="9">
                  <c:v>3.08</c:v>
                </c:pt>
              </c:numCache>
            </c:numRef>
          </c:val>
          <c:extLst xmlns:c16r2="http://schemas.microsoft.com/office/drawing/2015/06/chart">
            <c:ext xmlns:c16="http://schemas.microsoft.com/office/drawing/2014/chart" uri="{C3380CC4-5D6E-409C-BE32-E72D297353CC}">
              <c16:uniqueId val="{00000008-F4D7-4313-BE11-03218F674D32}"/>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0.01</c:v>
                </c:pt>
                <c:pt idx="2">
                  <c:v>0.03</c:v>
                </c:pt>
                <c:pt idx="3">
                  <c:v>#N/A</c:v>
                </c:pt>
                <c:pt idx="4">
                  <c:v>#N/A</c:v>
                </c:pt>
                <c:pt idx="5">
                  <c:v>0</c:v>
                </c:pt>
                <c:pt idx="6">
                  <c:v>#N/A</c:v>
                </c:pt>
                <c:pt idx="7">
                  <c:v>0</c:v>
                </c:pt>
                <c:pt idx="8">
                  <c:v>0.06</c:v>
                </c:pt>
                <c:pt idx="9">
                  <c:v>#N/A</c:v>
                </c:pt>
              </c:numCache>
            </c:numRef>
          </c:val>
          <c:extLst xmlns:c16r2="http://schemas.microsoft.com/office/drawing/2015/06/chart">
            <c:ext xmlns:c16="http://schemas.microsoft.com/office/drawing/2014/chart" uri="{C3380CC4-5D6E-409C-BE32-E72D297353CC}">
              <c16:uniqueId val="{00000009-F4D7-4313-BE11-03218F674D32}"/>
            </c:ext>
          </c:extLst>
        </c:ser>
        <c:dLbls>
          <c:showLegendKey val="0"/>
          <c:showVal val="0"/>
          <c:showCatName val="0"/>
          <c:showSerName val="0"/>
          <c:showPercent val="0"/>
          <c:showBubbleSize val="0"/>
        </c:dLbls>
        <c:gapWidth val="150"/>
        <c:overlap val="100"/>
        <c:axId val="492379000"/>
        <c:axId val="493718464"/>
      </c:barChart>
      <c:catAx>
        <c:axId val="49237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718464"/>
        <c:crosses val="autoZero"/>
        <c:auto val="1"/>
        <c:lblAlgn val="ctr"/>
        <c:lblOffset val="100"/>
        <c:tickLblSkip val="1"/>
        <c:tickMarkSkip val="1"/>
        <c:noMultiLvlLbl val="0"/>
      </c:catAx>
      <c:valAx>
        <c:axId val="49371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379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63022</c:v>
                </c:pt>
                <c:pt idx="5">
                  <c:v>64775</c:v>
                </c:pt>
                <c:pt idx="8">
                  <c:v>67042</c:v>
                </c:pt>
                <c:pt idx="11">
                  <c:v>63398</c:v>
                </c:pt>
                <c:pt idx="14">
                  <c:v>62722</c:v>
                </c:pt>
              </c:numCache>
            </c:numRef>
          </c:val>
          <c:extLst xmlns:c16r2="http://schemas.microsoft.com/office/drawing/2015/06/chart">
            <c:ext xmlns:c16="http://schemas.microsoft.com/office/drawing/2014/chart" uri="{C3380CC4-5D6E-409C-BE32-E72D297353CC}">
              <c16:uniqueId val="{00000000-2655-4DB3-9481-5E4760DB94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655-4DB3-9481-5E4760DB94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833</c:v>
                </c:pt>
                <c:pt idx="3">
                  <c:v>938</c:v>
                </c:pt>
                <c:pt idx="6">
                  <c:v>1670</c:v>
                </c:pt>
                <c:pt idx="9">
                  <c:v>1175</c:v>
                </c:pt>
                <c:pt idx="12">
                  <c:v>1124</c:v>
                </c:pt>
              </c:numCache>
            </c:numRef>
          </c:val>
          <c:extLst xmlns:c16r2="http://schemas.microsoft.com/office/drawing/2015/06/chart">
            <c:ext xmlns:c16="http://schemas.microsoft.com/office/drawing/2014/chart" uri="{C3380CC4-5D6E-409C-BE32-E72D297353CC}">
              <c16:uniqueId val="{00000002-2655-4DB3-9481-5E4760DB94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55-4DB3-9481-5E4760DB94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14138</c:v>
                </c:pt>
                <c:pt idx="3">
                  <c:v>14318</c:v>
                </c:pt>
                <c:pt idx="6">
                  <c:v>13520</c:v>
                </c:pt>
                <c:pt idx="9">
                  <c:v>13622</c:v>
                </c:pt>
                <c:pt idx="12">
                  <c:v>13192</c:v>
                </c:pt>
              </c:numCache>
            </c:numRef>
          </c:val>
          <c:extLst xmlns:c16r2="http://schemas.microsoft.com/office/drawing/2015/06/chart">
            <c:ext xmlns:c16="http://schemas.microsoft.com/office/drawing/2014/chart" uri="{C3380CC4-5D6E-409C-BE32-E72D297353CC}">
              <c16:uniqueId val="{00000004-2655-4DB3-9481-5E4760DB94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36731</c:v>
                </c:pt>
                <c:pt idx="3">
                  <c:v>37529</c:v>
                </c:pt>
                <c:pt idx="6">
                  <c:v>38323</c:v>
                </c:pt>
                <c:pt idx="9">
                  <c:v>40690</c:v>
                </c:pt>
                <c:pt idx="12">
                  <c:v>42112</c:v>
                </c:pt>
              </c:numCache>
            </c:numRef>
          </c:val>
          <c:extLst xmlns:c16r2="http://schemas.microsoft.com/office/drawing/2015/06/chart">
            <c:ext xmlns:c16="http://schemas.microsoft.com/office/drawing/2014/chart" uri="{C3380CC4-5D6E-409C-BE32-E72D297353CC}">
              <c16:uniqueId val="{00000005-2655-4DB3-9481-5E4760DB94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1745</c:v>
                </c:pt>
                <c:pt idx="3">
                  <c:v>2098</c:v>
                </c:pt>
                <c:pt idx="6">
                  <c:v>1356</c:v>
                </c:pt>
                <c:pt idx="9">
                  <c:v>785</c:v>
                </c:pt>
                <c:pt idx="12">
                  <c:v>831</c:v>
                </c:pt>
              </c:numCache>
            </c:numRef>
          </c:val>
          <c:extLst xmlns:c16r2="http://schemas.microsoft.com/office/drawing/2015/06/chart">
            <c:ext xmlns:c16="http://schemas.microsoft.com/office/drawing/2014/chart" uri="{C3380CC4-5D6E-409C-BE32-E72D297353CC}">
              <c16:uniqueId val="{00000006-2655-4DB3-9481-5E4760DB94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31142</c:v>
                </c:pt>
                <c:pt idx="3">
                  <c:v>30074</c:v>
                </c:pt>
                <c:pt idx="6">
                  <c:v>29722</c:v>
                </c:pt>
                <c:pt idx="9">
                  <c:v>27659</c:v>
                </c:pt>
                <c:pt idx="12">
                  <c:v>26574</c:v>
                </c:pt>
              </c:numCache>
            </c:numRef>
          </c:val>
          <c:extLst xmlns:c16r2="http://schemas.microsoft.com/office/drawing/2015/06/chart">
            <c:ext xmlns:c16="http://schemas.microsoft.com/office/drawing/2014/chart" uri="{C3380CC4-5D6E-409C-BE32-E72D297353CC}">
              <c16:uniqueId val="{00000007-2655-4DB3-9481-5E4760DB94DB}"/>
            </c:ext>
          </c:extLst>
        </c:ser>
        <c:dLbls>
          <c:showLegendKey val="0"/>
          <c:showVal val="0"/>
          <c:showCatName val="0"/>
          <c:showSerName val="0"/>
          <c:showPercent val="0"/>
          <c:showBubbleSize val="0"/>
        </c:dLbls>
        <c:gapWidth val="100"/>
        <c:overlap val="100"/>
        <c:axId val="493719248"/>
        <c:axId val="49372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21567</c:v>
                </c:pt>
                <c:pt idx="2">
                  <c:v>#N/A</c:v>
                </c:pt>
                <c:pt idx="3">
                  <c:v>#N/A</c:v>
                </c:pt>
                <c:pt idx="4">
                  <c:v>20182</c:v>
                </c:pt>
                <c:pt idx="5">
                  <c:v>#N/A</c:v>
                </c:pt>
                <c:pt idx="6">
                  <c:v>#N/A</c:v>
                </c:pt>
                <c:pt idx="7">
                  <c:v>17549</c:v>
                </c:pt>
                <c:pt idx="8">
                  <c:v>#N/A</c:v>
                </c:pt>
                <c:pt idx="9">
                  <c:v>#N/A</c:v>
                </c:pt>
                <c:pt idx="10">
                  <c:v>20533</c:v>
                </c:pt>
                <c:pt idx="11">
                  <c:v>#N/A</c:v>
                </c:pt>
                <c:pt idx="12">
                  <c:v>#N/A</c:v>
                </c:pt>
                <c:pt idx="13">
                  <c:v>21111</c:v>
                </c:pt>
                <c:pt idx="14">
                  <c:v>#N/A</c:v>
                </c:pt>
              </c:numCache>
            </c:numRef>
          </c:val>
          <c:smooth val="0"/>
          <c:extLst xmlns:c16r2="http://schemas.microsoft.com/office/drawing/2015/06/chart">
            <c:ext xmlns:c16="http://schemas.microsoft.com/office/drawing/2014/chart" uri="{C3380CC4-5D6E-409C-BE32-E72D297353CC}">
              <c16:uniqueId val="{00000008-2655-4DB3-9481-5E4760DB94DB}"/>
            </c:ext>
          </c:extLst>
        </c:ser>
        <c:dLbls>
          <c:showLegendKey val="0"/>
          <c:showVal val="0"/>
          <c:showCatName val="0"/>
          <c:showSerName val="0"/>
          <c:showPercent val="0"/>
          <c:showBubbleSize val="0"/>
        </c:dLbls>
        <c:marker val="1"/>
        <c:smooth val="0"/>
        <c:axId val="493719248"/>
        <c:axId val="493720424"/>
      </c:lineChart>
      <c:catAx>
        <c:axId val="49371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720424"/>
        <c:crosses val="autoZero"/>
        <c:auto val="1"/>
        <c:lblAlgn val="ctr"/>
        <c:lblOffset val="100"/>
        <c:tickLblSkip val="1"/>
        <c:tickMarkSkip val="1"/>
        <c:noMultiLvlLbl val="0"/>
      </c:catAx>
      <c:valAx>
        <c:axId val="49372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1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534845</c:v>
                </c:pt>
                <c:pt idx="5">
                  <c:v>524027</c:v>
                </c:pt>
                <c:pt idx="8">
                  <c:v>505035</c:v>
                </c:pt>
                <c:pt idx="11">
                  <c:v>485164</c:v>
                </c:pt>
                <c:pt idx="14">
                  <c:v>459442</c:v>
                </c:pt>
              </c:numCache>
            </c:numRef>
          </c:val>
          <c:extLst xmlns:c16r2="http://schemas.microsoft.com/office/drawing/2015/06/chart">
            <c:ext xmlns:c16="http://schemas.microsoft.com/office/drawing/2014/chart" uri="{C3380CC4-5D6E-409C-BE32-E72D297353CC}">
              <c16:uniqueId val="{00000000-B938-4B7E-AD28-9459875807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281096</c:v>
                </c:pt>
                <c:pt idx="5">
                  <c:v>279344</c:v>
                </c:pt>
                <c:pt idx="8">
                  <c:v>272970</c:v>
                </c:pt>
                <c:pt idx="11">
                  <c:v>264585</c:v>
                </c:pt>
                <c:pt idx="14">
                  <c:v>250365</c:v>
                </c:pt>
              </c:numCache>
            </c:numRef>
          </c:val>
          <c:extLst xmlns:c16r2="http://schemas.microsoft.com/office/drawing/2015/06/chart">
            <c:ext xmlns:c16="http://schemas.microsoft.com/office/drawing/2014/chart" uri="{C3380CC4-5D6E-409C-BE32-E72D297353CC}">
              <c16:uniqueId val="{00000001-B938-4B7E-AD28-9459875807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197746</c:v>
                </c:pt>
                <c:pt idx="5">
                  <c:v>209039</c:v>
                </c:pt>
                <c:pt idx="8">
                  <c:v>223464</c:v>
                </c:pt>
                <c:pt idx="11">
                  <c:v>227690</c:v>
                </c:pt>
                <c:pt idx="14">
                  <c:v>234155</c:v>
                </c:pt>
              </c:numCache>
            </c:numRef>
          </c:val>
          <c:extLst xmlns:c16r2="http://schemas.microsoft.com/office/drawing/2015/06/chart">
            <c:ext xmlns:c16="http://schemas.microsoft.com/office/drawing/2014/chart" uri="{C3380CC4-5D6E-409C-BE32-E72D297353CC}">
              <c16:uniqueId val="{00000002-B938-4B7E-AD28-9459875807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38-4B7E-AD28-9459875807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38-4B7E-AD28-9459875807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805</c:v>
                </c:pt>
                <c:pt idx="3">
                  <c:v>594</c:v>
                </c:pt>
                <c:pt idx="6">
                  <c:v>362</c:v>
                </c:pt>
                <c:pt idx="9">
                  <c:v>262</c:v>
                </c:pt>
                <c:pt idx="12">
                  <c:v>130</c:v>
                </c:pt>
              </c:numCache>
            </c:numRef>
          </c:val>
          <c:extLst xmlns:c16r2="http://schemas.microsoft.com/office/drawing/2015/06/chart">
            <c:ext xmlns:c16="http://schemas.microsoft.com/office/drawing/2014/chart" uri="{C3380CC4-5D6E-409C-BE32-E72D297353CC}">
              <c16:uniqueId val="{00000005-B938-4B7E-AD28-9459875807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80047</c:v>
                </c:pt>
                <c:pt idx="3">
                  <c:v>77230</c:v>
                </c:pt>
                <c:pt idx="6">
                  <c:v>74306</c:v>
                </c:pt>
                <c:pt idx="9">
                  <c:v>73234</c:v>
                </c:pt>
                <c:pt idx="12">
                  <c:v>105548</c:v>
                </c:pt>
              </c:numCache>
            </c:numRef>
          </c:val>
          <c:extLst xmlns:c16r2="http://schemas.microsoft.com/office/drawing/2015/06/chart">
            <c:ext xmlns:c16="http://schemas.microsoft.com/office/drawing/2014/chart" uri="{C3380CC4-5D6E-409C-BE32-E72D297353CC}">
              <c16:uniqueId val="{00000006-B938-4B7E-AD28-9459875807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938-4B7E-AD28-9459875807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197376</c:v>
                </c:pt>
                <c:pt idx="3">
                  <c:v>186000</c:v>
                </c:pt>
                <c:pt idx="6">
                  <c:v>167725</c:v>
                </c:pt>
                <c:pt idx="9">
                  <c:v>156351</c:v>
                </c:pt>
                <c:pt idx="12">
                  <c:v>142358</c:v>
                </c:pt>
              </c:numCache>
            </c:numRef>
          </c:val>
          <c:extLst xmlns:c16r2="http://schemas.microsoft.com/office/drawing/2015/06/chart">
            <c:ext xmlns:c16="http://schemas.microsoft.com/office/drawing/2014/chart" uri="{C3380CC4-5D6E-409C-BE32-E72D297353CC}">
              <c16:uniqueId val="{00000008-B938-4B7E-AD28-9459875807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22283</c:v>
                </c:pt>
                <c:pt idx="3">
                  <c:v>22062</c:v>
                </c:pt>
                <c:pt idx="6">
                  <c:v>34177</c:v>
                </c:pt>
                <c:pt idx="9">
                  <c:v>34475</c:v>
                </c:pt>
                <c:pt idx="12">
                  <c:v>29343</c:v>
                </c:pt>
              </c:numCache>
            </c:numRef>
          </c:val>
          <c:extLst xmlns:c16r2="http://schemas.microsoft.com/office/drawing/2015/06/chart">
            <c:ext xmlns:c16="http://schemas.microsoft.com/office/drawing/2014/chart" uri="{C3380CC4-5D6E-409C-BE32-E72D297353CC}">
              <c16:uniqueId val="{00000009-B938-4B7E-AD28-9459875807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1004481</c:v>
                </c:pt>
                <c:pt idx="3">
                  <c:v>1028239</c:v>
                </c:pt>
                <c:pt idx="6">
                  <c:v>1036189</c:v>
                </c:pt>
                <c:pt idx="9">
                  <c:v>1035000</c:v>
                </c:pt>
                <c:pt idx="12">
                  <c:v>1053471</c:v>
                </c:pt>
              </c:numCache>
            </c:numRef>
          </c:val>
          <c:extLst xmlns:c16r2="http://schemas.microsoft.com/office/drawing/2015/06/chart">
            <c:ext xmlns:c16="http://schemas.microsoft.com/office/drawing/2014/chart" uri="{C3380CC4-5D6E-409C-BE32-E72D297353CC}">
              <c16:uniqueId val="{0000000A-B938-4B7E-AD28-945987580747}"/>
            </c:ext>
          </c:extLst>
        </c:ser>
        <c:dLbls>
          <c:showLegendKey val="0"/>
          <c:showVal val="0"/>
          <c:showCatName val="0"/>
          <c:showSerName val="0"/>
          <c:showPercent val="0"/>
          <c:showBubbleSize val="0"/>
        </c:dLbls>
        <c:gapWidth val="100"/>
        <c:overlap val="100"/>
        <c:axId val="493717288"/>
        <c:axId val="49371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291305</c:v>
                </c:pt>
                <c:pt idx="2">
                  <c:v>#N/A</c:v>
                </c:pt>
                <c:pt idx="3">
                  <c:v>#N/A</c:v>
                </c:pt>
                <c:pt idx="4">
                  <c:v>301715</c:v>
                </c:pt>
                <c:pt idx="5">
                  <c:v>#N/A</c:v>
                </c:pt>
                <c:pt idx="6">
                  <c:v>#N/A</c:v>
                </c:pt>
                <c:pt idx="7">
                  <c:v>311291</c:v>
                </c:pt>
                <c:pt idx="8">
                  <c:v>#N/A</c:v>
                </c:pt>
                <c:pt idx="9">
                  <c:v>#N/A</c:v>
                </c:pt>
                <c:pt idx="10">
                  <c:v>321884</c:v>
                </c:pt>
                <c:pt idx="11">
                  <c:v>#N/A</c:v>
                </c:pt>
                <c:pt idx="12">
                  <c:v>#N/A</c:v>
                </c:pt>
                <c:pt idx="13">
                  <c:v>386888</c:v>
                </c:pt>
                <c:pt idx="14">
                  <c:v>#N/A</c:v>
                </c:pt>
              </c:numCache>
            </c:numRef>
          </c:val>
          <c:smooth val="0"/>
          <c:extLst xmlns:c16r2="http://schemas.microsoft.com/office/drawing/2015/06/chart">
            <c:ext xmlns:c16="http://schemas.microsoft.com/office/drawing/2014/chart" uri="{C3380CC4-5D6E-409C-BE32-E72D297353CC}">
              <c16:uniqueId val="{0000000B-B938-4B7E-AD28-945987580747}"/>
            </c:ext>
          </c:extLst>
        </c:ser>
        <c:dLbls>
          <c:showLegendKey val="0"/>
          <c:showVal val="0"/>
          <c:showCatName val="0"/>
          <c:showSerName val="0"/>
          <c:showPercent val="0"/>
          <c:showBubbleSize val="0"/>
        </c:dLbls>
        <c:marker val="1"/>
        <c:smooth val="0"/>
        <c:axId val="493717288"/>
        <c:axId val="493716896"/>
      </c:lineChart>
      <c:catAx>
        <c:axId val="49371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716896"/>
        <c:crosses val="autoZero"/>
        <c:auto val="1"/>
        <c:lblAlgn val="ctr"/>
        <c:lblOffset val="100"/>
        <c:tickLblSkip val="1"/>
        <c:tickMarkSkip val="1"/>
        <c:noMultiLvlLbl val="0"/>
      </c:catAx>
      <c:valAx>
        <c:axId val="49371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1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5041</c:v>
                </c:pt>
                <c:pt idx="1">
                  <c:v>5441</c:v>
                </c:pt>
                <c:pt idx="2">
                  <c:v>5663</c:v>
                </c:pt>
              </c:numCache>
            </c:numRef>
          </c:val>
          <c:extLst xmlns:c16r2="http://schemas.microsoft.com/office/drawing/2015/06/chart">
            <c:ext xmlns:c16="http://schemas.microsoft.com/office/drawing/2014/chart" uri="{C3380CC4-5D6E-409C-BE32-E72D297353CC}">
              <c16:uniqueId val="{00000000-32AF-4AE0-ACDC-6CEB260820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384</c:v>
                </c:pt>
                <c:pt idx="1">
                  <c:v>444</c:v>
                </c:pt>
                <c:pt idx="2">
                  <c:v>742</c:v>
                </c:pt>
              </c:numCache>
            </c:numRef>
          </c:val>
          <c:extLst xmlns:c16r2="http://schemas.microsoft.com/office/drawing/2015/06/chart">
            <c:ext xmlns:c16="http://schemas.microsoft.com/office/drawing/2014/chart" uri="{C3380CC4-5D6E-409C-BE32-E72D297353CC}">
              <c16:uniqueId val="{00000001-32AF-4AE0-ACDC-6CEB260820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23738</c:v>
                </c:pt>
                <c:pt idx="1">
                  <c:v>24758</c:v>
                </c:pt>
                <c:pt idx="2">
                  <c:v>23285</c:v>
                </c:pt>
              </c:numCache>
            </c:numRef>
          </c:val>
          <c:extLst xmlns:c16r2="http://schemas.microsoft.com/office/drawing/2015/06/chart">
            <c:ext xmlns:c16="http://schemas.microsoft.com/office/drawing/2014/chart" uri="{C3380CC4-5D6E-409C-BE32-E72D297353CC}">
              <c16:uniqueId val="{00000002-32AF-4AE0-ACDC-6CEB260820D4}"/>
            </c:ext>
          </c:extLst>
        </c:ser>
        <c:dLbls>
          <c:showLegendKey val="0"/>
          <c:showVal val="0"/>
          <c:showCatName val="0"/>
          <c:showSerName val="0"/>
          <c:showPercent val="0"/>
          <c:showBubbleSize val="0"/>
        </c:dLbls>
        <c:gapWidth val="120"/>
        <c:overlap val="100"/>
        <c:axId val="493718072"/>
        <c:axId val="497513912"/>
      </c:barChart>
      <c:catAx>
        <c:axId val="49371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513912"/>
        <c:crosses val="autoZero"/>
        <c:auto val="1"/>
        <c:lblAlgn val="ctr"/>
        <c:lblOffset val="100"/>
        <c:tickLblSkip val="1"/>
        <c:tickMarkSkip val="1"/>
        <c:noMultiLvlLbl val="0"/>
      </c:catAx>
      <c:valAx>
        <c:axId val="497513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71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74D-4671-87B7-599A552607D9}"/>
                </c:ext>
                <c:ext xmlns:c15="http://schemas.microsoft.com/office/drawing/2012/chart" uri="{CE6537A1-D6FC-4f65-9D91-7224C49458BB}">
                  <c15:dlblFieldTable>
                    <c15:dlblFTEntry>
                      <c15:txfldGUID>{17E6CC02-2606-4CD4-B163-31D49F60A946}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74D-4671-87B7-599A552607D9}"/>
                </c:ext>
                <c:ext xmlns:c15="http://schemas.microsoft.com/office/drawing/2012/chart" uri="{CE6537A1-D6FC-4f65-9D91-7224C49458BB}">
                  <c15:dlblFieldTable>
                    <c15:dlblFTEntry>
                      <c15:txfldGUID>{CF39F824-D66B-4446-BF40-D70C9260BE8D}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74D-4671-87B7-599A552607D9}"/>
                </c:ext>
                <c:ext xmlns:c15="http://schemas.microsoft.com/office/drawing/2012/chart" uri="{CE6537A1-D6FC-4f65-9D91-7224C49458BB}">
                  <c15:dlblFieldTable>
                    <c15:dlblFTEntry>
                      <c15:txfldGUID>{1399DD17-33D4-4AA8-A408-08C5D0D34BD3}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74D-4671-87B7-599A552607D9}"/>
                </c:ext>
                <c:ext xmlns:c15="http://schemas.microsoft.com/office/drawing/2012/chart" uri="{CE6537A1-D6FC-4f65-9D91-7224C49458BB}">
                  <c15:dlblFieldTable>
                    <c15:dlblFTEntry>
                      <c15:txfldGUID>{0C6A3190-D46D-4957-BC89-4C0671C0CE2E}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74D-4671-87B7-599A552607D9}"/>
                </c:ext>
                <c:ext xmlns:c15="http://schemas.microsoft.com/office/drawing/2012/chart" uri="{CE6537A1-D6FC-4f65-9D91-7224C49458BB}">
                  <c15:dlblFieldTable>
                    <c15:dlblFTEntry>
                      <c15:txfldGUID>{117D7614-B087-4011-8784-B8D886633AEF}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74D-4671-87B7-599A552607D9}"/>
                </c:ext>
                <c:ext xmlns:c15="http://schemas.microsoft.com/office/drawing/2012/chart" uri="{CE6537A1-D6FC-4f65-9D91-7224C49458BB}">
                  <c15:dlblFieldTable>
                    <c15:dlblFTEntry>
                      <c15:txfldGUID>{75EE9552-0CAA-491A-91E9-19FBA1B9F105}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74D-4671-87B7-599A552607D9}"/>
                </c:ext>
                <c:ext xmlns:c15="http://schemas.microsoft.com/office/drawing/2012/chart" uri="{CE6537A1-D6FC-4f65-9D91-7224C49458BB}">
                  <c15:dlblFieldTable>
                    <c15:dlblFTEntry>
                      <c15:txfldGUID>{66F4248D-09D7-41AD-A704-D16F3C46AE37}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74D-4671-87B7-599A552607D9}"/>
                </c:ext>
                <c:ext xmlns:c15="http://schemas.microsoft.com/office/drawing/2012/chart" uri="{CE6537A1-D6FC-4f65-9D91-7224C49458BB}">
                  <c15:dlblFieldTable>
                    <c15:dlblFTEntry>
                      <c15:txfldGUID>{FCA0588D-6748-47E2-A080-A22DE9E87B3B}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74D-4671-87B7-599A552607D9}"/>
                </c:ext>
                <c:ext xmlns:c15="http://schemas.microsoft.com/office/drawing/2012/chart" uri="{CE6537A1-D6FC-4f65-9D91-7224C49458BB}">
                  <c15:dlblFieldTable>
                    <c15:dlblFTEntry>
                      <c15:txfldGUID>{703720C3-F0AD-4257-BABD-FE659B7272A1}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60.2</c:v>
                </c:pt>
                <c:pt idx="32">
                  <c:v>60.1</c:v>
                </c:pt>
              </c:numCache>
            </c:numRef>
          </c:xVal>
          <c:yVal>
            <c:numRef>
              <c:f>公会計指標分析・財政指標組合せ分析表!$BP$51:$DC$51</c:f>
              <c:numCache>
                <c:formatCode>#,##0.0;"▲ "#,##0.0</c:formatCode>
                <c:ptCount val="40"/>
                <c:pt idx="16">
                  <c:v>117.4</c:v>
                </c:pt>
                <c:pt idx="24">
                  <c:v>118.3</c:v>
                </c:pt>
                <c:pt idx="32">
                  <c:v>121.7</c:v>
                </c:pt>
              </c:numCache>
            </c:numRef>
          </c:yVal>
          <c:smooth val="0"/>
          <c:extLst xmlns:c16r2="http://schemas.microsoft.com/office/drawing/2015/06/chart">
            <c:ext xmlns:c16="http://schemas.microsoft.com/office/drawing/2014/chart" uri="{C3380CC4-5D6E-409C-BE32-E72D297353CC}">
              <c16:uniqueId val="{00000009-D74D-4671-87B7-599A552607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74D-4671-87B7-599A552607D9}"/>
                </c:ext>
                <c:ext xmlns:c15="http://schemas.microsoft.com/office/drawing/2012/chart" uri="{CE6537A1-D6FC-4f65-9D91-7224C49458BB}">
                  <c15:dlblFieldTable>
                    <c15:dlblFTEntry>
                      <c15:txfldGUID>{3A79BCA1-848C-403F-9DA7-257378374FF5}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74D-4671-87B7-599A552607D9}"/>
                </c:ext>
                <c:ext xmlns:c15="http://schemas.microsoft.com/office/drawing/2012/chart" uri="{CE6537A1-D6FC-4f65-9D91-7224C49458BB}">
                  <c15:dlblFieldTable>
                    <c15:dlblFTEntry>
                      <c15:txfldGUID>{ECD651BB-43FE-4FF9-9D94-33C9FFA30FEB}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74D-4671-87B7-599A552607D9}"/>
                </c:ext>
                <c:ext xmlns:c15="http://schemas.microsoft.com/office/drawing/2012/chart" uri="{CE6537A1-D6FC-4f65-9D91-7224C49458BB}">
                  <c15:dlblFieldTable>
                    <c15:dlblFTEntry>
                      <c15:txfldGUID>{8513D404-2536-4DF7-AAAD-F36E8B6F55EC}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74D-4671-87B7-599A552607D9}"/>
                </c:ext>
                <c:ext xmlns:c15="http://schemas.microsoft.com/office/drawing/2012/chart" uri="{CE6537A1-D6FC-4f65-9D91-7224C49458BB}">
                  <c15:dlblFieldTable>
                    <c15:dlblFTEntry>
                      <c15:txfldGUID>{21E70ABB-9E4A-4210-9C69-28C716F307EB}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74D-4671-87B7-599A552607D9}"/>
                </c:ext>
                <c:ext xmlns:c15="http://schemas.microsoft.com/office/drawing/2012/chart" uri="{CE6537A1-D6FC-4f65-9D91-7224C49458BB}">
                  <c15:dlblFieldTable>
                    <c15:dlblFTEntry>
                      <c15:txfldGUID>{CE23B6C7-D050-44AA-9C3E-92DB156A0FA7}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74D-4671-87B7-599A552607D9}"/>
                </c:ext>
                <c:ext xmlns:c15="http://schemas.microsoft.com/office/drawing/2012/chart" uri="{CE6537A1-D6FC-4f65-9D91-7224C49458BB}">
                  <c15:dlblFieldTable>
                    <c15:dlblFTEntry>
                      <c15:txfldGUID>{DFC76C67-BDD2-43AF-A18D-F7A233E7F53A}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74D-4671-87B7-599A552607D9}"/>
                </c:ext>
                <c:ext xmlns:c15="http://schemas.microsoft.com/office/drawing/2012/chart" uri="{CE6537A1-D6FC-4f65-9D91-7224C49458BB}">
                  <c15:dlblFieldTable>
                    <c15:dlblFTEntry>
                      <c15:txfldGUID>{5C716A59-0160-410D-9B3C-D5C3A9B59AD5}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74D-4671-87B7-599A552607D9}"/>
                </c:ext>
                <c:ext xmlns:c15="http://schemas.microsoft.com/office/drawing/2012/chart" uri="{CE6537A1-D6FC-4f65-9D91-7224C49458BB}">
                  <c15:dlblFieldTable>
                    <c15:dlblFTEntry>
                      <c15:txfldGUID>{308D658F-41DA-4C1C-A51D-D1AC3F02F035}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74D-4671-87B7-599A552607D9}"/>
                </c:ext>
                <c:ext xmlns:c15="http://schemas.microsoft.com/office/drawing/2012/chart" uri="{CE6537A1-D6FC-4f65-9D91-7224C49458BB}">
                  <c15:dlblFieldTable>
                    <c15:dlblFTEntry>
                      <c15:txfldGUID>{E9A0E154-464F-432B-8D62-DD5770EB1895}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xmlns:c16r2="http://schemas.microsoft.com/office/drawing/2015/06/chart">
            <c:ext xmlns:c16="http://schemas.microsoft.com/office/drawing/2014/chart" uri="{C3380CC4-5D6E-409C-BE32-E72D297353CC}">
              <c16:uniqueId val="{00000013-D74D-4671-87B7-599A552607D9}"/>
            </c:ext>
          </c:extLst>
        </c:ser>
        <c:dLbls>
          <c:showLegendKey val="0"/>
          <c:showVal val="1"/>
          <c:showCatName val="0"/>
          <c:showSerName val="0"/>
          <c:showPercent val="0"/>
          <c:showBubbleSize val="0"/>
        </c:dLbls>
        <c:axId val="497510776"/>
        <c:axId val="497515088"/>
      </c:scatterChart>
      <c:valAx>
        <c:axId val="497510776"/>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515088"/>
        <c:crosses val="autoZero"/>
        <c:crossBetween val="midCat"/>
      </c:valAx>
      <c:valAx>
        <c:axId val="497515088"/>
        <c:scaling>
          <c:orientation val="minMax"/>
          <c:max val="12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510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55-4F0A-838F-F9480611F964}"/>
                </c:ext>
                <c:ext xmlns:c15="http://schemas.microsoft.com/office/drawing/2012/chart" uri="{CE6537A1-D6FC-4f65-9D91-7224C49458BB}">
                  <c15:dlblFieldTable>
                    <c15:dlblFTEntry>
                      <c15:txfldGUID>{17BA3A46-A6AE-41E3-B150-3B6327DA910F}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55-4F0A-838F-F9480611F964}"/>
                </c:ext>
                <c:ext xmlns:c15="http://schemas.microsoft.com/office/drawing/2012/chart" uri="{CE6537A1-D6FC-4f65-9D91-7224C49458BB}">
                  <c15:dlblFieldTable>
                    <c15:dlblFTEntry>
                      <c15:txfldGUID>{14EA6772-CB79-45B4-983A-4C91463BF1F8}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55-4F0A-838F-F9480611F964}"/>
                </c:ext>
                <c:ext xmlns:c15="http://schemas.microsoft.com/office/drawing/2012/chart" uri="{CE6537A1-D6FC-4f65-9D91-7224C49458BB}">
                  <c15:dlblFieldTable>
                    <c15:dlblFTEntry>
                      <c15:txfldGUID>{06FD6F82-43A5-40CC-896B-56D9EC454CCB}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55-4F0A-838F-F9480611F964}"/>
                </c:ext>
                <c:ext xmlns:c15="http://schemas.microsoft.com/office/drawing/2012/chart" uri="{CE6537A1-D6FC-4f65-9D91-7224C49458BB}">
                  <c15:dlblFieldTable>
                    <c15:dlblFTEntry>
                      <c15:txfldGUID>{4DCB5BA3-63FA-462C-8154-B274ED545F3E}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55-4F0A-838F-F9480611F964}"/>
                </c:ext>
                <c:ext xmlns:c15="http://schemas.microsoft.com/office/drawing/2012/chart" uri="{CE6537A1-D6FC-4f65-9D91-7224C49458BB}">
                  <c15:dlblFieldTable>
                    <c15:dlblFTEntry>
                      <c15:txfldGUID>{C5753F0D-8402-4A50-B502-A2663456B872}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55-4F0A-838F-F9480611F964}"/>
                </c:ext>
                <c:ext xmlns:c15="http://schemas.microsoft.com/office/drawing/2012/chart" uri="{CE6537A1-D6FC-4f65-9D91-7224C49458BB}">
                  <c15:dlblFieldTable>
                    <c15:dlblFTEntry>
                      <c15:txfldGUID>{B5FEC7F6-EDD2-4DEE-917D-233F43A6042E}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55-4F0A-838F-F9480611F964}"/>
                </c:ext>
                <c:ext xmlns:c15="http://schemas.microsoft.com/office/drawing/2012/chart" uri="{CE6537A1-D6FC-4f65-9D91-7224C49458BB}">
                  <c15:dlblFieldTable>
                    <c15:dlblFTEntry>
                      <c15:txfldGUID>{B8E456FB-71C5-4E44-AE62-D6BF22D5641B}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55-4F0A-838F-F9480611F964}"/>
                </c:ext>
                <c:ext xmlns:c15="http://schemas.microsoft.com/office/drawing/2012/chart" uri="{CE6537A1-D6FC-4f65-9D91-7224C49458BB}">
                  <c15:dlblFieldTable>
                    <c15:dlblFTEntry>
                      <c15:txfldGUID>{2C7001B8-B826-4B85-BB0A-E3893F0C1901}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55-4F0A-838F-F9480611F964}"/>
                </c:ext>
                <c:ext xmlns:c15="http://schemas.microsoft.com/office/drawing/2012/chart" uri="{CE6537A1-D6FC-4f65-9D91-7224C49458BB}">
                  <c15:dlblFieldTable>
                    <c15:dlblFTEntry>
                      <c15:txfldGUID>{5EC38F26-F13C-40C0-9101-4956BE7D284F}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8.1999999999999993</c:v>
                </c:pt>
                <c:pt idx="16">
                  <c:v>7.5</c:v>
                </c:pt>
                <c:pt idx="24">
                  <c:v>7.2</c:v>
                </c:pt>
                <c:pt idx="32">
                  <c:v>6.9</c:v>
                </c:pt>
              </c:numCache>
            </c:numRef>
          </c:xVal>
          <c:yVal>
            <c:numRef>
              <c:f>公会計指標分析・財政指標組合せ分析表!$BP$73:$DC$73</c:f>
              <c:numCache>
                <c:formatCode>#,##0.0;"▲ "#,##0.0</c:formatCode>
                <c:ptCount val="40"/>
                <c:pt idx="0">
                  <c:v>111.5</c:v>
                </c:pt>
                <c:pt idx="8">
                  <c:v>115.3</c:v>
                </c:pt>
                <c:pt idx="16">
                  <c:v>117.4</c:v>
                </c:pt>
                <c:pt idx="24">
                  <c:v>118.3</c:v>
                </c:pt>
                <c:pt idx="32">
                  <c:v>121.7</c:v>
                </c:pt>
              </c:numCache>
            </c:numRef>
          </c:yVal>
          <c:smooth val="0"/>
          <c:extLst xmlns:c16r2="http://schemas.microsoft.com/office/drawing/2015/06/chart">
            <c:ext xmlns:c16="http://schemas.microsoft.com/office/drawing/2014/chart" uri="{C3380CC4-5D6E-409C-BE32-E72D297353CC}">
              <c16:uniqueId val="{00000009-2A55-4F0A-838F-F9480611F9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55-4F0A-838F-F9480611F964}"/>
                </c:ext>
                <c:ext xmlns:c15="http://schemas.microsoft.com/office/drawing/2012/chart" uri="{CE6537A1-D6FC-4f65-9D91-7224C49458BB}">
                  <c15:dlblFieldTable>
                    <c15:dlblFTEntry>
                      <c15:txfldGUID>{3A39AC7E-1965-47DF-9F84-9821FD5A70EF}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55-4F0A-838F-F9480611F964}"/>
                </c:ext>
                <c:ext xmlns:c15="http://schemas.microsoft.com/office/drawing/2012/chart" uri="{CE6537A1-D6FC-4f65-9D91-7224C49458BB}">
                  <c15:dlblFieldTable>
                    <c15:dlblFTEntry>
                      <c15:txfldGUID>{D8D902C8-23FE-4AB8-89F2-6D11149A180E}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55-4F0A-838F-F9480611F964}"/>
                </c:ext>
                <c:ext xmlns:c15="http://schemas.microsoft.com/office/drawing/2012/chart" uri="{CE6537A1-D6FC-4f65-9D91-7224C49458BB}">
                  <c15:dlblFieldTable>
                    <c15:dlblFTEntry>
                      <c15:txfldGUID>{4E2463AC-7003-4025-83BC-109FBA352160}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55-4F0A-838F-F9480611F964}"/>
                </c:ext>
                <c:ext xmlns:c15="http://schemas.microsoft.com/office/drawing/2012/chart" uri="{CE6537A1-D6FC-4f65-9D91-7224C49458BB}">
                  <c15:dlblFieldTable>
                    <c15:dlblFTEntry>
                      <c15:txfldGUID>{9D147764-13EF-42E1-89FE-A8739A956827}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55-4F0A-838F-F9480611F964}"/>
                </c:ext>
                <c:ext xmlns:c15="http://schemas.microsoft.com/office/drawing/2012/chart" uri="{CE6537A1-D6FC-4f65-9D91-7224C49458BB}">
                  <c15:dlblFieldTable>
                    <c15:dlblFTEntry>
                      <c15:txfldGUID>{6475205B-D4C6-4D72-9B76-90B979D74A9C}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55-4F0A-838F-F9480611F964}"/>
                </c:ext>
                <c:ext xmlns:c15="http://schemas.microsoft.com/office/drawing/2012/chart" uri="{CE6537A1-D6FC-4f65-9D91-7224C49458BB}">
                  <c15:dlblFieldTable>
                    <c15:dlblFTEntry>
                      <c15:txfldGUID>{E90CD1FF-D612-4E96-81EF-A0E30D1F3894}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55-4F0A-838F-F9480611F964}"/>
                </c:ext>
                <c:ext xmlns:c15="http://schemas.microsoft.com/office/drawing/2012/chart" uri="{CE6537A1-D6FC-4f65-9D91-7224C49458BB}">
                  <c15:dlblFieldTable>
                    <c15:dlblFTEntry>
                      <c15:txfldGUID>{1DBF6AF7-1630-4ECB-B52D-5183F0FBA304}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55-4F0A-838F-F9480611F964}"/>
                </c:ext>
                <c:ext xmlns:c15="http://schemas.microsoft.com/office/drawing/2012/chart" uri="{CE6537A1-D6FC-4f65-9D91-7224C49458BB}">
                  <c15:dlblFieldTable>
                    <c15:dlblFTEntry>
                      <c15:txfldGUID>{A69D876F-243A-4933-91C5-5231A30D1369}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55-4F0A-838F-F9480611F964}"/>
                </c:ext>
                <c:ext xmlns:c15="http://schemas.microsoft.com/office/drawing/2012/chart" uri="{CE6537A1-D6FC-4f65-9D91-7224C49458BB}">
                  <c15:dlblFieldTable>
                    <c15:dlblFTEntry>
                      <c15:txfldGUID>{A2AB75FD-87F6-4ACF-80B2-E9EB0812AF25}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xmlns:c16r2="http://schemas.microsoft.com/office/drawing/2015/06/chart">
            <c:ext xmlns:c16="http://schemas.microsoft.com/office/drawing/2014/chart" uri="{C3380CC4-5D6E-409C-BE32-E72D297353CC}">
              <c16:uniqueId val="{00000013-2A55-4F0A-838F-F9480611F964}"/>
            </c:ext>
          </c:extLst>
        </c:ser>
        <c:dLbls>
          <c:showLegendKey val="0"/>
          <c:showVal val="1"/>
          <c:showCatName val="0"/>
          <c:showSerName val="0"/>
          <c:showPercent val="0"/>
          <c:showBubbleSize val="0"/>
        </c:dLbls>
        <c:axId val="497512736"/>
        <c:axId val="497511952"/>
      </c:scatterChart>
      <c:valAx>
        <c:axId val="497512736"/>
        <c:scaling>
          <c:orientation val="minMax"/>
          <c:max val="11.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511952"/>
        <c:crosses val="autoZero"/>
        <c:crossBetween val="midCat"/>
      </c:valAx>
      <c:valAx>
        <c:axId val="497511952"/>
        <c:scaling>
          <c:orientation val="minMax"/>
          <c:max val="145"/>
          <c:min val="1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512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年度は準元利償還金等の増はあるものの、減債基金等の控除可能特定財源の増加により、実質公債費比率の分子は減少した。</a:t>
          </a:r>
        </a:p>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年度は、準元利償還金等の増はあるものの、控除額（特定財源及び元利償還金・準元利償還金に係る基準財政需要額算入額）の増により、実質公債費比率の分子は減少した。</a:t>
          </a:r>
        </a:p>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年度は、準元利償還金等の増に加え、控除額（特定財源及び元利償還金・準元利償還金に係る基準財政需要額算入額）の減により、実質公債費比率の分子は増加した。</a:t>
          </a:r>
          <a:endParaRPr kumimoji="1" lang="en-US" altLang="ja-JP" sz="1200">
            <a:solidFill>
              <a:sysClr val="windowText" lastClr="000000"/>
            </a:solidFill>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年度は、地方債の元利償還金は減したものの、控除額（特定財源及び元利償還金・準元利償還金に係る基準財政需要額算入額）が減したことにより、実質公債費比率の分子は増加した。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ついては、前年度と比較して地方債残高が増となるとともに、退職手当見込額の増により、増加に転じたが、控除額（特定財源及び元利償還金・準元利償還金に係る基準財政需要額算入額）の減により、将来負担比率の分子は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歳計剰余金の処分、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運用益金の収入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減債基金運用利子分の増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1,473</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登戸地区土地区画整理事業・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川崎駅北口自由通路等整備事業等への充当による減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市営住宅管理代行等委託事業への充当による減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各基金の目的に沿った積立や取崩しを計画的に行っていく。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・鉄道整備基金　　　：南武線駅アクセス向上等整備事業への充当による減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・都市整備基金　　　：登戸地区土地区画整理事業・</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川崎駅北口自由通路等整備事業等への充当による減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・緑化基金　　　　　：保全緑地育成事業等への充当による減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・市営住宅等修繕基金：市営住宅管理代行等委託事業への充当による減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基金の目的に沿った積立や取崩しを計画的に行っていく。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年度は市税の増収や執行段階の精査による予算執行の抑制などにより最終的には取崩しを回避したため、剰余金処分等の積立てや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運用益金の収入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今後も補正財源として、必要額の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積立や取崩しを計画的に行っていく。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減債基金運用利子分の増による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将来的な償還のため、積立や取崩しを計画的に行っていく。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本市は類似団体の平均より上回った水準となっている。</a:t>
          </a:r>
        </a:p>
        <a:p>
          <a:r>
            <a:rPr kumimoji="1" lang="ja-JP" altLang="en-US" sz="11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1100">
              <a:latin typeface="ＭＳ Ｐゴシック" panose="020B0600070205080204" pitchFamily="50" charset="-128"/>
              <a:ea typeface="ＭＳ Ｐゴシック" panose="020B0600070205080204" pitchFamily="50" charset="-128"/>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760595" y="5364238"/>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813300" y="678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673600" y="6783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813300" y="513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673600" y="53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38147</xdr:rowOff>
    </xdr:from>
    <xdr:ext cx="405111" cy="259045"/>
    <xdr:sp macro="" textlink="">
      <xdr:nvSpPr>
        <xdr:cNvPr id="71" name="有形固定資産減価償却率平均値テキスト"/>
        <xdr:cNvSpPr txBox="1"/>
      </xdr:nvSpPr>
      <xdr:spPr>
        <a:xfrm>
          <a:off x="4813300" y="5781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711700" y="59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4000500" y="603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80" name="楕円 79"/>
        <xdr:cNvSpPr/>
      </xdr:nvSpPr>
      <xdr:spPr>
        <a:xfrm>
          <a:off x="4711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1" name="有形固定資産減価償却率該当値テキスト"/>
        <xdr:cNvSpPr txBox="1"/>
      </xdr:nvSpPr>
      <xdr:spPr>
        <a:xfrm>
          <a:off x="4813300" y="610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28877</xdr:rowOff>
    </xdr:from>
    <xdr:to>
      <xdr:col>19</xdr:col>
      <xdr:colOff>187325</xdr:colOff>
      <xdr:row>31</xdr:row>
      <xdr:rowOff>130477</xdr:rowOff>
    </xdr:to>
    <xdr:sp macro="" textlink="">
      <xdr:nvSpPr>
        <xdr:cNvPr id="82" name="楕円 81"/>
        <xdr:cNvSpPr/>
      </xdr:nvSpPr>
      <xdr:spPr>
        <a:xfrm>
          <a:off x="4000500" y="6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79677</xdr:rowOff>
    </xdr:from>
    <xdr:to>
      <xdr:col>23</xdr:col>
      <xdr:colOff>85725</xdr:colOff>
      <xdr:row>31</xdr:row>
      <xdr:rowOff>89958</xdr:rowOff>
    </xdr:to>
    <xdr:cxnSp macro="">
      <xdr:nvCxnSpPr>
        <xdr:cNvPr id="83" name="直線コネクタ 82"/>
        <xdr:cNvCxnSpPr/>
      </xdr:nvCxnSpPr>
      <xdr:spPr>
        <a:xfrm>
          <a:off x="4051300" y="6166152"/>
          <a:ext cx="7112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52765</xdr:rowOff>
    </xdr:from>
    <xdr:to>
      <xdr:col>15</xdr:col>
      <xdr:colOff>187325</xdr:colOff>
      <xdr:row>32</xdr:row>
      <xdr:rowOff>154365</xdr:rowOff>
    </xdr:to>
    <xdr:sp macro="" textlink="">
      <xdr:nvSpPr>
        <xdr:cNvPr id="84" name="楕円 83"/>
        <xdr:cNvSpPr/>
      </xdr:nvSpPr>
      <xdr:spPr>
        <a:xfrm>
          <a:off x="3238500" y="63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79677</xdr:rowOff>
    </xdr:from>
    <xdr:to>
      <xdr:col>19</xdr:col>
      <xdr:colOff>136525</xdr:colOff>
      <xdr:row>32</xdr:row>
      <xdr:rowOff>103565</xdr:rowOff>
    </xdr:to>
    <xdr:cxnSp macro="">
      <xdr:nvCxnSpPr>
        <xdr:cNvPr id="85" name="直線コネクタ 84"/>
        <xdr:cNvCxnSpPr/>
      </xdr:nvCxnSpPr>
      <xdr:spPr>
        <a:xfrm flipV="1">
          <a:off x="3289300" y="6166152"/>
          <a:ext cx="762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64757</xdr:rowOff>
    </xdr:from>
    <xdr:ext cx="405111" cy="259045"/>
    <xdr:sp macro="" textlink="">
      <xdr:nvSpPr>
        <xdr:cNvPr id="86" name="n_1aveValue有形固定資産減価償却率"/>
        <xdr:cNvSpPr txBox="1"/>
      </xdr:nvSpPr>
      <xdr:spPr>
        <a:xfrm>
          <a:off x="3836044" y="580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7" name="n_2aveValue有形固定資産減価償却率"/>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121604</xdr:rowOff>
    </xdr:from>
    <xdr:ext cx="405111" cy="259045"/>
    <xdr:sp macro="" textlink="">
      <xdr:nvSpPr>
        <xdr:cNvPr id="88" name="n_1mainValue有形固定資産減価償却率"/>
        <xdr:cNvSpPr txBox="1"/>
      </xdr:nvSpPr>
      <xdr:spPr>
        <a:xfrm>
          <a:off x="3836044" y="6208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145492</xdr:rowOff>
    </xdr:from>
    <xdr:ext cx="405111" cy="259045"/>
    <xdr:sp macro="" textlink="">
      <xdr:nvSpPr>
        <xdr:cNvPr id="89" name="n_2mainValue有形固定資産減価償却率"/>
        <xdr:cNvSpPr txBox="1"/>
      </xdr:nvSpPr>
      <xdr:spPr>
        <a:xfrm>
          <a:off x="3086744" y="640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本市は類似団体の平均より上回った水準となっている。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子となる将来負担額はおおよそ横ばいで推移しているものの、充当可能財源が基準財政需要額算入見込額の減等により減少しており、債務償還可能年数は類似団体と比べると長くなっている。今後も庁舎建替え事業や、連続立体交差事業等により投資的経費が増加する見込み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4793595" y="5552722"/>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4846300" y="6839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4706600" y="683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4846300" y="53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4706600" y="55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4" name="債務償還可能年数平均値テキスト"/>
        <xdr:cNvSpPr txBox="1"/>
      </xdr:nvSpPr>
      <xdr:spPr>
        <a:xfrm>
          <a:off x="14846300" y="6152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4744700" y="617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31" name="楕円 130"/>
        <xdr:cNvSpPr/>
      </xdr:nvSpPr>
      <xdr:spPr>
        <a:xfrm>
          <a:off x="147447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41574</xdr:rowOff>
    </xdr:from>
    <xdr:ext cx="405111" cy="259045"/>
    <xdr:sp macro="" textlink="">
      <xdr:nvSpPr>
        <xdr:cNvPr id="132" name="債務償還可能年数該当値テキスト"/>
        <xdr:cNvSpPr txBox="1"/>
      </xdr:nvSpPr>
      <xdr:spPr>
        <a:xfrm>
          <a:off x="14846300" y="578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634865" y="588590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6736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673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546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8575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87449</xdr:rowOff>
    </xdr:from>
    <xdr:to>
      <xdr:col>24</xdr:col>
      <xdr:colOff>114300</xdr:colOff>
      <xdr:row>39</xdr:row>
      <xdr:rowOff>17599</xdr:rowOff>
    </xdr:to>
    <xdr:sp macro="" textlink="">
      <xdr:nvSpPr>
        <xdr:cNvPr id="72" name="楕円 71"/>
        <xdr:cNvSpPr/>
      </xdr:nvSpPr>
      <xdr:spPr>
        <a:xfrm>
          <a:off x="4584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65876</xdr:rowOff>
    </xdr:from>
    <xdr:ext cx="405111" cy="259045"/>
    <xdr:sp macro="" textlink="">
      <xdr:nvSpPr>
        <xdr:cNvPr id="73" name="【道路】&#10;有形固定資産減価償却率該当値テキスト"/>
        <xdr:cNvSpPr txBox="1"/>
      </xdr:nvSpPr>
      <xdr:spPr>
        <a:xfrm>
          <a:off x="4673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4" name="楕円 73"/>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138249</xdr:rowOff>
    </xdr:from>
    <xdr:to>
      <xdr:col>24</xdr:col>
      <xdr:colOff>63500</xdr:colOff>
      <xdr:row>38</xdr:row>
      <xdr:rowOff>154577</xdr:rowOff>
    </xdr:to>
    <xdr:cxnSp macro="">
      <xdr:nvCxnSpPr>
        <xdr:cNvPr id="75" name="直線コネクタ 74"/>
        <xdr:cNvCxnSpPr/>
      </xdr:nvCxnSpPr>
      <xdr:spPr>
        <a:xfrm flipV="1">
          <a:off x="3797300" y="66533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6" name="楕円 75"/>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39</xdr:row>
      <xdr:rowOff>41910</xdr:rowOff>
    </xdr:to>
    <xdr:cxnSp macro="">
      <xdr:nvCxnSpPr>
        <xdr:cNvPr id="77" name="直線コネクタ 76"/>
        <xdr:cNvCxnSpPr/>
      </xdr:nvCxnSpPr>
      <xdr:spPr>
        <a:xfrm flipV="1">
          <a:off x="2908300" y="66696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9" name="n_2aveValue【道路】&#10;有形固定資産減価償却率"/>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0" name="n_1mainValue【道路】&#10;有形固定資産減価償却率"/>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1" name="n_2mainValue【道路】&#10;有形固定資産減価償却率"/>
        <xdr:cNvSpPr txBox="1"/>
      </xdr:nvSpPr>
      <xdr:spPr>
        <a:xfrm>
          <a:off x="2705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10476865" y="5751576"/>
          <a:ext cx="0" cy="145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10515600" y="72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10388600" y="720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10515600" y="55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10388600" y="575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10515600" y="6626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10426700" y="67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9588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8699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127635</xdr:rowOff>
    </xdr:from>
    <xdr:to>
      <xdr:col>55</xdr:col>
      <xdr:colOff>50800</xdr:colOff>
      <xdr:row>41</xdr:row>
      <xdr:rowOff>57785</xdr:rowOff>
    </xdr:to>
    <xdr:sp macro="" textlink="">
      <xdr:nvSpPr>
        <xdr:cNvPr id="119" name="楕円 118"/>
        <xdr:cNvSpPr/>
      </xdr:nvSpPr>
      <xdr:spPr>
        <a:xfrm>
          <a:off x="104267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106062</xdr:rowOff>
    </xdr:from>
    <xdr:ext cx="469744" cy="259045"/>
    <xdr:sp macro="" textlink="">
      <xdr:nvSpPr>
        <xdr:cNvPr id="120" name="【道路】&#10;一人当たり延長該当値テキスト"/>
        <xdr:cNvSpPr txBox="1"/>
      </xdr:nvSpPr>
      <xdr:spPr>
        <a:xfrm>
          <a:off x="10515600" y="696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125857</xdr:rowOff>
    </xdr:from>
    <xdr:to>
      <xdr:col>50</xdr:col>
      <xdr:colOff>165100</xdr:colOff>
      <xdr:row>41</xdr:row>
      <xdr:rowOff>56007</xdr:rowOff>
    </xdr:to>
    <xdr:sp macro="" textlink="">
      <xdr:nvSpPr>
        <xdr:cNvPr id="121" name="楕円 120"/>
        <xdr:cNvSpPr/>
      </xdr:nvSpPr>
      <xdr:spPr>
        <a:xfrm>
          <a:off x="9588500" y="69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5207</xdr:rowOff>
    </xdr:from>
    <xdr:to>
      <xdr:col>55</xdr:col>
      <xdr:colOff>0</xdr:colOff>
      <xdr:row>41</xdr:row>
      <xdr:rowOff>6985</xdr:rowOff>
    </xdr:to>
    <xdr:cxnSp macro="">
      <xdr:nvCxnSpPr>
        <xdr:cNvPr id="122" name="直線コネクタ 121"/>
        <xdr:cNvCxnSpPr/>
      </xdr:nvCxnSpPr>
      <xdr:spPr>
        <a:xfrm>
          <a:off x="9639300" y="7034657"/>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123952</xdr:rowOff>
    </xdr:from>
    <xdr:to>
      <xdr:col>46</xdr:col>
      <xdr:colOff>38100</xdr:colOff>
      <xdr:row>41</xdr:row>
      <xdr:rowOff>54102</xdr:rowOff>
    </xdr:to>
    <xdr:sp macro="" textlink="">
      <xdr:nvSpPr>
        <xdr:cNvPr id="123" name="楕円 122"/>
        <xdr:cNvSpPr/>
      </xdr:nvSpPr>
      <xdr:spPr>
        <a:xfrm>
          <a:off x="8699500" y="69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3302</xdr:rowOff>
    </xdr:from>
    <xdr:to>
      <xdr:col>50</xdr:col>
      <xdr:colOff>114300</xdr:colOff>
      <xdr:row>41</xdr:row>
      <xdr:rowOff>5207</xdr:rowOff>
    </xdr:to>
    <xdr:cxnSp macro="">
      <xdr:nvCxnSpPr>
        <xdr:cNvPr id="124" name="直線コネクタ 123"/>
        <xdr:cNvCxnSpPr/>
      </xdr:nvCxnSpPr>
      <xdr:spPr>
        <a:xfrm>
          <a:off x="8750300" y="70327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93917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8515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47134</xdr:rowOff>
    </xdr:from>
    <xdr:ext cx="469744" cy="259045"/>
    <xdr:sp macro="" textlink="">
      <xdr:nvSpPr>
        <xdr:cNvPr id="127" name="n_1mainValue【道路】&#10;一人当たり延長"/>
        <xdr:cNvSpPr txBox="1"/>
      </xdr:nvSpPr>
      <xdr:spPr>
        <a:xfrm>
          <a:off x="9391727" y="70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45229</xdr:rowOff>
    </xdr:from>
    <xdr:ext cx="469744" cy="259045"/>
    <xdr:sp macro="" textlink="">
      <xdr:nvSpPr>
        <xdr:cNvPr id="128" name="n_2mainValue【道路】&#10;一人当たり延長"/>
        <xdr:cNvSpPr txBox="1"/>
      </xdr:nvSpPr>
      <xdr:spPr>
        <a:xfrm>
          <a:off x="8515427" y="70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634865" y="9665208"/>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673600" y="944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546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857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xdr:rowOff>
    </xdr:from>
    <xdr:to>
      <xdr:col>24</xdr:col>
      <xdr:colOff>114300</xdr:colOff>
      <xdr:row>58</xdr:row>
      <xdr:rowOff>105664</xdr:rowOff>
    </xdr:to>
    <xdr:sp macro="" textlink="">
      <xdr:nvSpPr>
        <xdr:cNvPr id="165" name="楕円 164"/>
        <xdr:cNvSpPr/>
      </xdr:nvSpPr>
      <xdr:spPr>
        <a:xfrm>
          <a:off x="45847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26941</xdr:rowOff>
    </xdr:from>
    <xdr:ext cx="405111" cy="259045"/>
    <xdr:sp macro="" textlink="">
      <xdr:nvSpPr>
        <xdr:cNvPr id="166" name="【橋りょう・トンネル】&#10;有形固定資産減価償却率該当値テキスト"/>
        <xdr:cNvSpPr txBox="1"/>
      </xdr:nvSpPr>
      <xdr:spPr>
        <a:xfrm>
          <a:off x="4673600" y="979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22352</xdr:rowOff>
    </xdr:from>
    <xdr:to>
      <xdr:col>20</xdr:col>
      <xdr:colOff>38100</xdr:colOff>
      <xdr:row>58</xdr:row>
      <xdr:rowOff>123952</xdr:rowOff>
    </xdr:to>
    <xdr:sp macro="" textlink="">
      <xdr:nvSpPr>
        <xdr:cNvPr id="167" name="楕円 166"/>
        <xdr:cNvSpPr/>
      </xdr:nvSpPr>
      <xdr:spPr>
        <a:xfrm>
          <a:off x="3746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54864</xdr:rowOff>
    </xdr:from>
    <xdr:to>
      <xdr:col>24</xdr:col>
      <xdr:colOff>63500</xdr:colOff>
      <xdr:row>58</xdr:row>
      <xdr:rowOff>73152</xdr:rowOff>
    </xdr:to>
    <xdr:cxnSp macro="">
      <xdr:nvCxnSpPr>
        <xdr:cNvPr id="168" name="直線コネクタ 167"/>
        <xdr:cNvCxnSpPr/>
      </xdr:nvCxnSpPr>
      <xdr:spPr>
        <a:xfrm flipV="1">
          <a:off x="3797300" y="99989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69" name="楕円 168"/>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73152</xdr:rowOff>
    </xdr:to>
    <xdr:cxnSp macro="">
      <xdr:nvCxnSpPr>
        <xdr:cNvPr id="170" name="直線コネクタ 169"/>
        <xdr:cNvCxnSpPr/>
      </xdr:nvCxnSpPr>
      <xdr:spPr>
        <a:xfrm>
          <a:off x="2908300" y="10012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1" name="n_1aveValue【橋りょう・トンネ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72" name="n_2aveValue【橋りょう・トンネル】&#10;有形固定資産減価償却率"/>
        <xdr:cNvSpPr txBox="1"/>
      </xdr:nvSpPr>
      <xdr:spPr>
        <a:xfrm>
          <a:off x="2705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140479</xdr:rowOff>
    </xdr:from>
    <xdr:ext cx="405111" cy="259045"/>
    <xdr:sp macro="" textlink="">
      <xdr:nvSpPr>
        <xdr:cNvPr id="173" name="n_1mainValue【橋りょう・トンネル】&#10;有形固定資産減価償却率"/>
        <xdr:cNvSpPr txBox="1"/>
      </xdr:nvSpPr>
      <xdr:spPr>
        <a:xfrm>
          <a:off x="35820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74"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10476865" y="9718232"/>
          <a:ext cx="0" cy="119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10515600" y="109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10388600" y="1091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10515600" y="949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10388600" y="971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10515600" y="10415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10426700" y="1056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9588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8699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95976</xdr:rowOff>
    </xdr:from>
    <xdr:to>
      <xdr:col>55</xdr:col>
      <xdr:colOff>50800</xdr:colOff>
      <xdr:row>63</xdr:row>
      <xdr:rowOff>26126</xdr:rowOff>
    </xdr:to>
    <xdr:sp macro="" textlink="">
      <xdr:nvSpPr>
        <xdr:cNvPr id="212" name="楕円 211"/>
        <xdr:cNvSpPr/>
      </xdr:nvSpPr>
      <xdr:spPr>
        <a:xfrm>
          <a:off x="10426700" y="10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74403</xdr:rowOff>
    </xdr:from>
    <xdr:ext cx="534377" cy="259045"/>
    <xdr:sp macro="" textlink="">
      <xdr:nvSpPr>
        <xdr:cNvPr id="213" name="【橋りょう・トンネル】&#10;一人当たり有形固定資産（償却資産）額該当値テキスト"/>
        <xdr:cNvSpPr txBox="1"/>
      </xdr:nvSpPr>
      <xdr:spPr>
        <a:xfrm>
          <a:off x="10515600" y="107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99143</xdr:rowOff>
    </xdr:from>
    <xdr:to>
      <xdr:col>50</xdr:col>
      <xdr:colOff>165100</xdr:colOff>
      <xdr:row>63</xdr:row>
      <xdr:rowOff>29293</xdr:rowOff>
    </xdr:to>
    <xdr:sp macro="" textlink="">
      <xdr:nvSpPr>
        <xdr:cNvPr id="214" name="楕円 213"/>
        <xdr:cNvSpPr/>
      </xdr:nvSpPr>
      <xdr:spPr>
        <a:xfrm>
          <a:off x="9588500" y="10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146776</xdr:rowOff>
    </xdr:from>
    <xdr:to>
      <xdr:col>55</xdr:col>
      <xdr:colOff>0</xdr:colOff>
      <xdr:row>62</xdr:row>
      <xdr:rowOff>149943</xdr:rowOff>
    </xdr:to>
    <xdr:cxnSp macro="">
      <xdr:nvCxnSpPr>
        <xdr:cNvPr id="215" name="直線コネクタ 214"/>
        <xdr:cNvCxnSpPr/>
      </xdr:nvCxnSpPr>
      <xdr:spPr>
        <a:xfrm flipV="1">
          <a:off x="9639300" y="10776676"/>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111014</xdr:rowOff>
    </xdr:from>
    <xdr:to>
      <xdr:col>46</xdr:col>
      <xdr:colOff>38100</xdr:colOff>
      <xdr:row>63</xdr:row>
      <xdr:rowOff>41164</xdr:rowOff>
    </xdr:to>
    <xdr:sp macro="" textlink="">
      <xdr:nvSpPr>
        <xdr:cNvPr id="216" name="楕円 215"/>
        <xdr:cNvSpPr/>
      </xdr:nvSpPr>
      <xdr:spPr>
        <a:xfrm>
          <a:off x="8699500" y="107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149943</xdr:rowOff>
    </xdr:from>
    <xdr:to>
      <xdr:col>50</xdr:col>
      <xdr:colOff>114300</xdr:colOff>
      <xdr:row>62</xdr:row>
      <xdr:rowOff>161814</xdr:rowOff>
    </xdr:to>
    <xdr:cxnSp macro="">
      <xdr:nvCxnSpPr>
        <xdr:cNvPr id="217" name="直線コネクタ 216"/>
        <xdr:cNvCxnSpPr/>
      </xdr:nvCxnSpPr>
      <xdr:spPr>
        <a:xfrm flipV="1">
          <a:off x="8750300" y="10779843"/>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93270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8450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20420</xdr:rowOff>
    </xdr:from>
    <xdr:ext cx="534377" cy="259045"/>
    <xdr:sp macro="" textlink="">
      <xdr:nvSpPr>
        <xdr:cNvPr id="220" name="n_1mainValue【橋りょう・トンネル】&#10;一人当たり有形固定資産（償却資産）額"/>
        <xdr:cNvSpPr txBox="1"/>
      </xdr:nvSpPr>
      <xdr:spPr>
        <a:xfrm>
          <a:off x="9359411" y="10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32291</xdr:rowOff>
    </xdr:from>
    <xdr:ext cx="534377" cy="259045"/>
    <xdr:sp macro="" textlink="">
      <xdr:nvSpPr>
        <xdr:cNvPr id="221" name="n_2mainValue【橋りょう・トンネル】&#10;一人当たり有形固定資産（償却資産）額"/>
        <xdr:cNvSpPr txBox="1"/>
      </xdr:nvSpPr>
      <xdr:spPr>
        <a:xfrm>
          <a:off x="8483111" y="10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634865" y="13361670"/>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673600" y="1494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546600" y="1493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1" name="【公営住宅】&#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746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60" name="楕円 259"/>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60977</xdr:rowOff>
    </xdr:from>
    <xdr:ext cx="405111" cy="259045"/>
    <xdr:sp macro="" textlink="">
      <xdr:nvSpPr>
        <xdr:cNvPr id="261" name="【公営住宅】&#10;有形固定資産減価償却率該当値テキスト"/>
        <xdr:cNvSpPr txBox="1"/>
      </xdr:nvSpPr>
      <xdr:spPr>
        <a:xfrm>
          <a:off x="46736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62" name="楕円 261"/>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81</xdr:row>
      <xdr:rowOff>156211</xdr:rowOff>
    </xdr:to>
    <xdr:cxnSp macro="">
      <xdr:nvCxnSpPr>
        <xdr:cNvPr id="263" name="直線コネクタ 262"/>
        <xdr:cNvCxnSpPr/>
      </xdr:nvCxnSpPr>
      <xdr:spPr>
        <a:xfrm flipV="1">
          <a:off x="3797300" y="14020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264" name="楕円 263"/>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22861</xdr:rowOff>
    </xdr:to>
    <xdr:cxnSp macro="">
      <xdr:nvCxnSpPr>
        <xdr:cNvPr id="265" name="直線コネクタ 264"/>
        <xdr:cNvCxnSpPr/>
      </xdr:nvCxnSpPr>
      <xdr:spPr>
        <a:xfrm flipV="1">
          <a:off x="2908300" y="14043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268" name="n_1main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269" name="n_2mainValue【公営住宅】&#10;有形固定資産減価償却率"/>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10476865" y="13556132"/>
          <a:ext cx="0" cy="11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10515600" y="147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10388600" y="1472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10515600" y="133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10388600" y="135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96" name="【公営住宅】&#10;一人当たり面積平均値テキスト"/>
        <xdr:cNvSpPr txBox="1"/>
      </xdr:nvSpPr>
      <xdr:spPr>
        <a:xfrm>
          <a:off x="10515600" y="1404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10426700" y="1419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8699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157835</xdr:rowOff>
    </xdr:from>
    <xdr:to>
      <xdr:col>55</xdr:col>
      <xdr:colOff>50800</xdr:colOff>
      <xdr:row>84</xdr:row>
      <xdr:rowOff>87985</xdr:rowOff>
    </xdr:to>
    <xdr:sp macro="" textlink="">
      <xdr:nvSpPr>
        <xdr:cNvPr id="305" name="楕円 304"/>
        <xdr:cNvSpPr/>
      </xdr:nvSpPr>
      <xdr:spPr>
        <a:xfrm>
          <a:off x="104267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136262</xdr:rowOff>
    </xdr:from>
    <xdr:ext cx="469744" cy="259045"/>
    <xdr:sp macro="" textlink="">
      <xdr:nvSpPr>
        <xdr:cNvPr id="306" name="【公営住宅】&#10;一人当たり面積該当値テキスト"/>
        <xdr:cNvSpPr txBox="1"/>
      </xdr:nvSpPr>
      <xdr:spPr>
        <a:xfrm>
          <a:off x="10515600" y="1436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156463</xdr:rowOff>
    </xdr:from>
    <xdr:to>
      <xdr:col>50</xdr:col>
      <xdr:colOff>165100</xdr:colOff>
      <xdr:row>84</xdr:row>
      <xdr:rowOff>86613</xdr:rowOff>
    </xdr:to>
    <xdr:sp macro="" textlink="">
      <xdr:nvSpPr>
        <xdr:cNvPr id="307" name="楕円 306"/>
        <xdr:cNvSpPr/>
      </xdr:nvSpPr>
      <xdr:spPr>
        <a:xfrm>
          <a:off x="9588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35813</xdr:rowOff>
    </xdr:from>
    <xdr:to>
      <xdr:col>55</xdr:col>
      <xdr:colOff>0</xdr:colOff>
      <xdr:row>84</xdr:row>
      <xdr:rowOff>37185</xdr:rowOff>
    </xdr:to>
    <xdr:cxnSp macro="">
      <xdr:nvCxnSpPr>
        <xdr:cNvPr id="308" name="直線コネクタ 307"/>
        <xdr:cNvCxnSpPr/>
      </xdr:nvCxnSpPr>
      <xdr:spPr>
        <a:xfrm>
          <a:off x="9639300" y="1443761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149606</xdr:rowOff>
    </xdr:from>
    <xdr:to>
      <xdr:col>46</xdr:col>
      <xdr:colOff>38100</xdr:colOff>
      <xdr:row>84</xdr:row>
      <xdr:rowOff>79756</xdr:rowOff>
    </xdr:to>
    <xdr:sp macro="" textlink="">
      <xdr:nvSpPr>
        <xdr:cNvPr id="309" name="楕円 308"/>
        <xdr:cNvSpPr/>
      </xdr:nvSpPr>
      <xdr:spPr>
        <a:xfrm>
          <a:off x="8699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28956</xdr:rowOff>
    </xdr:from>
    <xdr:to>
      <xdr:col>50</xdr:col>
      <xdr:colOff>114300</xdr:colOff>
      <xdr:row>84</xdr:row>
      <xdr:rowOff>35813</xdr:rowOff>
    </xdr:to>
    <xdr:cxnSp macro="">
      <xdr:nvCxnSpPr>
        <xdr:cNvPr id="310" name="直線コネクタ 309"/>
        <xdr:cNvCxnSpPr/>
      </xdr:nvCxnSpPr>
      <xdr:spPr>
        <a:xfrm>
          <a:off x="8750300" y="144307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11"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2" name="n_2aveValue【公営住宅】&#10;一人当たり面積"/>
        <xdr:cNvSpPr txBox="1"/>
      </xdr:nvSpPr>
      <xdr:spPr>
        <a:xfrm>
          <a:off x="8515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77740</xdr:rowOff>
    </xdr:from>
    <xdr:ext cx="469744" cy="259045"/>
    <xdr:sp macro="" textlink="">
      <xdr:nvSpPr>
        <xdr:cNvPr id="313" name="n_1mainValue【公営住宅】&#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70883</xdr:rowOff>
    </xdr:from>
    <xdr:ext cx="469744" cy="259045"/>
    <xdr:sp macro="" textlink="">
      <xdr:nvSpPr>
        <xdr:cNvPr id="314" name="n_2mainValue【公営住宅】&#10;一人当たり面積"/>
        <xdr:cNvSpPr txBox="1"/>
      </xdr:nvSpPr>
      <xdr:spPr>
        <a:xfrm>
          <a:off x="8515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38" name="直線コネクタ 337"/>
        <xdr:cNvCxnSpPr/>
      </xdr:nvCxnSpPr>
      <xdr:spPr>
        <a:xfrm flipV="1">
          <a:off x="4634865" y="17167861"/>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39" name="【港湾・漁港】&#10;有形固定資産減価償却率最小値テキスト"/>
        <xdr:cNvSpPr txBox="1"/>
      </xdr:nvSpPr>
      <xdr:spPr>
        <a:xfrm>
          <a:off x="4673600" y="1864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0" name="直線コネクタ 339"/>
        <xdr:cNvCxnSpPr/>
      </xdr:nvCxnSpPr>
      <xdr:spPr>
        <a:xfrm>
          <a:off x="4546600" y="1864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1" name="【港湾・漁港】&#10;有形固定資産減価償却率最大値テキスト"/>
        <xdr:cNvSpPr txBox="1"/>
      </xdr:nvSpPr>
      <xdr:spPr>
        <a:xfrm>
          <a:off x="4673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2" name="直線コネクタ 341"/>
        <xdr:cNvCxnSpPr/>
      </xdr:nvCxnSpPr>
      <xdr:spPr>
        <a:xfrm>
          <a:off x="4546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99077</xdr:rowOff>
    </xdr:from>
    <xdr:ext cx="405111" cy="259045"/>
    <xdr:sp macro="" textlink="">
      <xdr:nvSpPr>
        <xdr:cNvPr id="343" name="【港湾・漁港】&#10;有形固定資産減価償却率平均値テキスト"/>
        <xdr:cNvSpPr txBox="1"/>
      </xdr:nvSpPr>
      <xdr:spPr>
        <a:xfrm>
          <a:off x="4673600" y="1741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4" name="フローチャート: 判断 343"/>
        <xdr:cNvSpPr/>
      </xdr:nvSpPr>
      <xdr:spPr>
        <a:xfrm>
          <a:off x="45847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5" name="フローチャート: 判断 344"/>
        <xdr:cNvSpPr/>
      </xdr:nvSpPr>
      <xdr:spPr>
        <a:xfrm>
          <a:off x="3746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6" name="フローチャート: 判断 345"/>
        <xdr:cNvSpPr/>
      </xdr:nvSpPr>
      <xdr:spPr>
        <a:xfrm>
          <a:off x="2857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154939</xdr:rowOff>
    </xdr:from>
    <xdr:to>
      <xdr:col>24</xdr:col>
      <xdr:colOff>114300</xdr:colOff>
      <xdr:row>101</xdr:row>
      <xdr:rowOff>85089</xdr:rowOff>
    </xdr:to>
    <xdr:sp macro="" textlink="">
      <xdr:nvSpPr>
        <xdr:cNvPr id="352" name="楕円 351"/>
        <xdr:cNvSpPr/>
      </xdr:nvSpPr>
      <xdr:spPr>
        <a:xfrm>
          <a:off x="4584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6366</xdr:rowOff>
    </xdr:from>
    <xdr:ext cx="405111" cy="259045"/>
    <xdr:sp macro="" textlink="">
      <xdr:nvSpPr>
        <xdr:cNvPr id="353" name="【港湾・漁港】&#10;有形固定資産減価償却率該当値テキスト"/>
        <xdr:cNvSpPr txBox="1"/>
      </xdr:nvSpPr>
      <xdr:spPr>
        <a:xfrm>
          <a:off x="4673600"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19686</xdr:rowOff>
    </xdr:from>
    <xdr:to>
      <xdr:col>20</xdr:col>
      <xdr:colOff>38100</xdr:colOff>
      <xdr:row>101</xdr:row>
      <xdr:rowOff>121286</xdr:rowOff>
    </xdr:to>
    <xdr:sp macro="" textlink="">
      <xdr:nvSpPr>
        <xdr:cNvPr id="354" name="楕円 353"/>
        <xdr:cNvSpPr/>
      </xdr:nvSpPr>
      <xdr:spPr>
        <a:xfrm>
          <a:off x="3746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34289</xdr:rowOff>
    </xdr:from>
    <xdr:to>
      <xdr:col>24</xdr:col>
      <xdr:colOff>63500</xdr:colOff>
      <xdr:row>101</xdr:row>
      <xdr:rowOff>70486</xdr:rowOff>
    </xdr:to>
    <xdr:cxnSp macro="">
      <xdr:nvCxnSpPr>
        <xdr:cNvPr id="355" name="直線コネクタ 354"/>
        <xdr:cNvCxnSpPr/>
      </xdr:nvCxnSpPr>
      <xdr:spPr>
        <a:xfrm flipV="1">
          <a:off x="3797300" y="173507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44450</xdr:rowOff>
    </xdr:from>
    <xdr:to>
      <xdr:col>15</xdr:col>
      <xdr:colOff>101600</xdr:colOff>
      <xdr:row>101</xdr:row>
      <xdr:rowOff>146050</xdr:rowOff>
    </xdr:to>
    <xdr:sp macro="" textlink="">
      <xdr:nvSpPr>
        <xdr:cNvPr id="356" name="楕円 355"/>
        <xdr:cNvSpPr/>
      </xdr:nvSpPr>
      <xdr:spPr>
        <a:xfrm>
          <a:off x="2857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70486</xdr:rowOff>
    </xdr:from>
    <xdr:to>
      <xdr:col>19</xdr:col>
      <xdr:colOff>177800</xdr:colOff>
      <xdr:row>101</xdr:row>
      <xdr:rowOff>95250</xdr:rowOff>
    </xdr:to>
    <xdr:cxnSp macro="">
      <xdr:nvCxnSpPr>
        <xdr:cNvPr id="357" name="直線コネクタ 356"/>
        <xdr:cNvCxnSpPr/>
      </xdr:nvCxnSpPr>
      <xdr:spPr>
        <a:xfrm flipV="1">
          <a:off x="2908300" y="173869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76216</xdr:rowOff>
    </xdr:from>
    <xdr:ext cx="405111" cy="259045"/>
    <xdr:sp macro="" textlink="">
      <xdr:nvSpPr>
        <xdr:cNvPr id="358" name="n_1aveValue【港湾・漁港】&#10;有形固定資産減価償却率"/>
        <xdr:cNvSpPr txBox="1"/>
      </xdr:nvSpPr>
      <xdr:spPr>
        <a:xfrm>
          <a:off x="35820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41927</xdr:rowOff>
    </xdr:from>
    <xdr:ext cx="405111" cy="259045"/>
    <xdr:sp macro="" textlink="">
      <xdr:nvSpPr>
        <xdr:cNvPr id="359" name="n_2aveValue【港湾・漁港】&#10;有形固定資産減価償却率"/>
        <xdr:cNvSpPr txBox="1"/>
      </xdr:nvSpPr>
      <xdr:spPr>
        <a:xfrm>
          <a:off x="27057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137813</xdr:rowOff>
    </xdr:from>
    <xdr:ext cx="405111" cy="259045"/>
    <xdr:sp macro="" textlink="">
      <xdr:nvSpPr>
        <xdr:cNvPr id="360" name="n_1mainValue【港湾・漁港】&#10;有形固定資産減価償却率"/>
        <xdr:cNvSpPr txBox="1"/>
      </xdr:nvSpPr>
      <xdr:spPr>
        <a:xfrm>
          <a:off x="35820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162577</xdr:rowOff>
    </xdr:from>
    <xdr:ext cx="405111" cy="259045"/>
    <xdr:sp macro="" textlink="">
      <xdr:nvSpPr>
        <xdr:cNvPr id="361" name="n_2mainValue【港湾・漁港】&#10;有形固定資産減価償却率"/>
        <xdr:cNvSpPr txBox="1"/>
      </xdr:nvSpPr>
      <xdr:spPr>
        <a:xfrm>
          <a:off x="2705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5" name="テキスト ボックス 374"/>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7" name="テキスト ボックス 37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9" name="テキスト ボックス 37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3" name="直線コネクタ 382"/>
        <xdr:cNvCxnSpPr/>
      </xdr:nvCxnSpPr>
      <xdr:spPr>
        <a:xfrm flipV="1">
          <a:off x="10476865" y="17181725"/>
          <a:ext cx="0" cy="140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4" name="【港湾・漁港】&#10;一人当たり有形固定資産（償却資産）額最小値テキスト"/>
        <xdr:cNvSpPr txBox="1"/>
      </xdr:nvSpPr>
      <xdr:spPr>
        <a:xfrm>
          <a:off x="10515600" y="1859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5" name="直線コネクタ 384"/>
        <xdr:cNvCxnSpPr/>
      </xdr:nvCxnSpPr>
      <xdr:spPr>
        <a:xfrm>
          <a:off x="10388600" y="1859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6" name="【港湾・漁港】&#10;一人当たり有形固定資産（償却資産）額最大値テキスト"/>
        <xdr:cNvSpPr txBox="1"/>
      </xdr:nvSpPr>
      <xdr:spPr>
        <a:xfrm>
          <a:off x="10515600" y="1695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7" name="直線コネクタ 386"/>
        <xdr:cNvCxnSpPr/>
      </xdr:nvCxnSpPr>
      <xdr:spPr>
        <a:xfrm>
          <a:off x="10388600" y="1718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48341</xdr:rowOff>
    </xdr:from>
    <xdr:ext cx="534377" cy="259045"/>
    <xdr:sp macro="" textlink="">
      <xdr:nvSpPr>
        <xdr:cNvPr id="388" name="【港湾・漁港】&#10;一人当たり有形固定資産（償却資産）額平均値テキスト"/>
        <xdr:cNvSpPr txBox="1"/>
      </xdr:nvSpPr>
      <xdr:spPr>
        <a:xfrm>
          <a:off x="10515600" y="1770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9" name="フローチャート: 判断 388"/>
        <xdr:cNvSpPr/>
      </xdr:nvSpPr>
      <xdr:spPr>
        <a:xfrm>
          <a:off x="10426700" y="1785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0" name="フローチャート: 判断 389"/>
        <xdr:cNvSpPr/>
      </xdr:nvSpPr>
      <xdr:spPr>
        <a:xfrm>
          <a:off x="9588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1" name="フローチャート: 判断 390"/>
        <xdr:cNvSpPr/>
      </xdr:nvSpPr>
      <xdr:spPr>
        <a:xfrm>
          <a:off x="8699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12424</xdr:rowOff>
    </xdr:from>
    <xdr:to>
      <xdr:col>55</xdr:col>
      <xdr:colOff>50800</xdr:colOff>
      <xdr:row>105</xdr:row>
      <xdr:rowOff>114024</xdr:rowOff>
    </xdr:to>
    <xdr:sp macro="" textlink="">
      <xdr:nvSpPr>
        <xdr:cNvPr id="397" name="楕円 396"/>
        <xdr:cNvSpPr/>
      </xdr:nvSpPr>
      <xdr:spPr>
        <a:xfrm>
          <a:off x="10426700" y="18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162301</xdr:rowOff>
    </xdr:from>
    <xdr:ext cx="534377" cy="259045"/>
    <xdr:sp macro="" textlink="">
      <xdr:nvSpPr>
        <xdr:cNvPr id="398" name="【港湾・漁港】&#10;一人当たり有形固定資産（償却資産）額該当値テキスト"/>
        <xdr:cNvSpPr txBox="1"/>
      </xdr:nvSpPr>
      <xdr:spPr>
        <a:xfrm>
          <a:off x="10515600" y="179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12041</xdr:rowOff>
    </xdr:from>
    <xdr:to>
      <xdr:col>50</xdr:col>
      <xdr:colOff>165100</xdr:colOff>
      <xdr:row>105</xdr:row>
      <xdr:rowOff>113641</xdr:rowOff>
    </xdr:to>
    <xdr:sp macro="" textlink="">
      <xdr:nvSpPr>
        <xdr:cNvPr id="399" name="楕円 398"/>
        <xdr:cNvSpPr/>
      </xdr:nvSpPr>
      <xdr:spPr>
        <a:xfrm>
          <a:off x="9588500" y="180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62841</xdr:rowOff>
    </xdr:from>
    <xdr:to>
      <xdr:col>55</xdr:col>
      <xdr:colOff>0</xdr:colOff>
      <xdr:row>105</xdr:row>
      <xdr:rowOff>63224</xdr:rowOff>
    </xdr:to>
    <xdr:cxnSp macro="">
      <xdr:nvCxnSpPr>
        <xdr:cNvPr id="400" name="直線コネクタ 399"/>
        <xdr:cNvCxnSpPr/>
      </xdr:nvCxnSpPr>
      <xdr:spPr>
        <a:xfrm>
          <a:off x="9639300" y="18065091"/>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17673</xdr:rowOff>
    </xdr:from>
    <xdr:to>
      <xdr:col>46</xdr:col>
      <xdr:colOff>38100</xdr:colOff>
      <xdr:row>105</xdr:row>
      <xdr:rowOff>119273</xdr:rowOff>
    </xdr:to>
    <xdr:sp macro="" textlink="">
      <xdr:nvSpPr>
        <xdr:cNvPr id="401" name="楕円 400"/>
        <xdr:cNvSpPr/>
      </xdr:nvSpPr>
      <xdr:spPr>
        <a:xfrm>
          <a:off x="8699500" y="180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62841</xdr:rowOff>
    </xdr:from>
    <xdr:to>
      <xdr:col>50</xdr:col>
      <xdr:colOff>114300</xdr:colOff>
      <xdr:row>105</xdr:row>
      <xdr:rowOff>68473</xdr:rowOff>
    </xdr:to>
    <xdr:cxnSp macro="">
      <xdr:nvCxnSpPr>
        <xdr:cNvPr id="402" name="直線コネクタ 401"/>
        <xdr:cNvCxnSpPr/>
      </xdr:nvCxnSpPr>
      <xdr:spPr>
        <a:xfrm flipV="1">
          <a:off x="8750300" y="18065091"/>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25230</xdr:rowOff>
    </xdr:from>
    <xdr:ext cx="534377" cy="259045"/>
    <xdr:sp macro="" textlink="">
      <xdr:nvSpPr>
        <xdr:cNvPr id="403" name="n_1aveValue【港湾・漁港】&#10;一人当たり有形固定資産（償却資産）額"/>
        <xdr:cNvSpPr txBox="1"/>
      </xdr:nvSpPr>
      <xdr:spPr>
        <a:xfrm>
          <a:off x="93594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404" name="n_2aveValue【港湾・漁港】&#10;一人当たり有形固定資産（償却資産）額"/>
        <xdr:cNvSpPr txBox="1"/>
      </xdr:nvSpPr>
      <xdr:spPr>
        <a:xfrm>
          <a:off x="8483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104768</xdr:rowOff>
    </xdr:from>
    <xdr:ext cx="534377" cy="259045"/>
    <xdr:sp macro="" textlink="">
      <xdr:nvSpPr>
        <xdr:cNvPr id="405" name="n_1mainValue【港湾・漁港】&#10;一人当たり有形固定資産（償却資産）額"/>
        <xdr:cNvSpPr txBox="1"/>
      </xdr:nvSpPr>
      <xdr:spPr>
        <a:xfrm>
          <a:off x="9359411" y="181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110400</xdr:rowOff>
    </xdr:from>
    <xdr:ext cx="534377" cy="259045"/>
    <xdr:sp macro="" textlink="">
      <xdr:nvSpPr>
        <xdr:cNvPr id="406" name="n_2mainValue【港湾・漁港】&#10;一人当たり有形固定資産（償却資産）額"/>
        <xdr:cNvSpPr txBox="1"/>
      </xdr:nvSpPr>
      <xdr:spPr>
        <a:xfrm>
          <a:off x="8483111" y="1811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1" name="直線コネクタ 430"/>
        <xdr:cNvCxnSpPr/>
      </xdr:nvCxnSpPr>
      <xdr:spPr>
        <a:xfrm flipV="1">
          <a:off x="16318864" y="59664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2" name="【認定こども園・幼稚園・保育所】&#10;有形固定資産減価償却率最小値テキスト"/>
        <xdr:cNvSpPr txBox="1"/>
      </xdr:nvSpPr>
      <xdr:spPr>
        <a:xfrm>
          <a:off x="16357600" y="733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3" name="直線コネクタ 432"/>
        <xdr:cNvCxnSpPr/>
      </xdr:nvCxnSpPr>
      <xdr:spPr>
        <a:xfrm>
          <a:off x="16230600" y="733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4" name="【認定こども園・幼稚園・保育所】&#10;有形固定資産減価償却率最大値テキスト"/>
        <xdr:cNvSpPr txBox="1"/>
      </xdr:nvSpPr>
      <xdr:spPr>
        <a:xfrm>
          <a:off x="16357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5" name="直線コネクタ 434"/>
        <xdr:cNvCxnSpPr/>
      </xdr:nvCxnSpPr>
      <xdr:spPr>
        <a:xfrm>
          <a:off x="16230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36"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7" name="フローチャート: 判断 436"/>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8" name="フローチャート: 判断 43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9" name="フローチャート: 判断 438"/>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33020</xdr:rowOff>
    </xdr:from>
    <xdr:to>
      <xdr:col>85</xdr:col>
      <xdr:colOff>177800</xdr:colOff>
      <xdr:row>35</xdr:row>
      <xdr:rowOff>134620</xdr:rowOff>
    </xdr:to>
    <xdr:sp macro="" textlink="">
      <xdr:nvSpPr>
        <xdr:cNvPr id="445" name="楕円 444"/>
        <xdr:cNvSpPr/>
      </xdr:nvSpPr>
      <xdr:spPr>
        <a:xfrm>
          <a:off x="162687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119397</xdr:rowOff>
    </xdr:from>
    <xdr:ext cx="405111" cy="259045"/>
    <xdr:sp macro="" textlink="">
      <xdr:nvSpPr>
        <xdr:cNvPr id="446" name="【認定こども園・幼稚園・保育所】&#10;有形固定資産減価償却率該当値テキスト"/>
        <xdr:cNvSpPr txBox="1"/>
      </xdr:nvSpPr>
      <xdr:spPr>
        <a:xfrm>
          <a:off x="16357600"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447" name="楕円 446"/>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83820</xdr:rowOff>
    </xdr:from>
    <xdr:to>
      <xdr:col>85</xdr:col>
      <xdr:colOff>127000</xdr:colOff>
      <xdr:row>35</xdr:row>
      <xdr:rowOff>95250</xdr:rowOff>
    </xdr:to>
    <xdr:cxnSp macro="">
      <xdr:nvCxnSpPr>
        <xdr:cNvPr id="448" name="直線コネクタ 447"/>
        <xdr:cNvCxnSpPr/>
      </xdr:nvCxnSpPr>
      <xdr:spPr>
        <a:xfrm flipV="1">
          <a:off x="15481300" y="6084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449" name="楕円 448"/>
        <xdr:cNvSpPr/>
      </xdr:nvSpPr>
      <xdr:spPr>
        <a:xfrm>
          <a:off x="14541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36</xdr:row>
      <xdr:rowOff>83820</xdr:rowOff>
    </xdr:to>
    <xdr:cxnSp macro="">
      <xdr:nvCxnSpPr>
        <xdr:cNvPr id="450" name="直線コネクタ 449"/>
        <xdr:cNvCxnSpPr/>
      </xdr:nvCxnSpPr>
      <xdr:spPr>
        <a:xfrm flipV="1">
          <a:off x="14592300" y="6096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51"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52" name="n_2aveValue【認定こども園・幼稚園・保育所】&#10;有形固定資産減価償却率"/>
        <xdr:cNvSpPr txBox="1"/>
      </xdr:nvSpPr>
      <xdr:spPr>
        <a:xfrm>
          <a:off x="14389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453" name="n_1mainValue【認定こども園・幼稚園・保育所】&#10;有形固定資産減価償却率"/>
        <xdr:cNvSpPr txBox="1"/>
      </xdr:nvSpPr>
      <xdr:spPr>
        <a:xfrm>
          <a:off x="15266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151147</xdr:rowOff>
    </xdr:from>
    <xdr:ext cx="405111" cy="259045"/>
    <xdr:sp macro="" textlink="">
      <xdr:nvSpPr>
        <xdr:cNvPr id="454" name="n_2mainValue【認定こども園・幼稚園・保育所】&#10;有形固定資産減価償却率"/>
        <xdr:cNvSpPr txBox="1"/>
      </xdr:nvSpPr>
      <xdr:spPr>
        <a:xfrm>
          <a:off x="14389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6" name="直線コネクタ 475"/>
        <xdr:cNvCxnSpPr/>
      </xdr:nvCxnSpPr>
      <xdr:spPr>
        <a:xfrm flipV="1">
          <a:off x="22160864" y="570890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7" name="【認定こども園・幼稚園・保育所】&#10;一人当たり面積最小値テキスト"/>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8" name="直線コネクタ 477"/>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9" name="【認定こども園・幼稚園・保育所】&#10;一人当たり面積最大値テキスト"/>
        <xdr:cNvSpPr txBox="1"/>
      </xdr:nvSpPr>
      <xdr:spPr>
        <a:xfrm>
          <a:off x="22199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0" name="直線コネクタ 479"/>
        <xdr:cNvCxnSpPr/>
      </xdr:nvCxnSpPr>
      <xdr:spPr>
        <a:xfrm>
          <a:off x="22072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81" name="【認定こども園・幼稚園・保育所】&#10;一人当たり面積平均値テキスト"/>
        <xdr:cNvSpPr txBox="1"/>
      </xdr:nvSpPr>
      <xdr:spPr>
        <a:xfrm>
          <a:off x="22199600" y="6634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2" name="フローチャート: 判断 481"/>
        <xdr:cNvSpPr/>
      </xdr:nvSpPr>
      <xdr:spPr>
        <a:xfrm>
          <a:off x="22110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3" name="フローチャート: 判断 482"/>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4" name="フローチャート: 判断 483"/>
        <xdr:cNvSpPr/>
      </xdr:nvSpPr>
      <xdr:spPr>
        <a:xfrm>
          <a:off x="20383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89408</xdr:rowOff>
    </xdr:from>
    <xdr:to>
      <xdr:col>116</xdr:col>
      <xdr:colOff>114300</xdr:colOff>
      <xdr:row>41</xdr:row>
      <xdr:rowOff>19558</xdr:rowOff>
    </xdr:to>
    <xdr:sp macro="" textlink="">
      <xdr:nvSpPr>
        <xdr:cNvPr id="490" name="楕円 489"/>
        <xdr:cNvSpPr/>
      </xdr:nvSpPr>
      <xdr:spPr>
        <a:xfrm>
          <a:off x="22110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4335</xdr:rowOff>
    </xdr:from>
    <xdr:ext cx="469744" cy="259045"/>
    <xdr:sp macro="" textlink="">
      <xdr:nvSpPr>
        <xdr:cNvPr id="491" name="【認定こども園・幼稚園・保育所】&#10;一人当たり面積該当値テキスト"/>
        <xdr:cNvSpPr txBox="1"/>
      </xdr:nvSpPr>
      <xdr:spPr>
        <a:xfrm>
          <a:off x="22199600" y="68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92" name="楕円 491"/>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140208</xdr:rowOff>
    </xdr:to>
    <xdr:cxnSp macro="">
      <xdr:nvCxnSpPr>
        <xdr:cNvPr id="493" name="直線コネクタ 492"/>
        <xdr:cNvCxnSpPr/>
      </xdr:nvCxnSpPr>
      <xdr:spPr>
        <a:xfrm>
          <a:off x="21323300" y="6979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94" name="楕円 493"/>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495" name="直線コネクタ 494"/>
        <xdr:cNvCxnSpPr/>
      </xdr:nvCxnSpPr>
      <xdr:spPr>
        <a:xfrm>
          <a:off x="20434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6"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97" name="n_2aveValue【認定こども園・幼稚園・保育所】&#10;一人当たり面積"/>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98"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99"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2" name="テキスト ボックス 51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2" name="直線コネクタ 521"/>
        <xdr:cNvCxnSpPr/>
      </xdr:nvCxnSpPr>
      <xdr:spPr>
        <a:xfrm flipV="1">
          <a:off x="16318864" y="986180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3" name="【学校施設】&#10;有形固定資産減価償却率最小値テキスト"/>
        <xdr:cNvSpPr txBox="1"/>
      </xdr:nvSpPr>
      <xdr:spPr>
        <a:xfrm>
          <a:off x="16357600" y="108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4" name="直線コネクタ 523"/>
        <xdr:cNvCxnSpPr/>
      </xdr:nvCxnSpPr>
      <xdr:spPr>
        <a:xfrm>
          <a:off x="16230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5" name="【学校施設】&#10;有形固定資産減価償却率最大値テキスト"/>
        <xdr:cNvSpPr txBox="1"/>
      </xdr:nvSpPr>
      <xdr:spPr>
        <a:xfrm>
          <a:off x="16357600" y="963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6" name="直線コネクタ 525"/>
        <xdr:cNvCxnSpPr/>
      </xdr:nvCxnSpPr>
      <xdr:spPr>
        <a:xfrm>
          <a:off x="16230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27" name="【学校施設】&#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28" name="フローチャート: 判断 52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29" name="フローチャート: 判断 52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0" name="フローチャート: 判断 529"/>
        <xdr:cNvSpPr/>
      </xdr:nvSpPr>
      <xdr:spPr>
        <a:xfrm>
          <a:off x="145415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20066</xdr:rowOff>
    </xdr:from>
    <xdr:to>
      <xdr:col>85</xdr:col>
      <xdr:colOff>177800</xdr:colOff>
      <xdr:row>63</xdr:row>
      <xdr:rowOff>121666</xdr:rowOff>
    </xdr:to>
    <xdr:sp macro="" textlink="">
      <xdr:nvSpPr>
        <xdr:cNvPr id="536" name="楕円 535"/>
        <xdr:cNvSpPr/>
      </xdr:nvSpPr>
      <xdr:spPr>
        <a:xfrm>
          <a:off x="16268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106443</xdr:rowOff>
    </xdr:from>
    <xdr:ext cx="405111" cy="259045"/>
    <xdr:sp macro="" textlink="">
      <xdr:nvSpPr>
        <xdr:cNvPr id="537" name="【学校施設】&#10;有形固定資産減価償却率該当値テキスト"/>
        <xdr:cNvSpPr txBox="1"/>
      </xdr:nvSpPr>
      <xdr:spPr>
        <a:xfrm>
          <a:off x="16357600" y="1073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33782</xdr:rowOff>
    </xdr:from>
    <xdr:to>
      <xdr:col>81</xdr:col>
      <xdr:colOff>101600</xdr:colOff>
      <xdr:row>63</xdr:row>
      <xdr:rowOff>135382</xdr:rowOff>
    </xdr:to>
    <xdr:sp macro="" textlink="">
      <xdr:nvSpPr>
        <xdr:cNvPr id="538" name="楕円 537"/>
        <xdr:cNvSpPr/>
      </xdr:nvSpPr>
      <xdr:spPr>
        <a:xfrm>
          <a:off x="1543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70866</xdr:rowOff>
    </xdr:from>
    <xdr:to>
      <xdr:col>85</xdr:col>
      <xdr:colOff>127000</xdr:colOff>
      <xdr:row>63</xdr:row>
      <xdr:rowOff>84582</xdr:rowOff>
    </xdr:to>
    <xdr:cxnSp macro="">
      <xdr:nvCxnSpPr>
        <xdr:cNvPr id="539" name="直線コネクタ 538"/>
        <xdr:cNvCxnSpPr/>
      </xdr:nvCxnSpPr>
      <xdr:spPr>
        <a:xfrm flipV="1">
          <a:off x="15481300" y="108722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88646</xdr:rowOff>
    </xdr:from>
    <xdr:to>
      <xdr:col>76</xdr:col>
      <xdr:colOff>165100</xdr:colOff>
      <xdr:row>64</xdr:row>
      <xdr:rowOff>18796</xdr:rowOff>
    </xdr:to>
    <xdr:sp macro="" textlink="">
      <xdr:nvSpPr>
        <xdr:cNvPr id="540" name="楕円 539"/>
        <xdr:cNvSpPr/>
      </xdr:nvSpPr>
      <xdr:spPr>
        <a:xfrm>
          <a:off x="14541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84582</xdr:rowOff>
    </xdr:from>
    <xdr:to>
      <xdr:col>81</xdr:col>
      <xdr:colOff>50800</xdr:colOff>
      <xdr:row>63</xdr:row>
      <xdr:rowOff>139446</xdr:rowOff>
    </xdr:to>
    <xdr:cxnSp macro="">
      <xdr:nvCxnSpPr>
        <xdr:cNvPr id="541" name="直線コネクタ 540"/>
        <xdr:cNvCxnSpPr/>
      </xdr:nvCxnSpPr>
      <xdr:spPr>
        <a:xfrm flipV="1">
          <a:off x="14592300" y="10885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42" name="n_1aveValue【学校施設】&#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543" name="n_2aveValue【学校施設】&#10;有形固定資産減価償却率"/>
        <xdr:cNvSpPr txBox="1"/>
      </xdr:nvSpPr>
      <xdr:spPr>
        <a:xfrm>
          <a:off x="14389744" y="1011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126509</xdr:rowOff>
    </xdr:from>
    <xdr:ext cx="405111" cy="259045"/>
    <xdr:sp macro="" textlink="">
      <xdr:nvSpPr>
        <xdr:cNvPr id="544" name="n_1mainValue【学校施設】&#10;有形固定資産減価償却率"/>
        <xdr:cNvSpPr txBox="1"/>
      </xdr:nvSpPr>
      <xdr:spPr>
        <a:xfrm>
          <a:off x="152660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9923</xdr:rowOff>
    </xdr:from>
    <xdr:ext cx="405111" cy="259045"/>
    <xdr:sp macro="" textlink="">
      <xdr:nvSpPr>
        <xdr:cNvPr id="545" name="n_2mainValue【学校施設】&#10;有形固定資産減価償却率"/>
        <xdr:cNvSpPr txBox="1"/>
      </xdr:nvSpPr>
      <xdr:spPr>
        <a:xfrm>
          <a:off x="14389744"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xdr:cNvCxnSpPr/>
      </xdr:nvCxnSpPr>
      <xdr:spPr>
        <a:xfrm flipV="1">
          <a:off x="22160864" y="9738360"/>
          <a:ext cx="0" cy="106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xdr:cNvSpPr txBox="1"/>
      </xdr:nvSpPr>
      <xdr:spPr>
        <a:xfrm>
          <a:off x="22199600"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xdr:cNvCxnSpPr/>
      </xdr:nvCxnSpPr>
      <xdr:spPr>
        <a:xfrm>
          <a:off x="22072600" y="107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xdr:cNvSpPr txBox="1"/>
      </xdr:nvSpPr>
      <xdr:spPr>
        <a:xfrm>
          <a:off x="22199600" y="1038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xdr:cNvSpPr/>
      </xdr:nvSpPr>
      <xdr:spPr>
        <a:xfrm>
          <a:off x="22110700" y="1052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xdr:cNvSpPr/>
      </xdr:nvSpPr>
      <xdr:spPr>
        <a:xfrm>
          <a:off x="21272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xdr:cNvSpPr/>
      </xdr:nvSpPr>
      <xdr:spPr>
        <a:xfrm>
          <a:off x="20383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83" name="楕円 582"/>
        <xdr:cNvSpPr/>
      </xdr:nvSpPr>
      <xdr:spPr>
        <a:xfrm>
          <a:off x="22110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90441</xdr:rowOff>
    </xdr:from>
    <xdr:ext cx="469744" cy="259045"/>
    <xdr:sp macro="" textlink="">
      <xdr:nvSpPr>
        <xdr:cNvPr id="584" name="【学校施設】&#10;一人当たり面積該当値テキスト"/>
        <xdr:cNvSpPr txBox="1"/>
      </xdr:nvSpPr>
      <xdr:spPr>
        <a:xfrm>
          <a:off x="22199600" y="1054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xdr:rowOff>
    </xdr:from>
    <xdr:to>
      <xdr:col>112</xdr:col>
      <xdr:colOff>38100</xdr:colOff>
      <xdr:row>62</xdr:row>
      <xdr:rowOff>102997</xdr:rowOff>
    </xdr:to>
    <xdr:sp macro="" textlink="">
      <xdr:nvSpPr>
        <xdr:cNvPr id="585" name="楕円 584"/>
        <xdr:cNvSpPr/>
      </xdr:nvSpPr>
      <xdr:spPr>
        <a:xfrm>
          <a:off x="21272500" y="106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52197</xdr:rowOff>
    </xdr:from>
    <xdr:to>
      <xdr:col>116</xdr:col>
      <xdr:colOff>63500</xdr:colOff>
      <xdr:row>62</xdr:row>
      <xdr:rowOff>54864</xdr:rowOff>
    </xdr:to>
    <xdr:cxnSp macro="">
      <xdr:nvCxnSpPr>
        <xdr:cNvPr id="586" name="直線コネクタ 585"/>
        <xdr:cNvCxnSpPr/>
      </xdr:nvCxnSpPr>
      <xdr:spPr>
        <a:xfrm>
          <a:off x="21323300" y="1068209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xdr:rowOff>
    </xdr:from>
    <xdr:to>
      <xdr:col>107</xdr:col>
      <xdr:colOff>101600</xdr:colOff>
      <xdr:row>62</xdr:row>
      <xdr:rowOff>102616</xdr:rowOff>
    </xdr:to>
    <xdr:sp macro="" textlink="">
      <xdr:nvSpPr>
        <xdr:cNvPr id="587" name="楕円 586"/>
        <xdr:cNvSpPr/>
      </xdr:nvSpPr>
      <xdr:spPr>
        <a:xfrm>
          <a:off x="20383500" y="106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51816</xdr:rowOff>
    </xdr:from>
    <xdr:to>
      <xdr:col>111</xdr:col>
      <xdr:colOff>177800</xdr:colOff>
      <xdr:row>62</xdr:row>
      <xdr:rowOff>52197</xdr:rowOff>
    </xdr:to>
    <xdr:cxnSp macro="">
      <xdr:nvCxnSpPr>
        <xdr:cNvPr id="588" name="直線コネクタ 587"/>
        <xdr:cNvCxnSpPr/>
      </xdr:nvCxnSpPr>
      <xdr:spPr>
        <a:xfrm>
          <a:off x="20434300" y="106817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89" name="n_1aveValue【学校施設】&#10;一人当たり面積"/>
        <xdr:cNvSpPr txBox="1"/>
      </xdr:nvSpPr>
      <xdr:spPr>
        <a:xfrm>
          <a:off x="210757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90" name="n_2aveValue【学校施設】&#10;一人当たり面積"/>
        <xdr:cNvSpPr txBox="1"/>
      </xdr:nvSpPr>
      <xdr:spPr>
        <a:xfrm>
          <a:off x="20199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94124</xdr:rowOff>
    </xdr:from>
    <xdr:ext cx="469744" cy="259045"/>
    <xdr:sp macro="" textlink="">
      <xdr:nvSpPr>
        <xdr:cNvPr id="591" name="n_1mainValue【学校施設】&#10;一人当たり面積"/>
        <xdr:cNvSpPr txBox="1"/>
      </xdr:nvSpPr>
      <xdr:spPr>
        <a:xfrm>
          <a:off x="21075727" y="107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93743</xdr:rowOff>
    </xdr:from>
    <xdr:ext cx="469744" cy="259045"/>
    <xdr:sp macro="" textlink="">
      <xdr:nvSpPr>
        <xdr:cNvPr id="592" name="n_2mainValue【学校施設】&#10;一人当たり面積"/>
        <xdr:cNvSpPr txBox="1"/>
      </xdr:nvSpPr>
      <xdr:spPr>
        <a:xfrm>
          <a:off x="20199427"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3" name="テキスト ボックス 60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5" name="テキスト ボックス 60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5" name="テキスト ボックス 61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19" name="直線コネクタ 618"/>
        <xdr:cNvCxnSpPr/>
      </xdr:nvCxnSpPr>
      <xdr:spPr>
        <a:xfrm flipV="1">
          <a:off x="16318864" y="13287102"/>
          <a:ext cx="0" cy="140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0" name="【児童館】&#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1" name="直線コネクタ 620"/>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2" name="【児童館】&#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3" name="直線コネクタ 622"/>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624" name="【児童館】&#10;有形固定資産減価償却率平均値テキスト"/>
        <xdr:cNvSpPr txBox="1"/>
      </xdr:nvSpPr>
      <xdr:spPr>
        <a:xfrm>
          <a:off x="16357600" y="13835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5" name="フローチャート: 判断 624"/>
        <xdr:cNvSpPr/>
      </xdr:nvSpPr>
      <xdr:spPr>
        <a:xfrm>
          <a:off x="16268700" y="1385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6" name="フローチャート: 判断 62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7" name="フローチャート: 判断 626"/>
        <xdr:cNvSpPr/>
      </xdr:nvSpPr>
      <xdr:spPr>
        <a:xfrm>
          <a:off x="14541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21589</xdr:rowOff>
    </xdr:from>
    <xdr:to>
      <xdr:col>85</xdr:col>
      <xdr:colOff>177800</xdr:colOff>
      <xdr:row>79</xdr:row>
      <xdr:rowOff>123189</xdr:rowOff>
    </xdr:to>
    <xdr:sp macro="" textlink="">
      <xdr:nvSpPr>
        <xdr:cNvPr id="633" name="楕円 632"/>
        <xdr:cNvSpPr/>
      </xdr:nvSpPr>
      <xdr:spPr>
        <a:xfrm>
          <a:off x="16268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44466</xdr:rowOff>
    </xdr:from>
    <xdr:ext cx="405111" cy="259045"/>
    <xdr:sp macro="" textlink="">
      <xdr:nvSpPr>
        <xdr:cNvPr id="634" name="【児童館】&#10;有形固定資産減価償却率該当値テキスト"/>
        <xdr:cNvSpPr txBox="1"/>
      </xdr:nvSpPr>
      <xdr:spPr>
        <a:xfrm>
          <a:off x="16357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635" name="楕円 634"/>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131173</xdr:rowOff>
    </xdr:to>
    <xdr:cxnSp macro="">
      <xdr:nvCxnSpPr>
        <xdr:cNvPr id="636" name="直線コネクタ 635"/>
        <xdr:cNvCxnSpPr/>
      </xdr:nvCxnSpPr>
      <xdr:spPr>
        <a:xfrm flipV="1">
          <a:off x="15481300" y="13616939"/>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29755</xdr:rowOff>
    </xdr:from>
    <xdr:to>
      <xdr:col>76</xdr:col>
      <xdr:colOff>165100</xdr:colOff>
      <xdr:row>80</xdr:row>
      <xdr:rowOff>131355</xdr:rowOff>
    </xdr:to>
    <xdr:sp macro="" textlink="">
      <xdr:nvSpPr>
        <xdr:cNvPr id="637" name="楕円 636"/>
        <xdr:cNvSpPr/>
      </xdr:nvSpPr>
      <xdr:spPr>
        <a:xfrm>
          <a:off x="14541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80</xdr:row>
      <xdr:rowOff>80555</xdr:rowOff>
    </xdr:to>
    <xdr:cxnSp macro="">
      <xdr:nvCxnSpPr>
        <xdr:cNvPr id="638" name="直線コネクタ 637"/>
        <xdr:cNvCxnSpPr/>
      </xdr:nvCxnSpPr>
      <xdr:spPr>
        <a:xfrm flipV="1">
          <a:off x="14592300" y="13675723"/>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39" name="n_1aveValue【児童館】&#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640" name="n_2aveValue【児童館】&#10;有形固定資産減価償却率"/>
        <xdr:cNvSpPr txBox="1"/>
      </xdr:nvSpPr>
      <xdr:spPr>
        <a:xfrm>
          <a:off x="14389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27050</xdr:rowOff>
    </xdr:from>
    <xdr:ext cx="405111" cy="259045"/>
    <xdr:sp macro="" textlink="">
      <xdr:nvSpPr>
        <xdr:cNvPr id="641" name="n_1mainValue【児童館】&#10;有形固定資産減価償却率"/>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642" name="n_2mainValue【児童館】&#10;有形固定資産減価償却率"/>
        <xdr:cNvSpPr txBox="1"/>
      </xdr:nvSpPr>
      <xdr:spPr>
        <a:xfrm>
          <a:off x="14389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4" name="直線コネクタ 663"/>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5"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6" name="直線コネクタ 665"/>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8" name="直線コネクタ 66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669" name="【児童館】&#10;一人当たり面積平均値テキスト"/>
        <xdr:cNvSpPr txBox="1"/>
      </xdr:nvSpPr>
      <xdr:spPr>
        <a:xfrm>
          <a:off x="2219960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0" name="フローチャート: 判断 669"/>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1" name="フローチャート: 判断 670"/>
        <xdr:cNvSpPr/>
      </xdr:nvSpPr>
      <xdr:spPr>
        <a:xfrm>
          <a:off x="2127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フローチャート: 判断 67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78" name="楕円 677"/>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11447</xdr:rowOff>
    </xdr:from>
    <xdr:ext cx="469744" cy="259045"/>
    <xdr:sp macro="" textlink="">
      <xdr:nvSpPr>
        <xdr:cNvPr id="679" name="【児童館】&#10;一人当たり面積該当値テキスト"/>
        <xdr:cNvSpPr txBox="1"/>
      </xdr:nvSpPr>
      <xdr:spPr>
        <a:xfrm>
          <a:off x="2219960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680" name="楕円 679"/>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83820</xdr:rowOff>
    </xdr:to>
    <xdr:cxnSp macro="">
      <xdr:nvCxnSpPr>
        <xdr:cNvPr id="681" name="直線コネクタ 680"/>
        <xdr:cNvCxnSpPr/>
      </xdr:nvCxnSpPr>
      <xdr:spPr>
        <a:xfrm>
          <a:off x="21323300" y="1414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682" name="楕円 681"/>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83820</xdr:rowOff>
    </xdr:to>
    <xdr:cxnSp macro="">
      <xdr:nvCxnSpPr>
        <xdr:cNvPr id="683" name="直線コネクタ 682"/>
        <xdr:cNvCxnSpPr/>
      </xdr:nvCxnSpPr>
      <xdr:spPr>
        <a:xfrm>
          <a:off x="20434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84" name="n_1aveValue【児童館】&#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85"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125747</xdr:rowOff>
    </xdr:from>
    <xdr:ext cx="469744" cy="259045"/>
    <xdr:sp macro="" textlink="">
      <xdr:nvSpPr>
        <xdr:cNvPr id="686" name="n_1mainValue【児童館】&#10;一人当たり面積"/>
        <xdr:cNvSpPr txBox="1"/>
      </xdr:nvSpPr>
      <xdr:spPr>
        <a:xfrm>
          <a:off x="210757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687" name="n_2mainValue【児童館】&#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9" name="直線コネクタ 6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0" name="テキスト ボックス 6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1" name="直線コネクタ 7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2" name="テキスト ボックス 7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3" name="直線コネクタ 7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4" name="テキスト ボックス 7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5" name="直線コネクタ 7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6" name="テキスト ボックス 70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710" name="直線コネクタ 709"/>
        <xdr:cNvCxnSpPr/>
      </xdr:nvCxnSpPr>
      <xdr:spPr>
        <a:xfrm flipV="1">
          <a:off x="16318864" y="1718462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711" name="【公民館】&#10;有形固定資産減価償却率最小値テキスト"/>
        <xdr:cNvSpPr txBox="1"/>
      </xdr:nvSpPr>
      <xdr:spPr>
        <a:xfrm>
          <a:off x="16357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712" name="直線コネクタ 711"/>
        <xdr:cNvCxnSpPr/>
      </xdr:nvCxnSpPr>
      <xdr:spPr>
        <a:xfrm>
          <a:off x="16230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13" name="【公民館】&#10;有形固定資産減価償却率最大値テキスト"/>
        <xdr:cNvSpPr txBox="1"/>
      </xdr:nvSpPr>
      <xdr:spPr>
        <a:xfrm>
          <a:off x="16357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14" name="直線コネクタ 713"/>
        <xdr:cNvCxnSpPr/>
      </xdr:nvCxnSpPr>
      <xdr:spPr>
        <a:xfrm>
          <a:off x="16230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715" name="【公民館】&#10;有形固定資産減価償却率平均値テキスト"/>
        <xdr:cNvSpPr txBox="1"/>
      </xdr:nvSpPr>
      <xdr:spPr>
        <a:xfrm>
          <a:off x="163576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16" name="フローチャート: 判断 715"/>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17" name="フローチャート: 判断 71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18" name="フローチャート: 判断 717"/>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112268</xdr:rowOff>
    </xdr:from>
    <xdr:to>
      <xdr:col>85</xdr:col>
      <xdr:colOff>177800</xdr:colOff>
      <xdr:row>104</xdr:row>
      <xdr:rowOff>42418</xdr:rowOff>
    </xdr:to>
    <xdr:sp macro="" textlink="">
      <xdr:nvSpPr>
        <xdr:cNvPr id="724" name="楕円 723"/>
        <xdr:cNvSpPr/>
      </xdr:nvSpPr>
      <xdr:spPr>
        <a:xfrm>
          <a:off x="162687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135145</xdr:rowOff>
    </xdr:from>
    <xdr:ext cx="405111" cy="259045"/>
    <xdr:sp macro="" textlink="">
      <xdr:nvSpPr>
        <xdr:cNvPr id="725" name="【公民館】&#10;有形固定資産減価償却率該当値テキスト"/>
        <xdr:cNvSpPr txBox="1"/>
      </xdr:nvSpPr>
      <xdr:spPr>
        <a:xfrm>
          <a:off x="16357600" y="176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123698</xdr:rowOff>
    </xdr:from>
    <xdr:to>
      <xdr:col>81</xdr:col>
      <xdr:colOff>101600</xdr:colOff>
      <xdr:row>104</xdr:row>
      <xdr:rowOff>53848</xdr:rowOff>
    </xdr:to>
    <xdr:sp macro="" textlink="">
      <xdr:nvSpPr>
        <xdr:cNvPr id="726" name="楕円 725"/>
        <xdr:cNvSpPr/>
      </xdr:nvSpPr>
      <xdr:spPr>
        <a:xfrm>
          <a:off x="15430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163068</xdr:rowOff>
    </xdr:from>
    <xdr:to>
      <xdr:col>85</xdr:col>
      <xdr:colOff>127000</xdr:colOff>
      <xdr:row>104</xdr:row>
      <xdr:rowOff>3048</xdr:rowOff>
    </xdr:to>
    <xdr:cxnSp macro="">
      <xdr:nvCxnSpPr>
        <xdr:cNvPr id="727" name="直線コネクタ 726"/>
        <xdr:cNvCxnSpPr/>
      </xdr:nvCxnSpPr>
      <xdr:spPr>
        <a:xfrm flipV="1">
          <a:off x="15481300" y="178224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164846</xdr:rowOff>
    </xdr:from>
    <xdr:to>
      <xdr:col>76</xdr:col>
      <xdr:colOff>165100</xdr:colOff>
      <xdr:row>104</xdr:row>
      <xdr:rowOff>94996</xdr:rowOff>
    </xdr:to>
    <xdr:sp macro="" textlink="">
      <xdr:nvSpPr>
        <xdr:cNvPr id="728" name="楕円 727"/>
        <xdr:cNvSpPr/>
      </xdr:nvSpPr>
      <xdr:spPr>
        <a:xfrm>
          <a:off x="14541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xdr:rowOff>
    </xdr:from>
    <xdr:to>
      <xdr:col>81</xdr:col>
      <xdr:colOff>50800</xdr:colOff>
      <xdr:row>104</xdr:row>
      <xdr:rowOff>44196</xdr:rowOff>
    </xdr:to>
    <xdr:cxnSp macro="">
      <xdr:nvCxnSpPr>
        <xdr:cNvPr id="729" name="直線コネクタ 728"/>
        <xdr:cNvCxnSpPr/>
      </xdr:nvCxnSpPr>
      <xdr:spPr>
        <a:xfrm flipV="1">
          <a:off x="14592300" y="17833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30"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31" name="n_2ave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70375</xdr:rowOff>
    </xdr:from>
    <xdr:ext cx="405111" cy="259045"/>
    <xdr:sp macro="" textlink="">
      <xdr:nvSpPr>
        <xdr:cNvPr id="732" name="n_1mainValue【公民館】&#10;有形固定資産減価償却率"/>
        <xdr:cNvSpPr txBox="1"/>
      </xdr:nvSpPr>
      <xdr:spPr>
        <a:xfrm>
          <a:off x="152660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111523</xdr:rowOff>
    </xdr:from>
    <xdr:ext cx="405111" cy="259045"/>
    <xdr:sp macro="" textlink="">
      <xdr:nvSpPr>
        <xdr:cNvPr id="733" name="n_2mainValue【公民館】&#10;有形固定資産減価償却率"/>
        <xdr:cNvSpPr txBox="1"/>
      </xdr:nvSpPr>
      <xdr:spPr>
        <a:xfrm>
          <a:off x="14389744" y="1759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9" name="直線コネクタ 758"/>
        <xdr:cNvCxnSpPr/>
      </xdr:nvCxnSpPr>
      <xdr:spPr>
        <a:xfrm flipV="1">
          <a:off x="22160864" y="171232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0"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1" name="直線コネクタ 760"/>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62"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63" name="直線コネクタ 762"/>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764" name="【公民館】&#10;一人当たり面積平均値テキスト"/>
        <xdr:cNvSpPr txBox="1"/>
      </xdr:nvSpPr>
      <xdr:spPr>
        <a:xfrm>
          <a:off x="22199600" y="17919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65" name="フローチャート: 判断 764"/>
        <xdr:cNvSpPr/>
      </xdr:nvSpPr>
      <xdr:spPr>
        <a:xfrm>
          <a:off x="22110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66" name="フローチャート: 判断 765"/>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67" name="フローチャート: 判断 766"/>
        <xdr:cNvSpPr/>
      </xdr:nvSpPr>
      <xdr:spPr>
        <a:xfrm>
          <a:off x="2038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73" name="楕円 772"/>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774" name="【公民館】&#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75" name="楕円 774"/>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76" name="直線コネクタ 775"/>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77" name="楕円 776"/>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133350</xdr:rowOff>
    </xdr:to>
    <xdr:cxnSp macro="">
      <xdr:nvCxnSpPr>
        <xdr:cNvPr id="778" name="直線コネクタ 777"/>
        <xdr:cNvCxnSpPr/>
      </xdr:nvCxnSpPr>
      <xdr:spPr>
        <a:xfrm>
          <a:off x="20434300" y="1811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779"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780" name="n_2aveValue【公民館】&#10;一人当たり面積"/>
        <xdr:cNvSpPr txBox="1"/>
      </xdr:nvSpPr>
      <xdr:spPr>
        <a:xfrm>
          <a:off x="20199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781"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782" name="n_2main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類型全てで上昇傾向にあり、類似団体の平均と比べると、道路、学校施設及び公営住宅が下回っている。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増大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現在、「資産マネジメントの第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期取組期間の実施方針」（公共施設等総合管理計画）に基づき施設の長寿命化等の取組を推進しているが、令和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が終了となるため、次期実施方針の作成を進めているところである。次期実施方針の策定にあたっては、施設の長寿命化と併せて、最適な施設配置のあり方等に関する十分な検討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634865" y="59359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673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546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1" name="【図書館】&#10;有形固定資産減価償却率平均値テキスト"/>
        <xdr:cNvSpPr txBox="1"/>
      </xdr:nvSpPr>
      <xdr:spPr>
        <a:xfrm>
          <a:off x="4673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746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151130</xdr:rowOff>
    </xdr:from>
    <xdr:to>
      <xdr:col>24</xdr:col>
      <xdr:colOff>114300</xdr:colOff>
      <xdr:row>41</xdr:row>
      <xdr:rowOff>81280</xdr:rowOff>
    </xdr:to>
    <xdr:sp macro="" textlink="">
      <xdr:nvSpPr>
        <xdr:cNvPr id="70" name="楕円 69"/>
        <xdr:cNvSpPr/>
      </xdr:nvSpPr>
      <xdr:spPr>
        <a:xfrm>
          <a:off x="4584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129557</xdr:rowOff>
    </xdr:from>
    <xdr:ext cx="405111" cy="259045"/>
    <xdr:sp macro="" textlink="">
      <xdr:nvSpPr>
        <xdr:cNvPr id="71" name="【図書館】&#10;有形固定資産減価償却率該当値テキスト"/>
        <xdr:cNvSpPr txBox="1"/>
      </xdr:nvSpPr>
      <xdr:spPr>
        <a:xfrm>
          <a:off x="46736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74930</xdr:rowOff>
    </xdr:from>
    <xdr:to>
      <xdr:col>20</xdr:col>
      <xdr:colOff>38100</xdr:colOff>
      <xdr:row>42</xdr:row>
      <xdr:rowOff>5080</xdr:rowOff>
    </xdr:to>
    <xdr:sp macro="" textlink="">
      <xdr:nvSpPr>
        <xdr:cNvPr id="72" name="楕円 71"/>
        <xdr:cNvSpPr/>
      </xdr:nvSpPr>
      <xdr:spPr>
        <a:xfrm>
          <a:off x="3746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125730</xdr:rowOff>
    </xdr:to>
    <xdr:cxnSp macro="">
      <xdr:nvCxnSpPr>
        <xdr:cNvPr id="73" name="直線コネクタ 72"/>
        <xdr:cNvCxnSpPr/>
      </xdr:nvCxnSpPr>
      <xdr:spPr>
        <a:xfrm flipV="1">
          <a:off x="3797300" y="70599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154940</xdr:rowOff>
    </xdr:from>
    <xdr:to>
      <xdr:col>15</xdr:col>
      <xdr:colOff>101600</xdr:colOff>
      <xdr:row>41</xdr:row>
      <xdr:rowOff>85090</xdr:rowOff>
    </xdr:to>
    <xdr:sp macro="" textlink="">
      <xdr:nvSpPr>
        <xdr:cNvPr id="74" name="楕円 73"/>
        <xdr:cNvSpPr/>
      </xdr:nvSpPr>
      <xdr:spPr>
        <a:xfrm>
          <a:off x="2857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34290</xdr:rowOff>
    </xdr:from>
    <xdr:to>
      <xdr:col>19</xdr:col>
      <xdr:colOff>177800</xdr:colOff>
      <xdr:row>41</xdr:row>
      <xdr:rowOff>125730</xdr:rowOff>
    </xdr:to>
    <xdr:cxnSp macro="">
      <xdr:nvCxnSpPr>
        <xdr:cNvPr id="75" name="直線コネクタ 74"/>
        <xdr:cNvCxnSpPr/>
      </xdr:nvCxnSpPr>
      <xdr:spPr>
        <a:xfrm>
          <a:off x="2908300" y="7063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82567</xdr:rowOff>
    </xdr:from>
    <xdr:ext cx="405111" cy="259045"/>
    <xdr:sp macro="" textlink="">
      <xdr:nvSpPr>
        <xdr:cNvPr id="76" name="n_1aveValue【図書館】&#10;有形固定資産減価償却率"/>
        <xdr:cNvSpPr txBox="1"/>
      </xdr:nvSpPr>
      <xdr:spPr>
        <a:xfrm>
          <a:off x="358204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図書館】&#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167657</xdr:rowOff>
    </xdr:from>
    <xdr:ext cx="405111" cy="259045"/>
    <xdr:sp macro="" textlink="">
      <xdr:nvSpPr>
        <xdr:cNvPr id="78" name="n_1mainValue【図書館】&#10;有形固定資産減価償却率"/>
        <xdr:cNvSpPr txBox="1"/>
      </xdr:nvSpPr>
      <xdr:spPr>
        <a:xfrm>
          <a:off x="35820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76217</xdr:rowOff>
    </xdr:from>
    <xdr:ext cx="405111" cy="259045"/>
    <xdr:sp macro="" textlink="">
      <xdr:nvSpPr>
        <xdr:cNvPr id="79" name="n_2mainValue【図書館】&#10;有形固定資産減価償却率"/>
        <xdr:cNvSpPr txBox="1"/>
      </xdr:nvSpPr>
      <xdr:spPr>
        <a:xfrm>
          <a:off x="2705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10476865" y="569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7" name="【図書館】&#10;一人当たり面積平均値テキスト"/>
        <xdr:cNvSpPr txBox="1"/>
      </xdr:nvSpPr>
      <xdr:spPr>
        <a:xfrm>
          <a:off x="10515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10426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16" name="楕円 115"/>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17"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18" name="楕円 117"/>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19" name="直線コネクタ 118"/>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0" name="楕円 119"/>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1" name="直線コネクタ 120"/>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2" name="n_1ave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24"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25" name="n_2mainValue【図書館】&#10;一人当たり面積"/>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634865" y="971931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673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40657</xdr:rowOff>
    </xdr:from>
    <xdr:ext cx="405111" cy="259045"/>
    <xdr:sp macro="" textlink="">
      <xdr:nvSpPr>
        <xdr:cNvPr id="155" name="【体育館・プール】&#10;有形固定資産減価償却率平均値テキスト"/>
        <xdr:cNvSpPr txBox="1"/>
      </xdr:nvSpPr>
      <xdr:spPr>
        <a:xfrm>
          <a:off x="4673600" y="1032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746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857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116840</xdr:rowOff>
    </xdr:from>
    <xdr:to>
      <xdr:col>24</xdr:col>
      <xdr:colOff>114300</xdr:colOff>
      <xdr:row>65</xdr:row>
      <xdr:rowOff>46990</xdr:rowOff>
    </xdr:to>
    <xdr:sp macro="" textlink="">
      <xdr:nvSpPr>
        <xdr:cNvPr id="164" name="楕円 163"/>
        <xdr:cNvSpPr/>
      </xdr:nvSpPr>
      <xdr:spPr>
        <a:xfrm>
          <a:off x="4584700" y="110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64</xdr:row>
      <xdr:rowOff>31767</xdr:rowOff>
    </xdr:from>
    <xdr:ext cx="405111" cy="259045"/>
    <xdr:sp macro="" textlink="">
      <xdr:nvSpPr>
        <xdr:cNvPr id="165" name="【体育館・プール】&#10;有形固定資産減価償却率該当値テキスト"/>
        <xdr:cNvSpPr txBox="1"/>
      </xdr:nvSpPr>
      <xdr:spPr>
        <a:xfrm>
          <a:off x="4673600" y="1100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66" name="楕円 165"/>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64</xdr:row>
      <xdr:rowOff>167640</xdr:rowOff>
    </xdr:to>
    <xdr:cxnSp macro="">
      <xdr:nvCxnSpPr>
        <xdr:cNvPr id="167" name="直線コネクタ 166"/>
        <xdr:cNvCxnSpPr/>
      </xdr:nvCxnSpPr>
      <xdr:spPr>
        <a:xfrm>
          <a:off x="3797300" y="1081278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158750</xdr:rowOff>
    </xdr:from>
    <xdr:to>
      <xdr:col>15</xdr:col>
      <xdr:colOff>101600</xdr:colOff>
      <xdr:row>64</xdr:row>
      <xdr:rowOff>88900</xdr:rowOff>
    </xdr:to>
    <xdr:sp macro="" textlink="">
      <xdr:nvSpPr>
        <xdr:cNvPr id="168" name="楕円 167"/>
        <xdr:cNvSpPr/>
      </xdr:nvSpPr>
      <xdr:spPr>
        <a:xfrm>
          <a:off x="2857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64</xdr:row>
      <xdr:rowOff>38100</xdr:rowOff>
    </xdr:to>
    <xdr:cxnSp macro="">
      <xdr:nvCxnSpPr>
        <xdr:cNvPr id="169" name="直線コネクタ 168"/>
        <xdr:cNvCxnSpPr/>
      </xdr:nvCxnSpPr>
      <xdr:spPr>
        <a:xfrm flipV="1">
          <a:off x="2908300" y="108127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154957</xdr:rowOff>
    </xdr:from>
    <xdr:ext cx="405111" cy="259045"/>
    <xdr:sp macro="" textlink="">
      <xdr:nvSpPr>
        <xdr:cNvPr id="170" name="n_1aveValue【体育館・プール】&#10;有形固定資産減価償却率"/>
        <xdr:cNvSpPr txBox="1"/>
      </xdr:nvSpPr>
      <xdr:spPr>
        <a:xfrm>
          <a:off x="3582044"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71" name="n_2aveValue【体育館・プール】&#10;有形固定資産減価償却率"/>
        <xdr:cNvSpPr txBox="1"/>
      </xdr:nvSpPr>
      <xdr:spPr>
        <a:xfrm>
          <a:off x="27057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172" name="n_1mainValue【体育館・プー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80027</xdr:rowOff>
    </xdr:from>
    <xdr:ext cx="405111" cy="259045"/>
    <xdr:sp macro="" textlink="">
      <xdr:nvSpPr>
        <xdr:cNvPr id="173" name="n_2mainValue【体育館・プール】&#10;有形固定資産減価償却率"/>
        <xdr:cNvSpPr txBox="1"/>
      </xdr:nvSpPr>
      <xdr:spPr>
        <a:xfrm>
          <a:off x="2705744"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10476865" y="95467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10515600"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10388600" y="1099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105156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10388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205" name="【体育館・プール】&#10;一人当たり面積平均値テキスト"/>
        <xdr:cNvSpPr txBox="1"/>
      </xdr:nvSpPr>
      <xdr:spPr>
        <a:xfrm>
          <a:off x="10515600" y="1047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104267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9588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131535</xdr:rowOff>
    </xdr:from>
    <xdr:to>
      <xdr:col>55</xdr:col>
      <xdr:colOff>50800</xdr:colOff>
      <xdr:row>64</xdr:row>
      <xdr:rowOff>61685</xdr:rowOff>
    </xdr:to>
    <xdr:sp macro="" textlink="">
      <xdr:nvSpPr>
        <xdr:cNvPr id="214" name="楕円 213"/>
        <xdr:cNvSpPr/>
      </xdr:nvSpPr>
      <xdr:spPr>
        <a:xfrm>
          <a:off x="104267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46462</xdr:rowOff>
    </xdr:from>
    <xdr:ext cx="469744" cy="259045"/>
    <xdr:sp macro="" textlink="">
      <xdr:nvSpPr>
        <xdr:cNvPr id="215" name="【体育館・プール】&#10;一人当たり面積該当値テキスト"/>
        <xdr:cNvSpPr txBox="1"/>
      </xdr:nvSpPr>
      <xdr:spPr>
        <a:xfrm>
          <a:off x="10515600" y="1084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164193</xdr:rowOff>
    </xdr:from>
    <xdr:to>
      <xdr:col>50</xdr:col>
      <xdr:colOff>165100</xdr:colOff>
      <xdr:row>64</xdr:row>
      <xdr:rowOff>94343</xdr:rowOff>
    </xdr:to>
    <xdr:sp macro="" textlink="">
      <xdr:nvSpPr>
        <xdr:cNvPr id="216" name="楕円 215"/>
        <xdr:cNvSpPr/>
      </xdr:nvSpPr>
      <xdr:spPr>
        <a:xfrm>
          <a:off x="9588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xdr:rowOff>
    </xdr:from>
    <xdr:to>
      <xdr:col>55</xdr:col>
      <xdr:colOff>0</xdr:colOff>
      <xdr:row>64</xdr:row>
      <xdr:rowOff>43543</xdr:rowOff>
    </xdr:to>
    <xdr:cxnSp macro="">
      <xdr:nvCxnSpPr>
        <xdr:cNvPr id="217" name="直線コネクタ 216"/>
        <xdr:cNvCxnSpPr/>
      </xdr:nvCxnSpPr>
      <xdr:spPr>
        <a:xfrm flipV="1">
          <a:off x="9639300" y="10983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164193</xdr:rowOff>
    </xdr:from>
    <xdr:to>
      <xdr:col>46</xdr:col>
      <xdr:colOff>38100</xdr:colOff>
      <xdr:row>64</xdr:row>
      <xdr:rowOff>94343</xdr:rowOff>
    </xdr:to>
    <xdr:sp macro="" textlink="">
      <xdr:nvSpPr>
        <xdr:cNvPr id="218" name="楕円 217"/>
        <xdr:cNvSpPr/>
      </xdr:nvSpPr>
      <xdr:spPr>
        <a:xfrm>
          <a:off x="8699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43543</xdr:rowOff>
    </xdr:from>
    <xdr:to>
      <xdr:col>50</xdr:col>
      <xdr:colOff>114300</xdr:colOff>
      <xdr:row>64</xdr:row>
      <xdr:rowOff>43543</xdr:rowOff>
    </xdr:to>
    <xdr:cxnSp macro="">
      <xdr:nvCxnSpPr>
        <xdr:cNvPr id="219" name="直線コネクタ 218"/>
        <xdr:cNvCxnSpPr/>
      </xdr:nvCxnSpPr>
      <xdr:spPr>
        <a:xfrm>
          <a:off x="8750300" y="1101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0" name="n_1aveValue【体育館・プール】&#10;一人当たり面積"/>
        <xdr:cNvSpPr txBox="1"/>
      </xdr:nvSpPr>
      <xdr:spPr>
        <a:xfrm>
          <a:off x="9391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1"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85470</xdr:rowOff>
    </xdr:from>
    <xdr:ext cx="469744" cy="259045"/>
    <xdr:sp macro="" textlink="">
      <xdr:nvSpPr>
        <xdr:cNvPr id="222" name="n_1mainValue【体育館・プール】&#10;一人当たり面積"/>
        <xdr:cNvSpPr txBox="1"/>
      </xdr:nvSpPr>
      <xdr:spPr>
        <a:xfrm>
          <a:off x="93917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85470</xdr:rowOff>
    </xdr:from>
    <xdr:ext cx="469744" cy="259045"/>
    <xdr:sp macro="" textlink="">
      <xdr:nvSpPr>
        <xdr:cNvPr id="223" name="n_2mainValue【体育館・プール】&#10;一人当たり面積"/>
        <xdr:cNvSpPr txBox="1"/>
      </xdr:nvSpPr>
      <xdr:spPr>
        <a:xfrm>
          <a:off x="85154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634865" y="13443857"/>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55" name="【福祉施設】&#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857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60779</xdr:rowOff>
    </xdr:from>
    <xdr:to>
      <xdr:col>24</xdr:col>
      <xdr:colOff>114300</xdr:colOff>
      <xdr:row>85</xdr:row>
      <xdr:rowOff>162379</xdr:rowOff>
    </xdr:to>
    <xdr:sp macro="" textlink="">
      <xdr:nvSpPr>
        <xdr:cNvPr id="264" name="楕円 263"/>
        <xdr:cNvSpPr/>
      </xdr:nvSpPr>
      <xdr:spPr>
        <a:xfrm>
          <a:off x="4584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39206</xdr:rowOff>
    </xdr:from>
    <xdr:ext cx="405111" cy="259045"/>
    <xdr:sp macro="" textlink="">
      <xdr:nvSpPr>
        <xdr:cNvPr id="265" name="【福祉施設】&#10;有形固定資産減価償却率該当値テキスト"/>
        <xdr:cNvSpPr txBox="1"/>
      </xdr:nvSpPr>
      <xdr:spPr>
        <a:xfrm>
          <a:off x="4673600"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122827</xdr:rowOff>
    </xdr:from>
    <xdr:to>
      <xdr:col>20</xdr:col>
      <xdr:colOff>38100</xdr:colOff>
      <xdr:row>86</xdr:row>
      <xdr:rowOff>52977</xdr:rowOff>
    </xdr:to>
    <xdr:sp macro="" textlink="">
      <xdr:nvSpPr>
        <xdr:cNvPr id="266" name="楕円 265"/>
        <xdr:cNvSpPr/>
      </xdr:nvSpPr>
      <xdr:spPr>
        <a:xfrm>
          <a:off x="3746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111579</xdr:rowOff>
    </xdr:from>
    <xdr:to>
      <xdr:col>24</xdr:col>
      <xdr:colOff>63500</xdr:colOff>
      <xdr:row>86</xdr:row>
      <xdr:rowOff>2177</xdr:rowOff>
    </xdr:to>
    <xdr:cxnSp macro="">
      <xdr:nvCxnSpPr>
        <xdr:cNvPr id="267" name="直線コネクタ 266"/>
        <xdr:cNvCxnSpPr/>
      </xdr:nvCxnSpPr>
      <xdr:spPr>
        <a:xfrm flipV="1">
          <a:off x="3797300" y="1468482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73842</xdr:rowOff>
    </xdr:from>
    <xdr:to>
      <xdr:col>15</xdr:col>
      <xdr:colOff>101600</xdr:colOff>
      <xdr:row>86</xdr:row>
      <xdr:rowOff>3992</xdr:rowOff>
    </xdr:to>
    <xdr:sp macro="" textlink="">
      <xdr:nvSpPr>
        <xdr:cNvPr id="268" name="楕円 267"/>
        <xdr:cNvSpPr/>
      </xdr:nvSpPr>
      <xdr:spPr>
        <a:xfrm>
          <a:off x="2857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124642</xdr:rowOff>
    </xdr:from>
    <xdr:to>
      <xdr:col>19</xdr:col>
      <xdr:colOff>177800</xdr:colOff>
      <xdr:row>86</xdr:row>
      <xdr:rowOff>2177</xdr:rowOff>
    </xdr:to>
    <xdr:cxnSp macro="">
      <xdr:nvCxnSpPr>
        <xdr:cNvPr id="269" name="直線コネクタ 268"/>
        <xdr:cNvCxnSpPr/>
      </xdr:nvCxnSpPr>
      <xdr:spPr>
        <a:xfrm>
          <a:off x="2908300" y="146978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70" name="n_1aveValue【福祉施設】&#10;有形固定資産減価償却率"/>
        <xdr:cNvSpPr txBox="1"/>
      </xdr:nvSpPr>
      <xdr:spPr>
        <a:xfrm>
          <a:off x="3582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705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44104</xdr:rowOff>
    </xdr:from>
    <xdr:ext cx="405111" cy="259045"/>
    <xdr:sp macro="" textlink="">
      <xdr:nvSpPr>
        <xdr:cNvPr id="272" name="n_1mainValue【福祉施設】&#10;有形固定資産減価償却率"/>
        <xdr:cNvSpPr txBox="1"/>
      </xdr:nvSpPr>
      <xdr:spPr>
        <a:xfrm>
          <a:off x="35820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166569</xdr:rowOff>
    </xdr:from>
    <xdr:ext cx="405111" cy="259045"/>
    <xdr:sp macro="" textlink="">
      <xdr:nvSpPr>
        <xdr:cNvPr id="273" name="n_2mainValue【福祉施設】&#10;有形固定資産減価償却率"/>
        <xdr:cNvSpPr txBox="1"/>
      </xdr:nvSpPr>
      <xdr:spPr>
        <a:xfrm>
          <a:off x="2705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10476865"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10515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10388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304" name="【福祉施設】&#10;一人当たり面積平均値テキスト"/>
        <xdr:cNvSpPr txBox="1"/>
      </xdr:nvSpPr>
      <xdr:spPr>
        <a:xfrm>
          <a:off x="105156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10426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9588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8699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13" name="楕円 312"/>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14"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15" name="楕円 314"/>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119743</xdr:rowOff>
    </xdr:to>
    <xdr:cxnSp macro="">
      <xdr:nvCxnSpPr>
        <xdr:cNvPr id="316" name="直線コネクタ 315"/>
        <xdr:cNvCxnSpPr/>
      </xdr:nvCxnSpPr>
      <xdr:spPr>
        <a:xfrm>
          <a:off x="9639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17" name="楕円 316"/>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54429</xdr:rowOff>
    </xdr:from>
    <xdr:to>
      <xdr:col>50</xdr:col>
      <xdr:colOff>114300</xdr:colOff>
      <xdr:row>84</xdr:row>
      <xdr:rowOff>119743</xdr:rowOff>
    </xdr:to>
    <xdr:cxnSp macro="">
      <xdr:nvCxnSpPr>
        <xdr:cNvPr id="318" name="直線コネクタ 317"/>
        <xdr:cNvCxnSpPr/>
      </xdr:nvCxnSpPr>
      <xdr:spPr>
        <a:xfrm>
          <a:off x="8750300" y="144562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19" name="n_1aveValue【福祉施設】&#10;一人当たり面積"/>
        <xdr:cNvSpPr txBox="1"/>
      </xdr:nvSpPr>
      <xdr:spPr>
        <a:xfrm>
          <a:off x="9391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8515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21"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22" name="n_2mainValue【福祉施設】&#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634865" y="1714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93997</xdr:rowOff>
    </xdr:from>
    <xdr:ext cx="405111" cy="259045"/>
    <xdr:sp macro="" textlink="">
      <xdr:nvSpPr>
        <xdr:cNvPr id="352" name="【市民会館】&#10;有形固定資産減価償却率平均値テキスト"/>
        <xdr:cNvSpPr txBox="1"/>
      </xdr:nvSpPr>
      <xdr:spPr>
        <a:xfrm>
          <a:off x="4673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584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746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857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65405</xdr:rowOff>
    </xdr:from>
    <xdr:to>
      <xdr:col>24</xdr:col>
      <xdr:colOff>114300</xdr:colOff>
      <xdr:row>106</xdr:row>
      <xdr:rowOff>167005</xdr:rowOff>
    </xdr:to>
    <xdr:sp macro="" textlink="">
      <xdr:nvSpPr>
        <xdr:cNvPr id="361" name="楕円 360"/>
        <xdr:cNvSpPr/>
      </xdr:nvSpPr>
      <xdr:spPr>
        <a:xfrm>
          <a:off x="4584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43832</xdr:rowOff>
    </xdr:from>
    <xdr:ext cx="405111" cy="259045"/>
    <xdr:sp macro="" textlink="">
      <xdr:nvSpPr>
        <xdr:cNvPr id="362" name="【市民会館】&#10;有形固定資産減価償却率該当値テキスト"/>
        <xdr:cNvSpPr txBox="1"/>
      </xdr:nvSpPr>
      <xdr:spPr>
        <a:xfrm>
          <a:off x="4673600"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363" name="楕円 362"/>
        <xdr:cNvSpPr/>
      </xdr:nvSpPr>
      <xdr:spPr>
        <a:xfrm>
          <a:off x="3746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106680</xdr:rowOff>
    </xdr:from>
    <xdr:to>
      <xdr:col>24</xdr:col>
      <xdr:colOff>63500</xdr:colOff>
      <xdr:row>106</xdr:row>
      <xdr:rowOff>116205</xdr:rowOff>
    </xdr:to>
    <xdr:cxnSp macro="">
      <xdr:nvCxnSpPr>
        <xdr:cNvPr id="364" name="直線コネクタ 363"/>
        <xdr:cNvCxnSpPr/>
      </xdr:nvCxnSpPr>
      <xdr:spPr>
        <a:xfrm>
          <a:off x="3797300" y="1810893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149225</xdr:rowOff>
    </xdr:from>
    <xdr:to>
      <xdr:col>15</xdr:col>
      <xdr:colOff>101600</xdr:colOff>
      <xdr:row>106</xdr:row>
      <xdr:rowOff>79375</xdr:rowOff>
    </xdr:to>
    <xdr:sp macro="" textlink="">
      <xdr:nvSpPr>
        <xdr:cNvPr id="365" name="楕円 364"/>
        <xdr:cNvSpPr/>
      </xdr:nvSpPr>
      <xdr:spPr>
        <a:xfrm>
          <a:off x="2857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106680</xdr:rowOff>
    </xdr:from>
    <xdr:to>
      <xdr:col>19</xdr:col>
      <xdr:colOff>177800</xdr:colOff>
      <xdr:row>106</xdr:row>
      <xdr:rowOff>28575</xdr:rowOff>
    </xdr:to>
    <xdr:cxnSp macro="">
      <xdr:nvCxnSpPr>
        <xdr:cNvPr id="366" name="直線コネクタ 365"/>
        <xdr:cNvCxnSpPr/>
      </xdr:nvCxnSpPr>
      <xdr:spPr>
        <a:xfrm flipV="1">
          <a:off x="2908300" y="181089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652</xdr:rowOff>
    </xdr:from>
    <xdr:ext cx="405111" cy="259045"/>
    <xdr:sp macro="" textlink="">
      <xdr:nvSpPr>
        <xdr:cNvPr id="367" name="n_1aveValue【市民会館】&#10;有形固定資産減価償却率"/>
        <xdr:cNvSpPr txBox="1"/>
      </xdr:nvSpPr>
      <xdr:spPr>
        <a:xfrm>
          <a:off x="35820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68" name="n_2aveValue【市民会館】&#10;有形固定資産減価償却率"/>
        <xdr:cNvSpPr txBox="1"/>
      </xdr:nvSpPr>
      <xdr:spPr>
        <a:xfrm>
          <a:off x="2705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148607</xdr:rowOff>
    </xdr:from>
    <xdr:ext cx="405111" cy="259045"/>
    <xdr:sp macro="" textlink="">
      <xdr:nvSpPr>
        <xdr:cNvPr id="369" name="n_1mainValue【市民会館】&#10;有形固定資産減価償却率"/>
        <xdr:cNvSpPr txBox="1"/>
      </xdr:nvSpPr>
      <xdr:spPr>
        <a:xfrm>
          <a:off x="3582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70502</xdr:rowOff>
    </xdr:from>
    <xdr:ext cx="405111" cy="259045"/>
    <xdr:sp macro="" textlink="">
      <xdr:nvSpPr>
        <xdr:cNvPr id="370" name="n_2mainValue【市民会館】&#10;有形固定資産減価償却率"/>
        <xdr:cNvSpPr txBox="1"/>
      </xdr:nvSpPr>
      <xdr:spPr>
        <a:xfrm>
          <a:off x="2705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10476865" y="17226914"/>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10515600" y="170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10388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5" name="【市民会館】&#10;一人当たり面積平均値テキスト"/>
        <xdr:cNvSpPr txBox="1"/>
      </xdr:nvSpPr>
      <xdr:spPr>
        <a:xfrm>
          <a:off x="10515600" y="1788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104267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9588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88264</xdr:rowOff>
    </xdr:from>
    <xdr:to>
      <xdr:col>55</xdr:col>
      <xdr:colOff>50800</xdr:colOff>
      <xdr:row>106</xdr:row>
      <xdr:rowOff>18414</xdr:rowOff>
    </xdr:to>
    <xdr:sp macro="" textlink="">
      <xdr:nvSpPr>
        <xdr:cNvPr id="404" name="楕円 403"/>
        <xdr:cNvSpPr/>
      </xdr:nvSpPr>
      <xdr:spPr>
        <a:xfrm>
          <a:off x="10426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66691</xdr:rowOff>
    </xdr:from>
    <xdr:ext cx="469744" cy="259045"/>
    <xdr:sp macro="" textlink="">
      <xdr:nvSpPr>
        <xdr:cNvPr id="405" name="【市民会館】&#10;一人当たり面積該当値テキスト"/>
        <xdr:cNvSpPr txBox="1"/>
      </xdr:nvSpPr>
      <xdr:spPr>
        <a:xfrm>
          <a:off x="10515600"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406" name="楕円 405"/>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139064</xdr:rowOff>
    </xdr:from>
    <xdr:to>
      <xdr:col>55</xdr:col>
      <xdr:colOff>0</xdr:colOff>
      <xdr:row>106</xdr:row>
      <xdr:rowOff>41911</xdr:rowOff>
    </xdr:to>
    <xdr:cxnSp macro="">
      <xdr:nvCxnSpPr>
        <xdr:cNvPr id="407" name="直線コネクタ 406"/>
        <xdr:cNvCxnSpPr/>
      </xdr:nvCxnSpPr>
      <xdr:spPr>
        <a:xfrm flipV="1">
          <a:off x="9639300" y="1814131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408" name="楕円 407"/>
        <xdr:cNvSpPr/>
      </xdr:nvSpPr>
      <xdr:spPr>
        <a:xfrm>
          <a:off x="8699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41911</xdr:rowOff>
    </xdr:to>
    <xdr:cxnSp macro="">
      <xdr:nvCxnSpPr>
        <xdr:cNvPr id="409" name="直線コネクタ 408"/>
        <xdr:cNvCxnSpPr/>
      </xdr:nvCxnSpPr>
      <xdr:spPr>
        <a:xfrm>
          <a:off x="8750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0" name="n_1ave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1"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83838</xdr:rowOff>
    </xdr:from>
    <xdr:ext cx="469744" cy="259045"/>
    <xdr:sp macro="" textlink="">
      <xdr:nvSpPr>
        <xdr:cNvPr id="412" name="n_1main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13" name="n_2main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6318864" y="5846717"/>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6357600" y="711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6230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45" name="【一般廃棄物処理施設】&#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54305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4541500" y="620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77651</xdr:rowOff>
    </xdr:from>
    <xdr:to>
      <xdr:col>85</xdr:col>
      <xdr:colOff>177800</xdr:colOff>
      <xdr:row>35</xdr:row>
      <xdr:rowOff>7801</xdr:rowOff>
    </xdr:to>
    <xdr:sp macro="" textlink="">
      <xdr:nvSpPr>
        <xdr:cNvPr id="454" name="楕円 453"/>
        <xdr:cNvSpPr/>
      </xdr:nvSpPr>
      <xdr:spPr>
        <a:xfrm>
          <a:off x="162687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164028</xdr:rowOff>
    </xdr:from>
    <xdr:ext cx="405111" cy="259045"/>
    <xdr:sp macro="" textlink="">
      <xdr:nvSpPr>
        <xdr:cNvPr id="455" name="【一般廃棄物処理施設】&#10;有形固定資産減価償却率該当値テキスト"/>
        <xdr:cNvSpPr txBox="1"/>
      </xdr:nvSpPr>
      <xdr:spPr>
        <a:xfrm>
          <a:off x="16357600" y="5821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456" name="楕円 455"/>
        <xdr:cNvSpPr/>
      </xdr:nvSpPr>
      <xdr:spPr>
        <a:xfrm>
          <a:off x="15430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128451</xdr:rowOff>
    </xdr:from>
    <xdr:to>
      <xdr:col>85</xdr:col>
      <xdr:colOff>127000</xdr:colOff>
      <xdr:row>35</xdr:row>
      <xdr:rowOff>12519</xdr:rowOff>
    </xdr:to>
    <xdr:cxnSp macro="">
      <xdr:nvCxnSpPr>
        <xdr:cNvPr id="457" name="直線コネクタ 456"/>
        <xdr:cNvCxnSpPr/>
      </xdr:nvCxnSpPr>
      <xdr:spPr>
        <a:xfrm flipV="1">
          <a:off x="15481300" y="59577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30299</xdr:rowOff>
    </xdr:from>
    <xdr:to>
      <xdr:col>76</xdr:col>
      <xdr:colOff>165100</xdr:colOff>
      <xdr:row>35</xdr:row>
      <xdr:rowOff>131899</xdr:rowOff>
    </xdr:to>
    <xdr:sp macro="" textlink="">
      <xdr:nvSpPr>
        <xdr:cNvPr id="458" name="楕円 457"/>
        <xdr:cNvSpPr/>
      </xdr:nvSpPr>
      <xdr:spPr>
        <a:xfrm>
          <a:off x="14541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12519</xdr:rowOff>
    </xdr:from>
    <xdr:to>
      <xdr:col>81</xdr:col>
      <xdr:colOff>50800</xdr:colOff>
      <xdr:row>35</xdr:row>
      <xdr:rowOff>81099</xdr:rowOff>
    </xdr:to>
    <xdr:cxnSp macro="">
      <xdr:nvCxnSpPr>
        <xdr:cNvPr id="459" name="直線コネクタ 458"/>
        <xdr:cNvCxnSpPr/>
      </xdr:nvCxnSpPr>
      <xdr:spPr>
        <a:xfrm flipV="1">
          <a:off x="14592300" y="60132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101799</xdr:rowOff>
    </xdr:from>
    <xdr:ext cx="405111" cy="259045"/>
    <xdr:sp macro="" textlink="">
      <xdr:nvSpPr>
        <xdr:cNvPr id="460" name="n_1aveValue【一般廃棄物処理施設】&#10;有形固定資産減価償却率"/>
        <xdr:cNvSpPr txBox="1"/>
      </xdr:nvSpPr>
      <xdr:spPr>
        <a:xfrm>
          <a:off x="15266044"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124658</xdr:rowOff>
    </xdr:from>
    <xdr:ext cx="405111" cy="259045"/>
    <xdr:sp macro="" textlink="">
      <xdr:nvSpPr>
        <xdr:cNvPr id="461" name="n_2aveValue【一般廃棄物処理施設】&#10;有形固定資産減価償却率"/>
        <xdr:cNvSpPr txBox="1"/>
      </xdr:nvSpPr>
      <xdr:spPr>
        <a:xfrm>
          <a:off x="14389744" y="629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79846</xdr:rowOff>
    </xdr:from>
    <xdr:ext cx="405111" cy="259045"/>
    <xdr:sp macro="" textlink="">
      <xdr:nvSpPr>
        <xdr:cNvPr id="462" name="n_1mainValue【一般廃棄物処理施設】&#10;有形固定資産減価償却率"/>
        <xdr:cNvSpPr txBox="1"/>
      </xdr:nvSpPr>
      <xdr:spPr>
        <a:xfrm>
          <a:off x="15266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148426</xdr:rowOff>
    </xdr:from>
    <xdr:ext cx="405111" cy="259045"/>
    <xdr:sp macro="" textlink="">
      <xdr:nvSpPr>
        <xdr:cNvPr id="463" name="n_2mainValue【一般廃棄物処理施設】&#10;有形固定資産減価償却率"/>
        <xdr:cNvSpPr txBox="1"/>
      </xdr:nvSpPr>
      <xdr:spPr>
        <a:xfrm>
          <a:off x="14389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22160864" y="5748737"/>
          <a:ext cx="0" cy="148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22199600" y="72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22072600" y="72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22199600" y="55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22072600" y="574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3" name="【一般廃棄物処理施設】&#10;一人当たり有形固定資産（償却資産）額平均値テキスト"/>
        <xdr:cNvSpPr txBox="1"/>
      </xdr:nvSpPr>
      <xdr:spPr>
        <a:xfrm>
          <a:off x="22199600" y="6414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22110700" y="643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21272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20383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58681</xdr:rowOff>
    </xdr:from>
    <xdr:to>
      <xdr:col>116</xdr:col>
      <xdr:colOff>114300</xdr:colOff>
      <xdr:row>35</xdr:row>
      <xdr:rowOff>160281</xdr:rowOff>
    </xdr:to>
    <xdr:sp macro="" textlink="">
      <xdr:nvSpPr>
        <xdr:cNvPr id="502" name="楕円 501"/>
        <xdr:cNvSpPr/>
      </xdr:nvSpPr>
      <xdr:spPr>
        <a:xfrm>
          <a:off x="22110700" y="60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81558</xdr:rowOff>
    </xdr:from>
    <xdr:ext cx="534377" cy="259045"/>
    <xdr:sp macro="" textlink="">
      <xdr:nvSpPr>
        <xdr:cNvPr id="503" name="【一般廃棄物処理施設】&#10;一人当たり有形固定資産（償却資産）額該当値テキスト"/>
        <xdr:cNvSpPr txBox="1"/>
      </xdr:nvSpPr>
      <xdr:spPr>
        <a:xfrm>
          <a:off x="22199600" y="59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58376</xdr:rowOff>
    </xdr:from>
    <xdr:to>
      <xdr:col>112</xdr:col>
      <xdr:colOff>38100</xdr:colOff>
      <xdr:row>35</xdr:row>
      <xdr:rowOff>159976</xdr:rowOff>
    </xdr:to>
    <xdr:sp macro="" textlink="">
      <xdr:nvSpPr>
        <xdr:cNvPr id="504" name="楕円 503"/>
        <xdr:cNvSpPr/>
      </xdr:nvSpPr>
      <xdr:spPr>
        <a:xfrm>
          <a:off x="21272500" y="6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109176</xdr:rowOff>
    </xdr:from>
    <xdr:to>
      <xdr:col>116</xdr:col>
      <xdr:colOff>63500</xdr:colOff>
      <xdr:row>35</xdr:row>
      <xdr:rowOff>109481</xdr:rowOff>
    </xdr:to>
    <xdr:cxnSp macro="">
      <xdr:nvCxnSpPr>
        <xdr:cNvPr id="505" name="直線コネクタ 504"/>
        <xdr:cNvCxnSpPr/>
      </xdr:nvCxnSpPr>
      <xdr:spPr>
        <a:xfrm>
          <a:off x="21323300" y="610992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55099</xdr:rowOff>
    </xdr:from>
    <xdr:to>
      <xdr:col>107</xdr:col>
      <xdr:colOff>101600</xdr:colOff>
      <xdr:row>35</xdr:row>
      <xdr:rowOff>156699</xdr:rowOff>
    </xdr:to>
    <xdr:sp macro="" textlink="">
      <xdr:nvSpPr>
        <xdr:cNvPr id="506" name="楕円 505"/>
        <xdr:cNvSpPr/>
      </xdr:nvSpPr>
      <xdr:spPr>
        <a:xfrm>
          <a:off x="20383500" y="60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105899</xdr:rowOff>
    </xdr:from>
    <xdr:to>
      <xdr:col>111</xdr:col>
      <xdr:colOff>177800</xdr:colOff>
      <xdr:row>35</xdr:row>
      <xdr:rowOff>109176</xdr:rowOff>
    </xdr:to>
    <xdr:cxnSp macro="">
      <xdr:nvCxnSpPr>
        <xdr:cNvPr id="507" name="直線コネクタ 506"/>
        <xdr:cNvCxnSpPr/>
      </xdr:nvCxnSpPr>
      <xdr:spPr>
        <a:xfrm>
          <a:off x="20434300" y="6106649"/>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08" name="n_1aveValue【一般廃棄物処理施設】&#10;一人当たり有形固定資産（償却資産）額"/>
        <xdr:cNvSpPr txBox="1"/>
      </xdr:nvSpPr>
      <xdr:spPr>
        <a:xfrm>
          <a:off x="210434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09" name="n_2aveValue【一般廃棄物処理施設】&#10;一人当たり有形固定資産（償却資産）額"/>
        <xdr:cNvSpPr txBox="1"/>
      </xdr:nvSpPr>
      <xdr:spPr>
        <a:xfrm>
          <a:off x="201671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5053</xdr:rowOff>
    </xdr:from>
    <xdr:ext cx="534377" cy="259045"/>
    <xdr:sp macro="" textlink="">
      <xdr:nvSpPr>
        <xdr:cNvPr id="510" name="n_1mainValue【一般廃棄物処理施設】&#10;一人当たり有形固定資産（償却資産）額"/>
        <xdr:cNvSpPr txBox="1"/>
      </xdr:nvSpPr>
      <xdr:spPr>
        <a:xfrm>
          <a:off x="21043411" y="583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1776</xdr:rowOff>
    </xdr:from>
    <xdr:ext cx="534377" cy="259045"/>
    <xdr:sp macro="" textlink="">
      <xdr:nvSpPr>
        <xdr:cNvPr id="511" name="n_2mainValue【一般廃棄物処理施設】&#10;一人当たり有形固定資産（償却資産）額"/>
        <xdr:cNvSpPr txBox="1"/>
      </xdr:nvSpPr>
      <xdr:spPr>
        <a:xfrm>
          <a:off x="20167111" y="58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6318864" y="95669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6357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6230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1" name="【保健センター・保健所】&#10;有形固定資産減価償却率平均値テキスト"/>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550" name="楕円 549"/>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551" name="【保健センター・保健所】&#10;有形固定資産減価償却率該当値テキスト"/>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552" name="楕円 551"/>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72390</xdr:rowOff>
    </xdr:to>
    <xdr:cxnSp macro="">
      <xdr:nvCxnSpPr>
        <xdr:cNvPr id="553" name="直線コネクタ 552"/>
        <xdr:cNvCxnSpPr/>
      </xdr:nvCxnSpPr>
      <xdr:spPr>
        <a:xfrm flipV="1">
          <a:off x="15481300" y="10111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54" name="楕円 553"/>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148590</xdr:rowOff>
    </xdr:to>
    <xdr:cxnSp macro="">
      <xdr:nvCxnSpPr>
        <xdr:cNvPr id="555" name="直線コネクタ 554"/>
        <xdr:cNvCxnSpPr/>
      </xdr:nvCxnSpPr>
      <xdr:spPr>
        <a:xfrm flipV="1">
          <a:off x="14592300" y="10187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6" name="n_1aveValue【保健センター・保健所】&#10;有形固定資産減価償却率"/>
        <xdr:cNvSpPr txBox="1"/>
      </xdr:nvSpPr>
      <xdr:spPr>
        <a:xfrm>
          <a:off x="15266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57" name="n_2aveValue【保健センター・保健所】&#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558" name="n_1main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9" name="n_2main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88" name="【保健センター・保健所】&#10;一人当たり面積平均値テキスト"/>
        <xdr:cNvSpPr txBox="1"/>
      </xdr:nvSpPr>
      <xdr:spPr>
        <a:xfrm>
          <a:off x="22199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22110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97" name="楕円 596"/>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98"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99" name="楕円 598"/>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00" name="直線コネクタ 599"/>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01" name="楕円 600"/>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02" name="直線コネクタ 601"/>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3"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04" name="n_2aveValue【保健センター・保健所】&#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05"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06"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6318864" y="13346430"/>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63576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6357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6230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36" name="【消防施設】&#10;有形固定資産減価償却率平均値テキスト"/>
        <xdr:cNvSpPr txBox="1"/>
      </xdr:nvSpPr>
      <xdr:spPr>
        <a:xfrm>
          <a:off x="16357600" y="1379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6268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45" name="楕円 644"/>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15257</xdr:rowOff>
    </xdr:from>
    <xdr:ext cx="405111" cy="259045"/>
    <xdr:sp macro="" textlink="">
      <xdr:nvSpPr>
        <xdr:cNvPr id="646" name="【消防施設】&#10;有形固定資産減価償却率該当値テキスト"/>
        <xdr:cNvSpPr txBox="1"/>
      </xdr:nvSpPr>
      <xdr:spPr>
        <a:xfrm>
          <a:off x="16357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647" name="楕円 646"/>
        <xdr:cNvSpPr/>
      </xdr:nvSpPr>
      <xdr:spPr>
        <a:xfrm>
          <a:off x="15430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121920</xdr:rowOff>
    </xdr:to>
    <xdr:cxnSp macro="">
      <xdr:nvCxnSpPr>
        <xdr:cNvPr id="648" name="直線コネクタ 647"/>
        <xdr:cNvCxnSpPr/>
      </xdr:nvCxnSpPr>
      <xdr:spPr>
        <a:xfrm flipV="1">
          <a:off x="15481300" y="14146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49" name="楕円 648"/>
        <xdr:cNvSpPr/>
      </xdr:nvSpPr>
      <xdr:spPr>
        <a:xfrm>
          <a:off x="14541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121920</xdr:rowOff>
    </xdr:from>
    <xdr:to>
      <xdr:col>81</xdr:col>
      <xdr:colOff>50800</xdr:colOff>
      <xdr:row>82</xdr:row>
      <xdr:rowOff>167639</xdr:rowOff>
    </xdr:to>
    <xdr:cxnSp macro="">
      <xdr:nvCxnSpPr>
        <xdr:cNvPr id="650" name="直線コネクタ 649"/>
        <xdr:cNvCxnSpPr/>
      </xdr:nvCxnSpPr>
      <xdr:spPr>
        <a:xfrm flipV="1">
          <a:off x="14592300" y="14180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1" name="n_1aveValue【消防施設】&#10;有形固定資産減価償却率"/>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52" name="n_2aveValue【消防施設】&#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163847</xdr:rowOff>
    </xdr:from>
    <xdr:ext cx="405111" cy="259045"/>
    <xdr:sp macro="" textlink="">
      <xdr:nvSpPr>
        <xdr:cNvPr id="653" name="n_1mainValue【消防施設】&#10;有形固定資産減価償却率"/>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654" name="n_2mainValue【消防施設】&#10;有形固定資産減価償却率"/>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79" name="直線コネクタ 678"/>
        <xdr:cNvCxnSpPr/>
      </xdr:nvCxnSpPr>
      <xdr:spPr>
        <a:xfrm flipV="1">
          <a:off x="22160864" y="13360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0" name="【消防施設】&#10;一人当たり面積最小値テキスト"/>
        <xdr:cNvSpPr txBox="1"/>
      </xdr:nvSpPr>
      <xdr:spPr>
        <a:xfrm>
          <a:off x="22199600" y="1492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1" name="直線コネクタ 680"/>
        <xdr:cNvCxnSpPr/>
      </xdr:nvCxnSpPr>
      <xdr:spPr>
        <a:xfrm>
          <a:off x="22072600" y="149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2" name="【消防施設】&#10;一人当たり面積最大値テキスト"/>
        <xdr:cNvSpPr txBox="1"/>
      </xdr:nvSpPr>
      <xdr:spPr>
        <a:xfrm>
          <a:off x="22199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3" name="直線コネクタ 682"/>
        <xdr:cNvCxnSpPr/>
      </xdr:nvCxnSpPr>
      <xdr:spPr>
        <a:xfrm>
          <a:off x="22072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4" name="【消防施設】&#10;一人当たり面積平均値テキスト"/>
        <xdr:cNvSpPr txBox="1"/>
      </xdr:nvSpPr>
      <xdr:spPr>
        <a:xfrm>
          <a:off x="22199600" y="14494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5" name="フローチャート: 判断 684"/>
        <xdr:cNvSpPr/>
      </xdr:nvSpPr>
      <xdr:spPr>
        <a:xfrm>
          <a:off x="221107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6" name="フローチャート: 判断 68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7" name="フローチャート: 判断 686"/>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93" name="楕円 692"/>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94" name="【消防施設】&#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95" name="楕円 69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76200</xdr:rowOff>
    </xdr:to>
    <xdr:cxnSp macro="">
      <xdr:nvCxnSpPr>
        <xdr:cNvPr id="696" name="直線コネクタ 695"/>
        <xdr:cNvCxnSpPr/>
      </xdr:nvCxnSpPr>
      <xdr:spPr>
        <a:xfrm flipV="1">
          <a:off x="21323300" y="14808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697" name="楕円 696"/>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76200</xdr:rowOff>
    </xdr:to>
    <xdr:cxnSp macro="">
      <xdr:nvCxnSpPr>
        <xdr:cNvPr id="698" name="直線コネクタ 697"/>
        <xdr:cNvCxnSpPr/>
      </xdr:nvCxnSpPr>
      <xdr:spPr>
        <a:xfrm>
          <a:off x="20434300" y="1479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99" name="n_1aveValue【消防施設】&#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0"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01" name="n_1mainValue【消防施設】&#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702" name="n_2mainValue【消防施設】&#10;一人当たり面積"/>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3" name="テキスト ボックス 7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5" name="テキスト ボックス 71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5" name="直線コネクタ 724"/>
        <xdr:cNvCxnSpPr/>
      </xdr:nvCxnSpPr>
      <xdr:spPr>
        <a:xfrm flipV="1">
          <a:off x="16318864" y="1726692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6" name="【庁舎】&#10;有形固定資産減価償却率最小値テキスト"/>
        <xdr:cNvSpPr txBox="1"/>
      </xdr:nvSpPr>
      <xdr:spPr>
        <a:xfrm>
          <a:off x="16357600" y="1855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7" name="直線コネクタ 726"/>
        <xdr:cNvCxnSpPr/>
      </xdr:nvCxnSpPr>
      <xdr:spPr>
        <a:xfrm>
          <a:off x="16230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8"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9" name="直線コネクタ 728"/>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730" name="【庁舎】&#10;有形固定資産減価償却率平均値テキスト"/>
        <xdr:cNvSpPr txBox="1"/>
      </xdr:nvSpPr>
      <xdr:spPr>
        <a:xfrm>
          <a:off x="16357600" y="1769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1" name="フローチャート: 判断 730"/>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2" name="フローチャート: 判断 731"/>
        <xdr:cNvSpPr/>
      </xdr:nvSpPr>
      <xdr:spPr>
        <a:xfrm>
          <a:off x="15430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3" name="フローチャート: 判断 732"/>
        <xdr:cNvSpPr/>
      </xdr:nvSpPr>
      <xdr:spPr>
        <a:xfrm>
          <a:off x="14541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45974</xdr:rowOff>
    </xdr:from>
    <xdr:to>
      <xdr:col>85</xdr:col>
      <xdr:colOff>177800</xdr:colOff>
      <xdr:row>105</xdr:row>
      <xdr:rowOff>147574</xdr:rowOff>
    </xdr:to>
    <xdr:sp macro="" textlink="">
      <xdr:nvSpPr>
        <xdr:cNvPr id="739" name="楕円 738"/>
        <xdr:cNvSpPr/>
      </xdr:nvSpPr>
      <xdr:spPr>
        <a:xfrm>
          <a:off x="16268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24401</xdr:rowOff>
    </xdr:from>
    <xdr:ext cx="405111" cy="259045"/>
    <xdr:sp macro="" textlink="">
      <xdr:nvSpPr>
        <xdr:cNvPr id="740" name="【庁舎】&#10;有形固定資産減価償却率該当値テキスト"/>
        <xdr:cNvSpPr txBox="1"/>
      </xdr:nvSpPr>
      <xdr:spPr>
        <a:xfrm>
          <a:off x="16357600"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114554</xdr:rowOff>
    </xdr:from>
    <xdr:to>
      <xdr:col>81</xdr:col>
      <xdr:colOff>101600</xdr:colOff>
      <xdr:row>106</xdr:row>
      <xdr:rowOff>44704</xdr:rowOff>
    </xdr:to>
    <xdr:sp macro="" textlink="">
      <xdr:nvSpPr>
        <xdr:cNvPr id="741" name="楕円 740"/>
        <xdr:cNvSpPr/>
      </xdr:nvSpPr>
      <xdr:spPr>
        <a:xfrm>
          <a:off x="15430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96774</xdr:rowOff>
    </xdr:from>
    <xdr:to>
      <xdr:col>85</xdr:col>
      <xdr:colOff>127000</xdr:colOff>
      <xdr:row>105</xdr:row>
      <xdr:rowOff>165354</xdr:rowOff>
    </xdr:to>
    <xdr:cxnSp macro="">
      <xdr:nvCxnSpPr>
        <xdr:cNvPr id="742" name="直線コネクタ 741"/>
        <xdr:cNvCxnSpPr/>
      </xdr:nvCxnSpPr>
      <xdr:spPr>
        <a:xfrm flipV="1">
          <a:off x="15481300" y="180990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7113</xdr:rowOff>
    </xdr:from>
    <xdr:to>
      <xdr:col>76</xdr:col>
      <xdr:colOff>165100</xdr:colOff>
      <xdr:row>106</xdr:row>
      <xdr:rowOff>108713</xdr:rowOff>
    </xdr:to>
    <xdr:sp macro="" textlink="">
      <xdr:nvSpPr>
        <xdr:cNvPr id="743" name="楕円 742"/>
        <xdr:cNvSpPr/>
      </xdr:nvSpPr>
      <xdr:spPr>
        <a:xfrm>
          <a:off x="14541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165354</xdr:rowOff>
    </xdr:from>
    <xdr:to>
      <xdr:col>81</xdr:col>
      <xdr:colOff>50800</xdr:colOff>
      <xdr:row>106</xdr:row>
      <xdr:rowOff>57913</xdr:rowOff>
    </xdr:to>
    <xdr:cxnSp macro="">
      <xdr:nvCxnSpPr>
        <xdr:cNvPr id="744" name="直線コネクタ 743"/>
        <xdr:cNvCxnSpPr/>
      </xdr:nvCxnSpPr>
      <xdr:spPr>
        <a:xfrm flipV="1">
          <a:off x="14592300" y="181676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54373</xdr:rowOff>
    </xdr:from>
    <xdr:ext cx="405111" cy="259045"/>
    <xdr:sp macro="" textlink="">
      <xdr:nvSpPr>
        <xdr:cNvPr id="745" name="n_1aveValue【庁舎】&#10;有形固定資産減価償却率"/>
        <xdr:cNvSpPr txBox="1"/>
      </xdr:nvSpPr>
      <xdr:spPr>
        <a:xfrm>
          <a:off x="15266044" y="1771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6" name="n_2aveValue【庁舎】&#10;有形固定資産減価償却率"/>
        <xdr:cNvSpPr txBox="1"/>
      </xdr:nvSpPr>
      <xdr:spPr>
        <a:xfrm>
          <a:off x="14389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35831</xdr:rowOff>
    </xdr:from>
    <xdr:ext cx="405111" cy="259045"/>
    <xdr:sp macro="" textlink="">
      <xdr:nvSpPr>
        <xdr:cNvPr id="747" name="n_1mainValue【庁舎】&#10;有形固定資産減価償却率"/>
        <xdr:cNvSpPr txBox="1"/>
      </xdr:nvSpPr>
      <xdr:spPr>
        <a:xfrm>
          <a:off x="15266044"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99840</xdr:rowOff>
    </xdr:from>
    <xdr:ext cx="405111" cy="259045"/>
    <xdr:sp macro="" textlink="">
      <xdr:nvSpPr>
        <xdr:cNvPr id="748" name="n_2mainValue【庁舎】&#10;有形固定資産減価償却率"/>
        <xdr:cNvSpPr txBox="1"/>
      </xdr:nvSpPr>
      <xdr:spPr>
        <a:xfrm>
          <a:off x="14389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0" name="直線コネクタ 769"/>
        <xdr:cNvCxnSpPr/>
      </xdr:nvCxnSpPr>
      <xdr:spPr>
        <a:xfrm flipV="1">
          <a:off x="22160864" y="173034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1" name="【庁舎】&#10;一人当たり面積最小値テキスト"/>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2" name="直線コネクタ 771"/>
        <xdr:cNvCxnSpPr/>
      </xdr:nvCxnSpPr>
      <xdr:spPr>
        <a:xfrm>
          <a:off x="22072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3" name="【庁舎】&#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4" name="直線コネクタ 773"/>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5"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6" name="フローチャート: 判断 775"/>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7" name="フローチャート: 判断 776"/>
        <xdr:cNvSpPr/>
      </xdr:nvSpPr>
      <xdr:spPr>
        <a:xfrm>
          <a:off x="212725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78" name="フローチャート: 判断 777"/>
        <xdr:cNvSpPr/>
      </xdr:nvSpPr>
      <xdr:spPr>
        <a:xfrm>
          <a:off x="20383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784" name="楕円 783"/>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84345</xdr:rowOff>
    </xdr:from>
    <xdr:ext cx="469744" cy="259045"/>
    <xdr:sp macro="" textlink="">
      <xdr:nvSpPr>
        <xdr:cNvPr id="785" name="【庁舎】&#10;一人当たり面積該当値テキスト"/>
        <xdr:cNvSpPr txBox="1"/>
      </xdr:nvSpPr>
      <xdr:spPr>
        <a:xfrm>
          <a:off x="22199600" y="1808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132842</xdr:rowOff>
    </xdr:from>
    <xdr:to>
      <xdr:col>112</xdr:col>
      <xdr:colOff>38100</xdr:colOff>
      <xdr:row>106</xdr:row>
      <xdr:rowOff>62992</xdr:rowOff>
    </xdr:to>
    <xdr:sp macro="" textlink="">
      <xdr:nvSpPr>
        <xdr:cNvPr id="786" name="楕円 785"/>
        <xdr:cNvSpPr/>
      </xdr:nvSpPr>
      <xdr:spPr>
        <a:xfrm>
          <a:off x="21272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48768</xdr:rowOff>
    </xdr:to>
    <xdr:cxnSp macro="">
      <xdr:nvCxnSpPr>
        <xdr:cNvPr id="787" name="直線コネクタ 786"/>
        <xdr:cNvCxnSpPr/>
      </xdr:nvCxnSpPr>
      <xdr:spPr>
        <a:xfrm>
          <a:off x="21323300" y="18185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88" name="楕円 787"/>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12192</xdr:rowOff>
    </xdr:to>
    <xdr:cxnSp macro="">
      <xdr:nvCxnSpPr>
        <xdr:cNvPr id="789" name="直線コネクタ 788"/>
        <xdr:cNvCxnSpPr/>
      </xdr:nvCxnSpPr>
      <xdr:spPr>
        <a:xfrm>
          <a:off x="20434300" y="1818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0" name="n_1aveValue【庁舎】&#10;一人当たり面積"/>
        <xdr:cNvSpPr txBox="1"/>
      </xdr:nvSpPr>
      <xdr:spPr>
        <a:xfrm>
          <a:off x="21075727" y="177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1" name="n_2aveValue【庁舎】&#10;一人当たり面積"/>
        <xdr:cNvSpPr txBox="1"/>
      </xdr:nvSpPr>
      <xdr:spPr>
        <a:xfrm>
          <a:off x="20199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54119</xdr:rowOff>
    </xdr:from>
    <xdr:ext cx="469744" cy="259045"/>
    <xdr:sp macro="" textlink="">
      <xdr:nvSpPr>
        <xdr:cNvPr id="792" name="n_1mainValue【庁舎】&#10;一人当たり面積"/>
        <xdr:cNvSpPr txBox="1"/>
      </xdr:nvSpPr>
      <xdr:spPr>
        <a:xfrm>
          <a:off x="210757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93" name="n_2main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体育館・プール及び市民会館を除いた施設が上昇傾向にあり、類似団体の平均と比べると、一般廃棄物処理施設及び保健センター・保健所が上回っているが他の施設は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増大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現在、「資産マネジメントの第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期取組期間の実施方針」（公共施設等総合管理計画）に基づき施設の長寿命化等の取組を推進しているが、令和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が終了となるため、次期実施方針の作成を進めているところである。次期実施方針の策定にあたっては、施設の長寿命化と併せて、最適な施設配置のあり方等に関する十分な検討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67" name="直線コネクタ 66"/>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0" name="直線コネクタ 69"/>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6" name="楕円 85"/>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87"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8" name="楕円 87"/>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89" name="テキスト ボックス 88"/>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年度は保育受け入れ枠の拡大や障害福祉サービス利用者の増加などによる扶助費の増により上昇した。平成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年度は、保育受け入れ枠の拡大等による扶助費の増加があったが、消費税引上げの平年度化による地方消費税交付金の増等により低下した。平成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年度は、保育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受け入れ枠の拡大や障害児者介護給付費の増加による経常経費の増及び普通交付税や臨時財政対策債の減による経常一般財源の減により大きく上昇した。平成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年度は、県費負担教職員の市費移管による人件費の増や保育受け入れ枠の拡大等による扶助費の増により上昇した。今後とも、財政の柔軟性を確保できるよう社会保障関連経費の増加ペースの低減に努める。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69145</xdr:rowOff>
    </xdr:from>
    <xdr:to>
      <xdr:col>23</xdr:col>
      <xdr:colOff>133350</xdr:colOff>
      <xdr:row>66</xdr:row>
      <xdr:rowOff>82550</xdr:rowOff>
    </xdr:to>
    <xdr:cxnSp macro="">
      <xdr:nvCxnSpPr>
        <xdr:cNvPr id="130" name="直線コネクタ 129"/>
        <xdr:cNvCxnSpPr/>
      </xdr:nvCxnSpPr>
      <xdr:spPr>
        <a:xfrm>
          <a:off x="4114800" y="1138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66</xdr:row>
      <xdr:rowOff>69145</xdr:rowOff>
    </xdr:to>
    <xdr:cxnSp macro="">
      <xdr:nvCxnSpPr>
        <xdr:cNvPr id="133" name="直線コネクタ 132"/>
        <xdr:cNvCxnSpPr/>
      </xdr:nvCxnSpPr>
      <xdr:spPr>
        <a:xfrm>
          <a:off x="3225800" y="1102289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65</xdr:row>
      <xdr:rowOff>146755</xdr:rowOff>
    </xdr:to>
    <xdr:cxnSp macro="">
      <xdr:nvCxnSpPr>
        <xdr:cNvPr id="136" name="直線コネクタ 135"/>
        <xdr:cNvCxnSpPr/>
      </xdr:nvCxnSpPr>
      <xdr:spPr>
        <a:xfrm flipV="1">
          <a:off x="2336800" y="110228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146755</xdr:rowOff>
    </xdr:to>
    <xdr:cxnSp macro="">
      <xdr:nvCxnSpPr>
        <xdr:cNvPr id="139" name="直線コネクタ 138"/>
        <xdr:cNvCxnSpPr/>
      </xdr:nvCxnSpPr>
      <xdr:spPr>
        <a:xfrm>
          <a:off x="1447800" y="1103630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49" name="楕円 148"/>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0"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18345</xdr:rowOff>
    </xdr:from>
    <xdr:to>
      <xdr:col>19</xdr:col>
      <xdr:colOff>184150</xdr:colOff>
      <xdr:row>66</xdr:row>
      <xdr:rowOff>119945</xdr:rowOff>
    </xdr:to>
    <xdr:sp macro="" textlink="">
      <xdr:nvSpPr>
        <xdr:cNvPr id="151" name="楕円 150"/>
        <xdr:cNvSpPr/>
      </xdr:nvSpPr>
      <xdr:spPr>
        <a:xfrm>
          <a:off x="4064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104722</xdr:rowOff>
    </xdr:from>
    <xdr:ext cx="736600" cy="259045"/>
    <xdr:sp macro="" textlink="">
      <xdr:nvSpPr>
        <xdr:cNvPr id="152" name="テキスト ボックス 151"/>
        <xdr:cNvSpPr txBox="1"/>
      </xdr:nvSpPr>
      <xdr:spPr>
        <a:xfrm>
          <a:off x="3733800" y="1142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170745</xdr:rowOff>
    </xdr:from>
    <xdr:to>
      <xdr:col>15</xdr:col>
      <xdr:colOff>133350</xdr:colOff>
      <xdr:row>64</xdr:row>
      <xdr:rowOff>100895</xdr:rowOff>
    </xdr:to>
    <xdr:sp macro="" textlink="">
      <xdr:nvSpPr>
        <xdr:cNvPr id="153" name="楕円 152"/>
        <xdr:cNvSpPr/>
      </xdr:nvSpPr>
      <xdr:spPr>
        <a:xfrm>
          <a:off x="3175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85672</xdr:rowOff>
    </xdr:from>
    <xdr:ext cx="762000" cy="259045"/>
    <xdr:sp macro="" textlink="">
      <xdr:nvSpPr>
        <xdr:cNvPr id="154" name="テキスト ボックス 153"/>
        <xdr:cNvSpPr txBox="1"/>
      </xdr:nvSpPr>
      <xdr:spPr>
        <a:xfrm>
          <a:off x="2844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95955</xdr:rowOff>
    </xdr:from>
    <xdr:to>
      <xdr:col>11</xdr:col>
      <xdr:colOff>82550</xdr:colOff>
      <xdr:row>66</xdr:row>
      <xdr:rowOff>26105</xdr:rowOff>
    </xdr:to>
    <xdr:sp macro="" textlink="">
      <xdr:nvSpPr>
        <xdr:cNvPr id="155" name="楕円 154"/>
        <xdr:cNvSpPr/>
      </xdr:nvSpPr>
      <xdr:spPr>
        <a:xfrm>
          <a:off x="2286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10882</xdr:rowOff>
    </xdr:from>
    <xdr:ext cx="762000" cy="259045"/>
    <xdr:sp macro="" textlink="">
      <xdr:nvSpPr>
        <xdr:cNvPr id="156" name="テキスト ボックス 155"/>
        <xdr:cNvSpPr txBox="1"/>
      </xdr:nvSpPr>
      <xdr:spPr>
        <a:xfrm>
          <a:off x="1955800" y="11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8" name="テキスト ボックス 157"/>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人口一人当たり人件費は、平成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年度まで、職員定数の削減及び人口の逓増等により継続して減少していたが、平成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年度は、県費負担教職員の市費移管の影響により増加した。人口一人当たり物件費は、平成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年度は本庁舎耐震対策や子ども子育て支援制度実施に向けた準備経費の増等により、増となった。平成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年度は、緊急雇用創出事業費の終了等による委託費の減等により、減となった。平成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年度は、中学校完全給食実施の影響等により増となった。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91956</xdr:rowOff>
    </xdr:from>
    <xdr:to>
      <xdr:col>23</xdr:col>
      <xdr:colOff>133350</xdr:colOff>
      <xdr:row>83</xdr:row>
      <xdr:rowOff>117394</xdr:rowOff>
    </xdr:to>
    <xdr:cxnSp macro="">
      <xdr:nvCxnSpPr>
        <xdr:cNvPr id="197" name="直線コネクタ 196"/>
        <xdr:cNvCxnSpPr/>
      </xdr:nvCxnSpPr>
      <xdr:spPr>
        <a:xfrm>
          <a:off x="4114800" y="13807956"/>
          <a:ext cx="838200" cy="5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155114</xdr:rowOff>
    </xdr:from>
    <xdr:ext cx="762000" cy="259045"/>
    <xdr:sp macro="" textlink="">
      <xdr:nvSpPr>
        <xdr:cNvPr id="198" name="人件費・物件費等の状況平均値テキスト"/>
        <xdr:cNvSpPr txBox="1"/>
      </xdr:nvSpPr>
      <xdr:spPr>
        <a:xfrm>
          <a:off x="5041900" y="14385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91956</xdr:rowOff>
    </xdr:from>
    <xdr:to>
      <xdr:col>19</xdr:col>
      <xdr:colOff>133350</xdr:colOff>
      <xdr:row>80</xdr:row>
      <xdr:rowOff>95138</xdr:rowOff>
    </xdr:to>
    <xdr:cxnSp macro="">
      <xdr:nvCxnSpPr>
        <xdr:cNvPr id="200" name="直線コネクタ 199"/>
        <xdr:cNvCxnSpPr/>
      </xdr:nvCxnSpPr>
      <xdr:spPr>
        <a:xfrm flipV="1">
          <a:off x="3225800" y="13807956"/>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38985</xdr:rowOff>
    </xdr:from>
    <xdr:ext cx="736600" cy="259045"/>
    <xdr:sp macro="" textlink="">
      <xdr:nvSpPr>
        <xdr:cNvPr id="202" name="テキスト ボックス 201"/>
        <xdr:cNvSpPr txBox="1"/>
      </xdr:nvSpPr>
      <xdr:spPr>
        <a:xfrm>
          <a:off x="3733800" y="1392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95138</xdr:rowOff>
    </xdr:from>
    <xdr:to>
      <xdr:col>15</xdr:col>
      <xdr:colOff>82550</xdr:colOff>
      <xdr:row>80</xdr:row>
      <xdr:rowOff>127487</xdr:rowOff>
    </xdr:to>
    <xdr:cxnSp macro="">
      <xdr:nvCxnSpPr>
        <xdr:cNvPr id="203" name="直線コネクタ 202"/>
        <xdr:cNvCxnSpPr/>
      </xdr:nvCxnSpPr>
      <xdr:spPr>
        <a:xfrm flipV="1">
          <a:off x="2336800" y="13811138"/>
          <a:ext cx="889000" cy="3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16408</xdr:rowOff>
    </xdr:from>
    <xdr:ext cx="762000" cy="259045"/>
    <xdr:sp macro="" textlink="">
      <xdr:nvSpPr>
        <xdr:cNvPr id="205" name="テキスト ボックス 204"/>
        <xdr:cNvSpPr txBox="1"/>
      </xdr:nvSpPr>
      <xdr:spPr>
        <a:xfrm>
          <a:off x="2844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98306</xdr:rowOff>
    </xdr:from>
    <xdr:to>
      <xdr:col>11</xdr:col>
      <xdr:colOff>31750</xdr:colOff>
      <xdr:row>80</xdr:row>
      <xdr:rowOff>127487</xdr:rowOff>
    </xdr:to>
    <xdr:cxnSp macro="">
      <xdr:nvCxnSpPr>
        <xdr:cNvPr id="206" name="直線コネクタ 205"/>
        <xdr:cNvCxnSpPr/>
      </xdr:nvCxnSpPr>
      <xdr:spPr>
        <a:xfrm>
          <a:off x="1447800" y="13814306"/>
          <a:ext cx="889000" cy="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9907</xdr:rowOff>
    </xdr:from>
    <xdr:ext cx="762000" cy="259045"/>
    <xdr:sp macro="" textlink="">
      <xdr:nvSpPr>
        <xdr:cNvPr id="208" name="テキスト ボックス 207"/>
        <xdr:cNvSpPr txBox="1"/>
      </xdr:nvSpPr>
      <xdr:spPr>
        <a:xfrm>
          <a:off x="1955800" y="138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66594</xdr:rowOff>
    </xdr:from>
    <xdr:to>
      <xdr:col>23</xdr:col>
      <xdr:colOff>184150</xdr:colOff>
      <xdr:row>83</xdr:row>
      <xdr:rowOff>168194</xdr:rowOff>
    </xdr:to>
    <xdr:sp macro="" textlink="">
      <xdr:nvSpPr>
        <xdr:cNvPr id="216" name="楕円 215"/>
        <xdr:cNvSpPr/>
      </xdr:nvSpPr>
      <xdr:spPr>
        <a:xfrm>
          <a:off x="4902200" y="142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83121</xdr:rowOff>
    </xdr:from>
    <xdr:ext cx="762000" cy="259045"/>
    <xdr:sp macro="" textlink="">
      <xdr:nvSpPr>
        <xdr:cNvPr id="217" name="人件費・物件費等の状況該当値テキスト"/>
        <xdr:cNvSpPr txBox="1"/>
      </xdr:nvSpPr>
      <xdr:spPr>
        <a:xfrm>
          <a:off x="5041900" y="141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41156</xdr:rowOff>
    </xdr:from>
    <xdr:to>
      <xdr:col>19</xdr:col>
      <xdr:colOff>184150</xdr:colOff>
      <xdr:row>80</xdr:row>
      <xdr:rowOff>142756</xdr:rowOff>
    </xdr:to>
    <xdr:sp macro="" textlink="">
      <xdr:nvSpPr>
        <xdr:cNvPr id="218" name="楕円 217"/>
        <xdr:cNvSpPr/>
      </xdr:nvSpPr>
      <xdr:spPr>
        <a:xfrm>
          <a:off x="4064000" y="13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152933</xdr:rowOff>
    </xdr:from>
    <xdr:ext cx="736600" cy="259045"/>
    <xdr:sp macro="" textlink="">
      <xdr:nvSpPr>
        <xdr:cNvPr id="219" name="テキスト ボックス 218"/>
        <xdr:cNvSpPr txBox="1"/>
      </xdr:nvSpPr>
      <xdr:spPr>
        <a:xfrm>
          <a:off x="3733800" y="13526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44338</xdr:rowOff>
    </xdr:from>
    <xdr:to>
      <xdr:col>15</xdr:col>
      <xdr:colOff>133350</xdr:colOff>
      <xdr:row>80</xdr:row>
      <xdr:rowOff>145938</xdr:rowOff>
    </xdr:to>
    <xdr:sp macro="" textlink="">
      <xdr:nvSpPr>
        <xdr:cNvPr id="220" name="楕円 219"/>
        <xdr:cNvSpPr/>
      </xdr:nvSpPr>
      <xdr:spPr>
        <a:xfrm>
          <a:off x="3175000" y="137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156115</xdr:rowOff>
    </xdr:from>
    <xdr:ext cx="762000" cy="259045"/>
    <xdr:sp macro="" textlink="">
      <xdr:nvSpPr>
        <xdr:cNvPr id="221" name="テキスト ボックス 220"/>
        <xdr:cNvSpPr txBox="1"/>
      </xdr:nvSpPr>
      <xdr:spPr>
        <a:xfrm>
          <a:off x="2844800" y="135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76687</xdr:rowOff>
    </xdr:from>
    <xdr:to>
      <xdr:col>11</xdr:col>
      <xdr:colOff>82550</xdr:colOff>
      <xdr:row>81</xdr:row>
      <xdr:rowOff>6837</xdr:rowOff>
    </xdr:to>
    <xdr:sp macro="" textlink="">
      <xdr:nvSpPr>
        <xdr:cNvPr id="222" name="楕円 221"/>
        <xdr:cNvSpPr/>
      </xdr:nvSpPr>
      <xdr:spPr>
        <a:xfrm>
          <a:off x="2286000" y="137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17014</xdr:rowOff>
    </xdr:from>
    <xdr:ext cx="762000" cy="259045"/>
    <xdr:sp macro="" textlink="">
      <xdr:nvSpPr>
        <xdr:cNvPr id="223" name="テキスト ボックス 222"/>
        <xdr:cNvSpPr txBox="1"/>
      </xdr:nvSpPr>
      <xdr:spPr>
        <a:xfrm>
          <a:off x="1955800" y="1356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47506</xdr:rowOff>
    </xdr:from>
    <xdr:to>
      <xdr:col>7</xdr:col>
      <xdr:colOff>31750</xdr:colOff>
      <xdr:row>80</xdr:row>
      <xdr:rowOff>149106</xdr:rowOff>
    </xdr:to>
    <xdr:sp macro="" textlink="">
      <xdr:nvSpPr>
        <xdr:cNvPr id="224" name="楕円 223"/>
        <xdr:cNvSpPr/>
      </xdr:nvSpPr>
      <xdr:spPr>
        <a:xfrm>
          <a:off x="1397000" y="137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133883</xdr:rowOff>
    </xdr:from>
    <xdr:ext cx="762000" cy="259045"/>
    <xdr:sp macro="" textlink="">
      <xdr:nvSpPr>
        <xdr:cNvPr id="225" name="テキスト ボックス 224"/>
        <xdr:cNvSpPr txBox="1"/>
      </xdr:nvSpPr>
      <xdr:spPr>
        <a:xfrm>
          <a:off x="1066800" y="138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年度に指数が低下した要因は、平成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から実施した給与制度の総合見直しにより、地域手当を国と同水準に引上げ、これに伴い給料表の引下げを行ったことによるものである。類似団体内順位は低い状況にあるが、総合見直し及び平成１９年に実施した給与構造改革に伴い実施していた現給保障等を平成３１年３月３１日で廃止させる予定であり、さらに平成３０年度は国が給料表の引上げを実施したところ本市は改定しなかったことから、数値の改善が見込まれる。なお、指数に影響を与えないが、住居手当や扶養手当といった諸手当を中心に改正を進め、今年度は特殊勤務手当にある福祉業務手当の一部について廃止する。今後も引き続き給与の適正化に努め、人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1" name="直線コネクタ 260"/>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4" name="直線コネクタ 263"/>
        <xdr:cNvCxnSpPr/>
      </xdr:nvCxnSpPr>
      <xdr:spPr>
        <a:xfrm>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90</xdr:row>
      <xdr:rowOff>1814</xdr:rowOff>
    </xdr:to>
    <xdr:cxnSp macro="">
      <xdr:nvCxnSpPr>
        <xdr:cNvPr id="267" name="直線コネクタ 266"/>
        <xdr:cNvCxnSpPr/>
      </xdr:nvCxnSpPr>
      <xdr:spPr>
        <a:xfrm flipV="1">
          <a:off x="14401800" y="1494971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1814</xdr:rowOff>
    </xdr:from>
    <xdr:to>
      <xdr:col>68</xdr:col>
      <xdr:colOff>152400</xdr:colOff>
      <xdr:row>90</xdr:row>
      <xdr:rowOff>36286</xdr:rowOff>
    </xdr:to>
    <xdr:cxnSp macro="">
      <xdr:nvCxnSpPr>
        <xdr:cNvPr id="270" name="直線コネクタ 269"/>
        <xdr:cNvCxnSpPr/>
      </xdr:nvCxnSpPr>
      <xdr:spPr>
        <a:xfrm flipV="1">
          <a:off x="13512800" y="154323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6" name="楕円 285"/>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7" name="テキスト ボックス 286"/>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8" name="楕円 287"/>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9" name="テキスト ボックス 288"/>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年度までの</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次にわたる行財政改革プランの取組により、委託化、指定管理者制度の導入等の行政体制の再整備を行い、スリム化を図ることで、約</a:t>
          </a:r>
          <a:r>
            <a:rPr kumimoji="1" lang="en-US" altLang="ja-JP" sz="1000">
              <a:latin typeface="ＭＳ Ｐゴシック" panose="020B0600070205080204" pitchFamily="50" charset="-128"/>
              <a:ea typeface="ＭＳ Ｐゴシック" panose="020B0600070205080204" pitchFamily="50" charset="-128"/>
            </a:rPr>
            <a:t>3,000</a:t>
          </a:r>
          <a:r>
            <a:rPr kumimoji="1" lang="ja-JP" altLang="en-US" sz="1000">
              <a:latin typeface="ＭＳ Ｐゴシック" panose="020B0600070205080204" pitchFamily="50" charset="-128"/>
              <a:ea typeface="ＭＳ Ｐゴシック" panose="020B0600070205080204" pitchFamily="50" charset="-128"/>
            </a:rPr>
            <a:t>人の職員数を削減した。また、市役所内部の改革の推進に向け、平成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月に策定した「川崎市行財政運営に関する改革プログラム」に続き、平成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度を計画期間とする「川崎市行財政改革プログラム」を策定し、資源物収集、給食調理等の業務の委託化や、施設譲渡等の手法による公立保育所の民営化、指定管理者制度の更なる活用などに取り組んできた。今後についても、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年度を計画期間とする「川崎市行財政改革第</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期プログラム」に基づき、引き続きこれまでの取組に加えて、市バス営業所業務及び定型的・反復的業務の集約化等による総務事務の執行体制の見直しなどにより、限りある人材を最大限に活用した組織の最適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162433</xdr:rowOff>
    </xdr:from>
    <xdr:to>
      <xdr:col>81</xdr:col>
      <xdr:colOff>44450</xdr:colOff>
      <xdr:row>65</xdr:row>
      <xdr:rowOff>15113</xdr:rowOff>
    </xdr:to>
    <xdr:cxnSp macro="">
      <xdr:nvCxnSpPr>
        <xdr:cNvPr id="322" name="直線コネクタ 321"/>
        <xdr:cNvCxnSpPr/>
      </xdr:nvCxnSpPr>
      <xdr:spPr>
        <a:xfrm flipV="1">
          <a:off x="16179800" y="111352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23"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122047</xdr:rowOff>
    </xdr:from>
    <xdr:to>
      <xdr:col>77</xdr:col>
      <xdr:colOff>44450</xdr:colOff>
      <xdr:row>65</xdr:row>
      <xdr:rowOff>15113</xdr:rowOff>
    </xdr:to>
    <xdr:cxnSp macro="">
      <xdr:nvCxnSpPr>
        <xdr:cNvPr id="325" name="直線コネクタ 324"/>
        <xdr:cNvCxnSpPr/>
      </xdr:nvCxnSpPr>
      <xdr:spPr>
        <a:xfrm>
          <a:off x="15290800" y="10237597"/>
          <a:ext cx="889000" cy="9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7" name="テキスト ボックス 326"/>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122047</xdr:rowOff>
    </xdr:from>
    <xdr:to>
      <xdr:col>72</xdr:col>
      <xdr:colOff>203200</xdr:colOff>
      <xdr:row>59</xdr:row>
      <xdr:rowOff>146177</xdr:rowOff>
    </xdr:to>
    <xdr:cxnSp macro="">
      <xdr:nvCxnSpPr>
        <xdr:cNvPr id="328" name="直線コネクタ 327"/>
        <xdr:cNvCxnSpPr/>
      </xdr:nvCxnSpPr>
      <xdr:spPr>
        <a:xfrm flipV="1">
          <a:off x="14401800" y="102375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146177</xdr:rowOff>
    </xdr:from>
    <xdr:to>
      <xdr:col>68</xdr:col>
      <xdr:colOff>152400</xdr:colOff>
      <xdr:row>59</xdr:row>
      <xdr:rowOff>167894</xdr:rowOff>
    </xdr:to>
    <xdr:cxnSp macro="">
      <xdr:nvCxnSpPr>
        <xdr:cNvPr id="331" name="直線コネクタ 330"/>
        <xdr:cNvCxnSpPr/>
      </xdr:nvCxnSpPr>
      <xdr:spPr>
        <a:xfrm flipV="1">
          <a:off x="13512800" y="1026172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111633</xdr:rowOff>
    </xdr:from>
    <xdr:to>
      <xdr:col>81</xdr:col>
      <xdr:colOff>95250</xdr:colOff>
      <xdr:row>65</xdr:row>
      <xdr:rowOff>41783</xdr:rowOff>
    </xdr:to>
    <xdr:sp macro="" textlink="">
      <xdr:nvSpPr>
        <xdr:cNvPr id="341" name="楕円 340"/>
        <xdr:cNvSpPr/>
      </xdr:nvSpPr>
      <xdr:spPr>
        <a:xfrm>
          <a:off x="169672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128160</xdr:rowOff>
    </xdr:from>
    <xdr:ext cx="762000" cy="259045"/>
    <xdr:sp macro="" textlink="">
      <xdr:nvSpPr>
        <xdr:cNvPr id="342" name="定員管理の状況該当値テキスト"/>
        <xdr:cNvSpPr txBox="1"/>
      </xdr:nvSpPr>
      <xdr:spPr>
        <a:xfrm>
          <a:off x="171069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135763</xdr:rowOff>
    </xdr:from>
    <xdr:to>
      <xdr:col>77</xdr:col>
      <xdr:colOff>95250</xdr:colOff>
      <xdr:row>65</xdr:row>
      <xdr:rowOff>65913</xdr:rowOff>
    </xdr:to>
    <xdr:sp macro="" textlink="">
      <xdr:nvSpPr>
        <xdr:cNvPr id="343" name="楕円 342"/>
        <xdr:cNvSpPr/>
      </xdr:nvSpPr>
      <xdr:spPr>
        <a:xfrm>
          <a:off x="16129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76090</xdr:rowOff>
    </xdr:from>
    <xdr:ext cx="736600" cy="259045"/>
    <xdr:sp macro="" textlink="">
      <xdr:nvSpPr>
        <xdr:cNvPr id="344" name="テキスト ボックス 343"/>
        <xdr:cNvSpPr txBox="1"/>
      </xdr:nvSpPr>
      <xdr:spPr>
        <a:xfrm>
          <a:off x="15798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71247</xdr:rowOff>
    </xdr:from>
    <xdr:to>
      <xdr:col>73</xdr:col>
      <xdr:colOff>44450</xdr:colOff>
      <xdr:row>60</xdr:row>
      <xdr:rowOff>1397</xdr:rowOff>
    </xdr:to>
    <xdr:sp macro="" textlink="">
      <xdr:nvSpPr>
        <xdr:cNvPr id="345" name="楕円 344"/>
        <xdr:cNvSpPr/>
      </xdr:nvSpPr>
      <xdr:spPr>
        <a:xfrm>
          <a:off x="15240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157624</xdr:rowOff>
    </xdr:from>
    <xdr:ext cx="762000" cy="259045"/>
    <xdr:sp macro="" textlink="">
      <xdr:nvSpPr>
        <xdr:cNvPr id="346" name="テキスト ボックス 345"/>
        <xdr:cNvSpPr txBox="1"/>
      </xdr:nvSpPr>
      <xdr:spPr>
        <a:xfrm>
          <a:off x="14909800" y="102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95377</xdr:rowOff>
    </xdr:from>
    <xdr:to>
      <xdr:col>68</xdr:col>
      <xdr:colOff>203200</xdr:colOff>
      <xdr:row>60</xdr:row>
      <xdr:rowOff>25527</xdr:rowOff>
    </xdr:to>
    <xdr:sp macro="" textlink="">
      <xdr:nvSpPr>
        <xdr:cNvPr id="347" name="楕円 346"/>
        <xdr:cNvSpPr/>
      </xdr:nvSpPr>
      <xdr:spPr>
        <a:xfrm>
          <a:off x="14351000" y="102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10304</xdr:rowOff>
    </xdr:from>
    <xdr:ext cx="762000" cy="259045"/>
    <xdr:sp macro="" textlink="">
      <xdr:nvSpPr>
        <xdr:cNvPr id="348" name="テキスト ボックス 347"/>
        <xdr:cNvSpPr txBox="1"/>
      </xdr:nvSpPr>
      <xdr:spPr>
        <a:xfrm>
          <a:off x="14020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49" name="楕円 348"/>
        <xdr:cNvSpPr/>
      </xdr:nvSpPr>
      <xdr:spPr>
        <a:xfrm>
          <a:off x="13462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50" name="テキスト ボックス 349"/>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本市の実質公債費比率は、税収増による標準財政規模の増などにより一貫して低下しているが、その幅は年々緩やかになってきている。本市では、平成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90715</xdr:rowOff>
    </xdr:to>
    <xdr:cxnSp macro="">
      <xdr:nvCxnSpPr>
        <xdr:cNvPr id="387" name="直線コネクタ 386"/>
        <xdr:cNvCxnSpPr/>
      </xdr:nvCxnSpPr>
      <xdr:spPr>
        <a:xfrm flipV="1">
          <a:off x="16179800" y="65713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8"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125185</xdr:rowOff>
    </xdr:to>
    <xdr:cxnSp macro="">
      <xdr:nvCxnSpPr>
        <xdr:cNvPr id="390" name="直線コネクタ 389"/>
        <xdr:cNvCxnSpPr/>
      </xdr:nvCxnSpPr>
      <xdr:spPr>
        <a:xfrm flipV="1">
          <a:off x="15290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34169</xdr:rowOff>
    </xdr:to>
    <xdr:cxnSp macro="">
      <xdr:nvCxnSpPr>
        <xdr:cNvPr id="393" name="直線コネクタ 392"/>
        <xdr:cNvCxnSpPr/>
      </xdr:nvCxnSpPr>
      <xdr:spPr>
        <a:xfrm flipV="1">
          <a:off x="14401800" y="66402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137583</xdr:rowOff>
    </xdr:to>
    <xdr:cxnSp macro="">
      <xdr:nvCxnSpPr>
        <xdr:cNvPr id="396" name="直線コネクタ 395"/>
        <xdr:cNvCxnSpPr/>
      </xdr:nvCxnSpPr>
      <xdr:spPr>
        <a:xfrm flipV="1">
          <a:off x="13512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6" name="楕円 405"/>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7"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8" name="楕円 407"/>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9" name="テキスト ボックス 408"/>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10" name="楕円 409"/>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11" name="テキスト ボックス 410"/>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2" name="楕円 411"/>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3" name="テキスト ボックス 412"/>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4" name="楕円 413"/>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5" name="テキスト ボックス 414"/>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地方債現在高がおおよそ横ばいで推移しているものの、充当可能な特定財源見込額や地方債現在高に係る基準財政需要額算入見込額の減等の影響により平成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年度以降は緩やかな上昇傾向が続いている。本市では、平成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64643</xdr:rowOff>
    </xdr:from>
    <xdr:to>
      <xdr:col>81</xdr:col>
      <xdr:colOff>44450</xdr:colOff>
      <xdr:row>19</xdr:row>
      <xdr:rowOff>91991</xdr:rowOff>
    </xdr:to>
    <xdr:cxnSp macro="">
      <xdr:nvCxnSpPr>
        <xdr:cNvPr id="449" name="直線コネクタ 448"/>
        <xdr:cNvCxnSpPr/>
      </xdr:nvCxnSpPr>
      <xdr:spPr>
        <a:xfrm>
          <a:off x="16179800" y="3322193"/>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50" name="将来負担の状況平均値テキスト"/>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57404</xdr:rowOff>
    </xdr:from>
    <xdr:to>
      <xdr:col>77</xdr:col>
      <xdr:colOff>44450</xdr:colOff>
      <xdr:row>19</xdr:row>
      <xdr:rowOff>64643</xdr:rowOff>
    </xdr:to>
    <xdr:cxnSp macro="">
      <xdr:nvCxnSpPr>
        <xdr:cNvPr id="452" name="直線コネクタ 451"/>
        <xdr:cNvCxnSpPr/>
      </xdr:nvCxnSpPr>
      <xdr:spPr>
        <a:xfrm>
          <a:off x="15290800" y="33149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4" name="テキスト ボックス 453"/>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40513</xdr:rowOff>
    </xdr:from>
    <xdr:to>
      <xdr:col>72</xdr:col>
      <xdr:colOff>203200</xdr:colOff>
      <xdr:row>19</xdr:row>
      <xdr:rowOff>57404</xdr:rowOff>
    </xdr:to>
    <xdr:cxnSp macro="">
      <xdr:nvCxnSpPr>
        <xdr:cNvPr id="455" name="直線コネクタ 454"/>
        <xdr:cNvCxnSpPr/>
      </xdr:nvCxnSpPr>
      <xdr:spPr>
        <a:xfrm>
          <a:off x="14401800" y="32980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7" name="テキスト ボックス 456"/>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9948</xdr:rowOff>
    </xdr:from>
    <xdr:to>
      <xdr:col>68</xdr:col>
      <xdr:colOff>152400</xdr:colOff>
      <xdr:row>19</xdr:row>
      <xdr:rowOff>40513</xdr:rowOff>
    </xdr:to>
    <xdr:cxnSp macro="">
      <xdr:nvCxnSpPr>
        <xdr:cNvPr id="458" name="直線コネクタ 457"/>
        <xdr:cNvCxnSpPr/>
      </xdr:nvCxnSpPr>
      <xdr:spPr>
        <a:xfrm>
          <a:off x="13512800" y="3267498"/>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60" name="テキスト ボックス 459"/>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2" name="テキスト ボックス 461"/>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41191</xdr:rowOff>
    </xdr:from>
    <xdr:to>
      <xdr:col>81</xdr:col>
      <xdr:colOff>95250</xdr:colOff>
      <xdr:row>19</xdr:row>
      <xdr:rowOff>142791</xdr:rowOff>
    </xdr:to>
    <xdr:sp macro="" textlink="">
      <xdr:nvSpPr>
        <xdr:cNvPr id="468" name="楕円 467"/>
        <xdr:cNvSpPr/>
      </xdr:nvSpPr>
      <xdr:spPr>
        <a:xfrm>
          <a:off x="169672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13268</xdr:rowOff>
    </xdr:from>
    <xdr:ext cx="762000" cy="259045"/>
    <xdr:sp macro="" textlink="">
      <xdr:nvSpPr>
        <xdr:cNvPr id="469" name="将来負担の状況該当値テキスト"/>
        <xdr:cNvSpPr txBox="1"/>
      </xdr:nvSpPr>
      <xdr:spPr>
        <a:xfrm>
          <a:off x="17106900" y="32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13843</xdr:rowOff>
    </xdr:from>
    <xdr:to>
      <xdr:col>77</xdr:col>
      <xdr:colOff>95250</xdr:colOff>
      <xdr:row>19</xdr:row>
      <xdr:rowOff>115443</xdr:rowOff>
    </xdr:to>
    <xdr:sp macro="" textlink="">
      <xdr:nvSpPr>
        <xdr:cNvPr id="470" name="楕円 469"/>
        <xdr:cNvSpPr/>
      </xdr:nvSpPr>
      <xdr:spPr>
        <a:xfrm>
          <a:off x="16129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100220</xdr:rowOff>
    </xdr:from>
    <xdr:ext cx="736600" cy="259045"/>
    <xdr:sp macro="" textlink="">
      <xdr:nvSpPr>
        <xdr:cNvPr id="471" name="テキスト ボックス 470"/>
        <xdr:cNvSpPr txBox="1"/>
      </xdr:nvSpPr>
      <xdr:spPr>
        <a:xfrm>
          <a:off x="15798800" y="335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6604</xdr:rowOff>
    </xdr:from>
    <xdr:to>
      <xdr:col>73</xdr:col>
      <xdr:colOff>44450</xdr:colOff>
      <xdr:row>19</xdr:row>
      <xdr:rowOff>108204</xdr:rowOff>
    </xdr:to>
    <xdr:sp macro="" textlink="">
      <xdr:nvSpPr>
        <xdr:cNvPr id="472" name="楕円 471"/>
        <xdr:cNvSpPr/>
      </xdr:nvSpPr>
      <xdr:spPr>
        <a:xfrm>
          <a:off x="15240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118381</xdr:rowOff>
    </xdr:from>
    <xdr:ext cx="762000" cy="259045"/>
    <xdr:sp macro="" textlink="">
      <xdr:nvSpPr>
        <xdr:cNvPr id="473" name="テキスト ボックス 472"/>
        <xdr:cNvSpPr txBox="1"/>
      </xdr:nvSpPr>
      <xdr:spPr>
        <a:xfrm>
          <a:off x="149098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161163</xdr:rowOff>
    </xdr:from>
    <xdr:to>
      <xdr:col>68</xdr:col>
      <xdr:colOff>203200</xdr:colOff>
      <xdr:row>19</xdr:row>
      <xdr:rowOff>91313</xdr:rowOff>
    </xdr:to>
    <xdr:sp macro="" textlink="">
      <xdr:nvSpPr>
        <xdr:cNvPr id="474" name="楕円 473"/>
        <xdr:cNvSpPr/>
      </xdr:nvSpPr>
      <xdr:spPr>
        <a:xfrm>
          <a:off x="14351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101490</xdr:rowOff>
    </xdr:from>
    <xdr:ext cx="762000" cy="259045"/>
    <xdr:sp macro="" textlink="">
      <xdr:nvSpPr>
        <xdr:cNvPr id="475" name="テキスト ボックス 474"/>
        <xdr:cNvSpPr txBox="1"/>
      </xdr:nvSpPr>
      <xdr:spPr>
        <a:xfrm>
          <a:off x="14020800" y="30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130598</xdr:rowOff>
    </xdr:from>
    <xdr:to>
      <xdr:col>64</xdr:col>
      <xdr:colOff>152400</xdr:colOff>
      <xdr:row>19</xdr:row>
      <xdr:rowOff>60748</xdr:rowOff>
    </xdr:to>
    <xdr:sp macro="" textlink="">
      <xdr:nvSpPr>
        <xdr:cNvPr id="476" name="楕円 475"/>
        <xdr:cNvSpPr/>
      </xdr:nvSpPr>
      <xdr:spPr>
        <a:xfrm>
          <a:off x="13462000" y="32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70925</xdr:rowOff>
    </xdr:from>
    <xdr:ext cx="762000" cy="259045"/>
    <xdr:sp macro="" textlink="">
      <xdr:nvSpPr>
        <xdr:cNvPr id="477" name="テキスト ボックス 476"/>
        <xdr:cNvSpPr txBox="1"/>
      </xdr:nvSpPr>
      <xdr:spPr>
        <a:xfrm>
          <a:off x="13131800" y="29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次にわたる行財政改革プランに基づく取組により、平成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年度において約</a:t>
          </a:r>
          <a:r>
            <a:rPr kumimoji="1" lang="en-US" altLang="ja-JP" sz="1200">
              <a:latin typeface="ＭＳ Ｐゴシック" panose="020B0600070205080204" pitchFamily="50" charset="-128"/>
              <a:ea typeface="ＭＳ Ｐゴシック" panose="020B0600070205080204" pitchFamily="50" charset="-128"/>
            </a:rPr>
            <a:t>3,000</a:t>
          </a:r>
          <a:r>
            <a:rPr kumimoji="1" lang="ja-JP" altLang="en-US" sz="1200">
              <a:latin typeface="ＭＳ Ｐゴシック" panose="020B0600070205080204" pitchFamily="50" charset="-128"/>
              <a:ea typeface="ＭＳ Ｐゴシック" panose="020B0600070205080204" pitchFamily="50" charset="-128"/>
            </a:rPr>
            <a:t>人の職員を削減した。平成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年度は、主に退職手当債の減による充当一般財源の増により比率が増加した。平成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年度は、人件費は増となっているものの、消費税率引上げの影</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響の平年度化による地方消費税交付金の増等により比率が減少した。平成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年度は、人件費は減となっているものの、経常一般財源の減により比率が増加した。平成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年度は、県費負担教職員の市費移管の影響により比率が増加した。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39</xdr:row>
      <xdr:rowOff>158750</xdr:rowOff>
    </xdr:to>
    <xdr:cxnSp macro="">
      <xdr:nvCxnSpPr>
        <xdr:cNvPr id="66" name="直線コネクタ 65"/>
        <xdr:cNvCxnSpPr/>
      </xdr:nvCxnSpPr>
      <xdr:spPr>
        <a:xfrm>
          <a:off x="3987800" y="585470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34</xdr:row>
      <xdr:rowOff>25400</xdr:rowOff>
    </xdr:to>
    <xdr:cxnSp macro="">
      <xdr:nvCxnSpPr>
        <xdr:cNvPr id="69" name="直線コネクタ 68"/>
        <xdr:cNvCxnSpPr/>
      </xdr:nvCxnSpPr>
      <xdr:spPr>
        <a:xfrm>
          <a:off x="3098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34</xdr:row>
      <xdr:rowOff>25400</xdr:rowOff>
    </xdr:to>
    <xdr:cxnSp macro="">
      <xdr:nvCxnSpPr>
        <xdr:cNvPr id="72" name="直線コネクタ 71"/>
        <xdr:cNvCxnSpPr/>
      </xdr:nvCxnSpPr>
      <xdr:spPr>
        <a:xfrm flipV="1">
          <a:off x="2209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0</xdr:rowOff>
    </xdr:from>
    <xdr:to>
      <xdr:col>11</xdr:col>
      <xdr:colOff>9525</xdr:colOff>
      <xdr:row>34</xdr:row>
      <xdr:rowOff>25400</xdr:rowOff>
    </xdr:to>
    <xdr:cxnSp macro="">
      <xdr:nvCxnSpPr>
        <xdr:cNvPr id="75" name="直線コネクタ 74"/>
        <xdr:cNvCxnSpPr/>
      </xdr:nvCxnSpPr>
      <xdr:spPr>
        <a:xfrm>
          <a:off x="1320800" y="582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60977</xdr:rowOff>
    </xdr:from>
    <xdr:ext cx="736600" cy="259045"/>
    <xdr:sp macro="" textlink="">
      <xdr:nvSpPr>
        <xdr:cNvPr id="88" name="テキスト ボックス 87"/>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90" name="テキスト ボックス 89"/>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146050</xdr:rowOff>
    </xdr:from>
    <xdr:to>
      <xdr:col>11</xdr:col>
      <xdr:colOff>60325</xdr:colOff>
      <xdr:row>34</xdr:row>
      <xdr:rowOff>76200</xdr:rowOff>
    </xdr:to>
    <xdr:sp macro="" textlink="">
      <xdr:nvSpPr>
        <xdr:cNvPr id="91" name="楕円 90"/>
        <xdr:cNvSpPr/>
      </xdr:nvSpPr>
      <xdr:spPr>
        <a:xfrm>
          <a:off x="2159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60977</xdr:rowOff>
    </xdr:from>
    <xdr:ext cx="762000" cy="259045"/>
    <xdr:sp macro="" textlink="">
      <xdr:nvSpPr>
        <xdr:cNvPr id="92" name="テキスト ボックス 91"/>
        <xdr:cNvSpPr txBox="1"/>
      </xdr:nvSpPr>
      <xdr:spPr>
        <a:xfrm>
          <a:off x="1828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120650</xdr:rowOff>
    </xdr:from>
    <xdr:to>
      <xdr:col>6</xdr:col>
      <xdr:colOff>171450</xdr:colOff>
      <xdr:row>34</xdr:row>
      <xdr:rowOff>50800</xdr:rowOff>
    </xdr:to>
    <xdr:sp macro="" textlink="">
      <xdr:nvSpPr>
        <xdr:cNvPr id="93" name="楕円 92"/>
        <xdr:cNvSpPr/>
      </xdr:nvSpPr>
      <xdr:spPr>
        <a:xfrm>
          <a:off x="1270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年度は庁舎耐震対策に要する民間ビル借上げ費用やがん検診の受診者増、定期予防接種項目の増等により比率が上昇した。平成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年度は、Ｂ型肝炎ウイルス感染症予防接種の開始やごみ収集業務の委託範囲の拡大の影響等及び経常一般財源の減により比率が増加した。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年度は、中学校完全給食実施の影響等により経常充当一財は増となったが、県費負担教職員の市費移管の影響による経常一般財源が増加したことにより、比率が減少した。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19</xdr:row>
      <xdr:rowOff>146050</xdr:rowOff>
    </xdr:to>
    <xdr:cxnSp macro="">
      <xdr:nvCxnSpPr>
        <xdr:cNvPr id="127" name="直線コネクタ 126"/>
        <xdr:cNvCxnSpPr/>
      </xdr:nvCxnSpPr>
      <xdr:spPr>
        <a:xfrm flipV="1">
          <a:off x="15671800" y="3238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146050</xdr:rowOff>
    </xdr:to>
    <xdr:cxnSp macro="">
      <xdr:nvCxnSpPr>
        <xdr:cNvPr id="130" name="直線コネクタ 129"/>
        <xdr:cNvCxnSpPr/>
      </xdr:nvCxnSpPr>
      <xdr:spPr>
        <a:xfrm>
          <a:off x="14782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12700</xdr:rowOff>
    </xdr:to>
    <xdr:cxnSp macro="">
      <xdr:nvCxnSpPr>
        <xdr:cNvPr id="133" name="直線コネクタ 132"/>
        <xdr:cNvCxnSpPr/>
      </xdr:nvCxnSpPr>
      <xdr:spPr>
        <a:xfrm flipV="1">
          <a:off x="13893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20</xdr:row>
      <xdr:rowOff>12700</xdr:rowOff>
    </xdr:to>
    <xdr:cxnSp macro="">
      <xdr:nvCxnSpPr>
        <xdr:cNvPr id="136" name="直線コネクタ 135"/>
        <xdr:cNvCxnSpPr/>
      </xdr:nvCxnSpPr>
      <xdr:spPr>
        <a:xfrm>
          <a:off x="13004800" y="341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8" name="テキスト ボックス 137"/>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8" name="楕円 147"/>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9" name="テキスト ボックス 148"/>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107950</xdr:rowOff>
    </xdr:from>
    <xdr:to>
      <xdr:col>65</xdr:col>
      <xdr:colOff>53975</xdr:colOff>
      <xdr:row>20</xdr:row>
      <xdr:rowOff>38100</xdr:rowOff>
    </xdr:to>
    <xdr:sp macro="" textlink="">
      <xdr:nvSpPr>
        <xdr:cNvPr id="154" name="楕円 153"/>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22877</xdr:rowOff>
    </xdr:from>
    <xdr:ext cx="762000" cy="259045"/>
    <xdr:sp macro="" textlink="">
      <xdr:nvSpPr>
        <xdr:cNvPr id="155" name="テキスト ボックス 154"/>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保育所の待機児童対策などの子育て支援施策の強化や障害福祉サービスの利用者の増等により比率は上昇傾向にある。平成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年度は児童福祉費及び社会福祉費の増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により上昇した。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年度は、児童福祉費及び社会福祉費の増により経常充当一財は増となったが、県費負担教職員の市費移管の影響による経常一般財源が増加したことにより、比率が減少した。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110672</xdr:rowOff>
    </xdr:to>
    <xdr:cxnSp macro="">
      <xdr:nvCxnSpPr>
        <xdr:cNvPr id="185" name="直線コネクタ 184"/>
        <xdr:cNvCxnSpPr/>
      </xdr:nvCxnSpPr>
      <xdr:spPr>
        <a:xfrm flipV="1">
          <a:off x="4826000" y="90750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6" name="扶助費最小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7" name="直線コネクタ 186"/>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8"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9" name="直線コネクタ 188"/>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62</xdr:row>
      <xdr:rowOff>29028</xdr:rowOff>
    </xdr:to>
    <xdr:cxnSp macro="">
      <xdr:nvCxnSpPr>
        <xdr:cNvPr id="190" name="直線コネクタ 189"/>
        <xdr:cNvCxnSpPr/>
      </xdr:nvCxnSpPr>
      <xdr:spPr>
        <a:xfrm flipV="1">
          <a:off x="3987800" y="103976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100892</xdr:rowOff>
    </xdr:from>
    <xdr:ext cx="762000" cy="259045"/>
    <xdr:sp macro="" textlink="">
      <xdr:nvSpPr>
        <xdr:cNvPr id="191" name="扶助費平均値テキスト"/>
        <xdr:cNvSpPr txBox="1"/>
      </xdr:nvSpPr>
      <xdr:spPr>
        <a:xfrm>
          <a:off x="4914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2" name="フローチャート: 判断 191"/>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37193</xdr:rowOff>
    </xdr:from>
    <xdr:to>
      <xdr:col>19</xdr:col>
      <xdr:colOff>187325</xdr:colOff>
      <xdr:row>62</xdr:row>
      <xdr:rowOff>29028</xdr:rowOff>
    </xdr:to>
    <xdr:cxnSp macro="">
      <xdr:nvCxnSpPr>
        <xdr:cNvPr id="193" name="直線コネクタ 192"/>
        <xdr:cNvCxnSpPr/>
      </xdr:nvCxnSpPr>
      <xdr:spPr>
        <a:xfrm>
          <a:off x="3098800" y="10495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4" name="フローチャート: 判断 193"/>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5" name="テキスト ボックス 194"/>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37193</xdr:rowOff>
    </xdr:to>
    <xdr:cxnSp macro="">
      <xdr:nvCxnSpPr>
        <xdr:cNvPr id="196" name="直線コネクタ 195"/>
        <xdr:cNvCxnSpPr/>
      </xdr:nvCxnSpPr>
      <xdr:spPr>
        <a:xfrm>
          <a:off x="2209800" y="10462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7" name="フローチャート: 判断 196"/>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198" name="テキスト ボックス 197"/>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61</xdr:row>
      <xdr:rowOff>4535</xdr:rowOff>
    </xdr:to>
    <xdr:cxnSp macro="">
      <xdr:nvCxnSpPr>
        <xdr:cNvPr id="199" name="直線コネクタ 198"/>
        <xdr:cNvCxnSpPr/>
      </xdr:nvCxnSpPr>
      <xdr:spPr>
        <a:xfrm>
          <a:off x="1320800" y="103160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125185</xdr:rowOff>
    </xdr:from>
    <xdr:to>
      <xdr:col>11</xdr:col>
      <xdr:colOff>60325</xdr:colOff>
      <xdr:row>59</xdr:row>
      <xdr:rowOff>55335</xdr:rowOff>
    </xdr:to>
    <xdr:sp macro="" textlink="">
      <xdr:nvSpPr>
        <xdr:cNvPr id="200" name="フローチャート: 判断 199"/>
        <xdr:cNvSpPr/>
      </xdr:nvSpPr>
      <xdr:spPr>
        <a:xfrm>
          <a:off x="2159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65512</xdr:rowOff>
    </xdr:from>
    <xdr:ext cx="762000" cy="259045"/>
    <xdr:sp macro="" textlink="">
      <xdr:nvSpPr>
        <xdr:cNvPr id="201" name="テキスト ボックス 200"/>
        <xdr:cNvSpPr txBox="1"/>
      </xdr:nvSpPr>
      <xdr:spPr>
        <a:xfrm>
          <a:off x="1828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03" name="テキスト ボックス 202"/>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9" name="楕円 208"/>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10" name="扶助費該当値テキスト"/>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149678</xdr:rowOff>
    </xdr:from>
    <xdr:to>
      <xdr:col>20</xdr:col>
      <xdr:colOff>38100</xdr:colOff>
      <xdr:row>62</xdr:row>
      <xdr:rowOff>79828</xdr:rowOff>
    </xdr:to>
    <xdr:sp macro="" textlink="">
      <xdr:nvSpPr>
        <xdr:cNvPr id="211" name="楕円 210"/>
        <xdr:cNvSpPr/>
      </xdr:nvSpPr>
      <xdr:spPr>
        <a:xfrm>
          <a:off x="3937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64605</xdr:rowOff>
    </xdr:from>
    <xdr:ext cx="736600" cy="259045"/>
    <xdr:sp macro="" textlink="">
      <xdr:nvSpPr>
        <xdr:cNvPr id="212" name="テキスト ボックス 211"/>
        <xdr:cNvSpPr txBox="1"/>
      </xdr:nvSpPr>
      <xdr:spPr>
        <a:xfrm>
          <a:off x="3606800" y="1069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157843</xdr:rowOff>
    </xdr:from>
    <xdr:to>
      <xdr:col>15</xdr:col>
      <xdr:colOff>149225</xdr:colOff>
      <xdr:row>61</xdr:row>
      <xdr:rowOff>87993</xdr:rowOff>
    </xdr:to>
    <xdr:sp macro="" textlink="">
      <xdr:nvSpPr>
        <xdr:cNvPr id="213" name="楕円 212"/>
        <xdr:cNvSpPr/>
      </xdr:nvSpPr>
      <xdr:spPr>
        <a:xfrm>
          <a:off x="3048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72770</xdr:rowOff>
    </xdr:from>
    <xdr:ext cx="762000" cy="259045"/>
    <xdr:sp macro="" textlink="">
      <xdr:nvSpPr>
        <xdr:cNvPr id="214" name="テキスト ボックス 213"/>
        <xdr:cNvSpPr txBox="1"/>
      </xdr:nvSpPr>
      <xdr:spPr>
        <a:xfrm>
          <a:off x="2717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5" name="楕円 214"/>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6" name="テキスト ボックス 215"/>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7" name="楕円 216"/>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8" name="テキスト ボックス 217"/>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医療費や介護サービス費の増により後期高齢者医療事業特別会計及び介護保険事業特別会計への繰出金が毎年増加していることから比率は上昇傾向にある。平成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県費負担教職員の市費移管の影響による経常一般財源が増加したことにより、比率が減少した。</a:t>
          </a: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31750</xdr:rowOff>
    </xdr:from>
    <xdr:to>
      <xdr:col>82</xdr:col>
      <xdr:colOff>107950</xdr:colOff>
      <xdr:row>54</xdr:row>
      <xdr:rowOff>31750</xdr:rowOff>
    </xdr:to>
    <xdr:cxnSp macro="">
      <xdr:nvCxnSpPr>
        <xdr:cNvPr id="251" name="直線コネクタ 250"/>
        <xdr:cNvCxnSpPr/>
      </xdr:nvCxnSpPr>
      <xdr:spPr>
        <a:xfrm flipV="1">
          <a:off x="15671800" y="9118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2"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54</xdr:row>
      <xdr:rowOff>31750</xdr:rowOff>
    </xdr:to>
    <xdr:cxnSp macro="">
      <xdr:nvCxnSpPr>
        <xdr:cNvPr id="254" name="直線コネクタ 253"/>
        <xdr:cNvCxnSpPr/>
      </xdr:nvCxnSpPr>
      <xdr:spPr>
        <a:xfrm>
          <a:off x="14782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53</xdr:row>
      <xdr:rowOff>165100</xdr:rowOff>
    </xdr:to>
    <xdr:cxnSp macro="">
      <xdr:nvCxnSpPr>
        <xdr:cNvPr id="257" name="直線コネクタ 256"/>
        <xdr:cNvCxnSpPr/>
      </xdr:nvCxnSpPr>
      <xdr:spPr>
        <a:xfrm>
          <a:off x="13893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9" name="テキスト ボックス 258"/>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165100</xdr:rowOff>
    </xdr:to>
    <xdr:cxnSp macro="">
      <xdr:nvCxnSpPr>
        <xdr:cNvPr id="260" name="直線コネクタ 259"/>
        <xdr:cNvCxnSpPr/>
      </xdr:nvCxnSpPr>
      <xdr:spPr>
        <a:xfrm>
          <a:off x="13004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152400</xdr:rowOff>
    </xdr:from>
    <xdr:to>
      <xdr:col>82</xdr:col>
      <xdr:colOff>158750</xdr:colOff>
      <xdr:row>53</xdr:row>
      <xdr:rowOff>82550</xdr:rowOff>
    </xdr:to>
    <xdr:sp macro="" textlink="">
      <xdr:nvSpPr>
        <xdr:cNvPr id="270" name="楕円 269"/>
        <xdr:cNvSpPr/>
      </xdr:nvSpPr>
      <xdr:spPr>
        <a:xfrm>
          <a:off x="16459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60977</xdr:rowOff>
    </xdr:from>
    <xdr:ext cx="762000" cy="259045"/>
    <xdr:sp macro="" textlink="">
      <xdr:nvSpPr>
        <xdr:cNvPr id="271" name="その他該当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152400</xdr:rowOff>
    </xdr:from>
    <xdr:to>
      <xdr:col>78</xdr:col>
      <xdr:colOff>120650</xdr:colOff>
      <xdr:row>54</xdr:row>
      <xdr:rowOff>82550</xdr:rowOff>
    </xdr:to>
    <xdr:sp macro="" textlink="">
      <xdr:nvSpPr>
        <xdr:cNvPr id="272" name="楕円 271"/>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92727</xdr:rowOff>
    </xdr:from>
    <xdr:ext cx="736600" cy="259045"/>
    <xdr:sp macro="" textlink="">
      <xdr:nvSpPr>
        <xdr:cNvPr id="273" name="テキスト ボックス 272"/>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74" name="楕円 273"/>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75" name="テキスト ボックス 274"/>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76" name="楕円 275"/>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77" name="テキスト ボックス 276"/>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8" name="楕円 277"/>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9" name="テキスト ボックス 278"/>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年度は、下水道事業会計における減価償却費の増、幼稚園園児保育料補助や認可外保育施設に通う園児に対する補助額拡充等により比率が上昇した。平成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年度は、下水道事業会計におけ雨水処理負担金等の減及び消費税引上げの平年度化による地方消費税交付金の増等による税収の増により比率が減少した。平成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年度は、下水道事業会計における雨水処理負担金等の減等により比率が減少した。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年度は、経常充当一財は防災関係補助金の対象経費の減等により微減となったが、県費負担教職員の市費移管の影響による経常一般財源が増加したことにより、比率が減少した。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7" name="直線コネクタ 306"/>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9" name="直線コネクタ 30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38</xdr:row>
      <xdr:rowOff>127000</xdr:rowOff>
    </xdr:to>
    <xdr:cxnSp macro="">
      <xdr:nvCxnSpPr>
        <xdr:cNvPr id="312" name="直線コネクタ 311"/>
        <xdr:cNvCxnSpPr/>
      </xdr:nvCxnSpPr>
      <xdr:spPr>
        <a:xfrm flipV="1">
          <a:off x="15671800" y="63944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3"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4" name="フローチャート: 判断 313"/>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146050</xdr:rowOff>
    </xdr:to>
    <xdr:cxnSp macro="">
      <xdr:nvCxnSpPr>
        <xdr:cNvPr id="315" name="直線コネクタ 314"/>
        <xdr:cNvCxnSpPr/>
      </xdr:nvCxnSpPr>
      <xdr:spPr>
        <a:xfrm flipV="1">
          <a:off x="14782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6" name="フローチャート: 判断 315"/>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7" name="テキスト ボックス 316"/>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146050</xdr:rowOff>
    </xdr:from>
    <xdr:to>
      <xdr:col>73</xdr:col>
      <xdr:colOff>180975</xdr:colOff>
      <xdr:row>39</xdr:row>
      <xdr:rowOff>107950</xdr:rowOff>
    </xdr:to>
    <xdr:cxnSp macro="">
      <xdr:nvCxnSpPr>
        <xdr:cNvPr id="318" name="直線コネクタ 317"/>
        <xdr:cNvCxnSpPr/>
      </xdr:nvCxnSpPr>
      <xdr:spPr>
        <a:xfrm flipV="1">
          <a:off x="13893800" y="6661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9" name="フローチャート: 判断 318"/>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0" name="テキスト ボックス 31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39</xdr:row>
      <xdr:rowOff>107950</xdr:rowOff>
    </xdr:to>
    <xdr:cxnSp macro="">
      <xdr:nvCxnSpPr>
        <xdr:cNvPr id="321" name="直線コネクタ 320"/>
        <xdr:cNvCxnSpPr/>
      </xdr:nvCxnSpPr>
      <xdr:spPr>
        <a:xfrm>
          <a:off x="13004800" y="668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2" name="フローチャート: 判断 321"/>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149877</xdr:rowOff>
    </xdr:from>
    <xdr:ext cx="762000" cy="259045"/>
    <xdr:sp macro="" textlink="">
      <xdr:nvSpPr>
        <xdr:cNvPr id="323" name="テキスト ボックス 322"/>
        <xdr:cNvSpPr txBox="1"/>
      </xdr:nvSpPr>
      <xdr:spPr>
        <a:xfrm>
          <a:off x="13512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31" name="楕円 330"/>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16527</xdr:rowOff>
    </xdr:from>
    <xdr:ext cx="762000" cy="259045"/>
    <xdr:sp macro="" textlink="">
      <xdr:nvSpPr>
        <xdr:cNvPr id="332"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3" name="楕円 33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34" name="テキスト ボックス 333"/>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95250</xdr:rowOff>
    </xdr:from>
    <xdr:to>
      <xdr:col>74</xdr:col>
      <xdr:colOff>31750</xdr:colOff>
      <xdr:row>39</xdr:row>
      <xdr:rowOff>25400</xdr:rowOff>
    </xdr:to>
    <xdr:sp macro="" textlink="">
      <xdr:nvSpPr>
        <xdr:cNvPr id="335" name="楕円 334"/>
        <xdr:cNvSpPr/>
      </xdr:nvSpPr>
      <xdr:spPr>
        <a:xfrm>
          <a:off x="14732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35577</xdr:rowOff>
    </xdr:from>
    <xdr:ext cx="762000" cy="259045"/>
    <xdr:sp macro="" textlink="">
      <xdr:nvSpPr>
        <xdr:cNvPr id="336" name="テキスト ボックス 335"/>
        <xdr:cNvSpPr txBox="1"/>
      </xdr:nvSpPr>
      <xdr:spPr>
        <a:xfrm>
          <a:off x="14401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7" name="楕円 336"/>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38" name="テキスト ボックス 337"/>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39" name="楕円 338"/>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40" name="テキスト ボックス 339"/>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年度は税収の増に伴って比率が減少している。平成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年度は、公債費の増があったものの、消費税引上げの平年度化による地方消費税交付金の増等による税収の増により比率が減少している。平成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年度は、公債費の微増に加え、経常一般財源の減により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比率が増加した。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年度は、経常充当一財は増となったが、、県費負担教職員の市費移管の影響による経常一般財源が増加したことにより、比率が減少した。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今後は庁舎建替え事業や、連続立体交差事業等により投資的経費が増加する見込みであるが、市債発行にあたっては、実質公債費比率や市債現在高に留意しながら、適正な活用に努める。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77</xdr:row>
      <xdr:rowOff>95250</xdr:rowOff>
    </xdr:to>
    <xdr:cxnSp macro="">
      <xdr:nvCxnSpPr>
        <xdr:cNvPr id="373" name="直線コネクタ 372"/>
        <xdr:cNvCxnSpPr/>
      </xdr:nvCxnSpPr>
      <xdr:spPr>
        <a:xfrm flipV="1">
          <a:off x="3987800" y="129667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4"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19050</xdr:rowOff>
    </xdr:from>
    <xdr:to>
      <xdr:col>19</xdr:col>
      <xdr:colOff>187325</xdr:colOff>
      <xdr:row>77</xdr:row>
      <xdr:rowOff>95250</xdr:rowOff>
    </xdr:to>
    <xdr:cxnSp macro="">
      <xdr:nvCxnSpPr>
        <xdr:cNvPr id="376" name="直線コネクタ 375"/>
        <xdr:cNvCxnSpPr/>
      </xdr:nvCxnSpPr>
      <xdr:spPr>
        <a:xfrm>
          <a:off x="3098800" y="1322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8" name="テキスト ボックス 377"/>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19050</xdr:rowOff>
    </xdr:from>
    <xdr:to>
      <xdr:col>15</xdr:col>
      <xdr:colOff>98425</xdr:colOff>
      <xdr:row>77</xdr:row>
      <xdr:rowOff>44450</xdr:rowOff>
    </xdr:to>
    <xdr:cxnSp macro="">
      <xdr:nvCxnSpPr>
        <xdr:cNvPr id="379" name="直線コネクタ 378"/>
        <xdr:cNvCxnSpPr/>
      </xdr:nvCxnSpPr>
      <xdr:spPr>
        <a:xfrm flipV="1">
          <a:off x="2209800" y="1322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1" name="テキスト ボックス 38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44450</xdr:rowOff>
    </xdr:from>
    <xdr:to>
      <xdr:col>11</xdr:col>
      <xdr:colOff>9525</xdr:colOff>
      <xdr:row>77</xdr:row>
      <xdr:rowOff>82550</xdr:rowOff>
    </xdr:to>
    <xdr:cxnSp macro="">
      <xdr:nvCxnSpPr>
        <xdr:cNvPr id="382" name="直線コネクタ 381"/>
        <xdr:cNvCxnSpPr/>
      </xdr:nvCxnSpPr>
      <xdr:spPr>
        <a:xfrm flipV="1">
          <a:off x="1320800" y="1324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4" name="テキスト ボックス 383"/>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6" name="テキスト ボックス 38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2" name="楕円 391"/>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3"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44450</xdr:rowOff>
    </xdr:from>
    <xdr:to>
      <xdr:col>20</xdr:col>
      <xdr:colOff>38100</xdr:colOff>
      <xdr:row>77</xdr:row>
      <xdr:rowOff>146050</xdr:rowOff>
    </xdr:to>
    <xdr:sp macro="" textlink="">
      <xdr:nvSpPr>
        <xdr:cNvPr id="394" name="楕円 393"/>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156227</xdr:rowOff>
    </xdr:from>
    <xdr:ext cx="736600" cy="259045"/>
    <xdr:sp macro="" textlink="">
      <xdr:nvSpPr>
        <xdr:cNvPr id="395" name="テキスト ボックス 394"/>
        <xdr:cNvSpPr txBox="1"/>
      </xdr:nvSpPr>
      <xdr:spPr>
        <a:xfrm>
          <a:off x="3606800" y="1301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139700</xdr:rowOff>
    </xdr:from>
    <xdr:to>
      <xdr:col>15</xdr:col>
      <xdr:colOff>149225</xdr:colOff>
      <xdr:row>77</xdr:row>
      <xdr:rowOff>69850</xdr:rowOff>
    </xdr:to>
    <xdr:sp macro="" textlink="">
      <xdr:nvSpPr>
        <xdr:cNvPr id="396" name="楕円 395"/>
        <xdr:cNvSpPr/>
      </xdr:nvSpPr>
      <xdr:spPr>
        <a:xfrm>
          <a:off x="3048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80027</xdr:rowOff>
    </xdr:from>
    <xdr:ext cx="762000" cy="259045"/>
    <xdr:sp macro="" textlink="">
      <xdr:nvSpPr>
        <xdr:cNvPr id="397" name="テキスト ボックス 396"/>
        <xdr:cNvSpPr txBox="1"/>
      </xdr:nvSpPr>
      <xdr:spPr>
        <a:xfrm>
          <a:off x="2717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165100</xdr:rowOff>
    </xdr:from>
    <xdr:to>
      <xdr:col>11</xdr:col>
      <xdr:colOff>60325</xdr:colOff>
      <xdr:row>77</xdr:row>
      <xdr:rowOff>95250</xdr:rowOff>
    </xdr:to>
    <xdr:sp macro="" textlink="">
      <xdr:nvSpPr>
        <xdr:cNvPr id="398" name="楕円 397"/>
        <xdr:cNvSpPr/>
      </xdr:nvSpPr>
      <xdr:spPr>
        <a:xfrm>
          <a:off x="2159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9" name="テキスト ボックス 398"/>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31750</xdr:rowOff>
    </xdr:from>
    <xdr:to>
      <xdr:col>6</xdr:col>
      <xdr:colOff>171450</xdr:colOff>
      <xdr:row>77</xdr:row>
      <xdr:rowOff>133350</xdr:rowOff>
    </xdr:to>
    <xdr:sp macro="" textlink="">
      <xdr:nvSpPr>
        <xdr:cNvPr id="400" name="楕円 399"/>
        <xdr:cNvSpPr/>
      </xdr:nvSpPr>
      <xdr:spPr>
        <a:xfrm>
          <a:off x="1270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143527</xdr:rowOff>
    </xdr:from>
    <xdr:ext cx="762000" cy="259045"/>
    <xdr:sp macro="" textlink="">
      <xdr:nvSpPr>
        <xdr:cNvPr id="401" name="テキスト ボックス 400"/>
        <xdr:cNvSpPr txBox="1"/>
      </xdr:nvSpPr>
      <xdr:spPr>
        <a:xfrm>
          <a:off x="939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年度は、各性質の事業費の増により増加した。平成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年度は、保育受け入れ枠の拡大等による扶助費の増加があったが、消費税引上げの平年度化による地方消費税交付金の増等による税収の増により比率が減少した。平成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年度は、保育所の待機児童対策などの子育て支援施策の強化や障害福祉サービスの利用者の増等による扶助費の増及び経常一般財源の減により比率が増加した。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年度は、県費負担教職員の市費移管の影響による経常一般財源が増加したことにより、比率が減少した。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1" name="直線コネクタ 430"/>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2"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3" name="直線コネクタ 432"/>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20864</xdr:rowOff>
    </xdr:from>
    <xdr:to>
      <xdr:col>82</xdr:col>
      <xdr:colOff>107950</xdr:colOff>
      <xdr:row>80</xdr:row>
      <xdr:rowOff>143329</xdr:rowOff>
    </xdr:to>
    <xdr:cxnSp macro="">
      <xdr:nvCxnSpPr>
        <xdr:cNvPr id="436" name="直線コネクタ 435"/>
        <xdr:cNvCxnSpPr/>
      </xdr:nvCxnSpPr>
      <xdr:spPr>
        <a:xfrm>
          <a:off x="15671800" y="13565414"/>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7"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8" name="フローチャート: 判断 437"/>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79</xdr:row>
      <xdr:rowOff>20864</xdr:rowOff>
    </xdr:to>
    <xdr:cxnSp macro="">
      <xdr:nvCxnSpPr>
        <xdr:cNvPr id="439" name="直線コネクタ 438"/>
        <xdr:cNvCxnSpPr/>
      </xdr:nvCxnSpPr>
      <xdr:spPr>
        <a:xfrm>
          <a:off x="14782800" y="133368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0" name="フローチャート: 判断 439"/>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41" name="テキスト ボックス 440"/>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78</xdr:row>
      <xdr:rowOff>159657</xdr:rowOff>
    </xdr:to>
    <xdr:cxnSp macro="">
      <xdr:nvCxnSpPr>
        <xdr:cNvPr id="442" name="直線コネクタ 441"/>
        <xdr:cNvCxnSpPr/>
      </xdr:nvCxnSpPr>
      <xdr:spPr>
        <a:xfrm flipV="1">
          <a:off x="13893800" y="13336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3" name="フローチャート: 判断 442"/>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4" name="テキスト ボックス 443"/>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78</xdr:row>
      <xdr:rowOff>159657</xdr:rowOff>
    </xdr:to>
    <xdr:cxnSp macro="">
      <xdr:nvCxnSpPr>
        <xdr:cNvPr id="445" name="直線コネクタ 444"/>
        <xdr:cNvCxnSpPr/>
      </xdr:nvCxnSpPr>
      <xdr:spPr>
        <a:xfrm>
          <a:off x="13004800" y="13293271"/>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6" name="フローチャート: 判断 445"/>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7" name="テキスト ボックス 446"/>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8" name="フローチャート: 判断 447"/>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9" name="テキスト ボックス 448"/>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92529</xdr:rowOff>
    </xdr:from>
    <xdr:to>
      <xdr:col>82</xdr:col>
      <xdr:colOff>158750</xdr:colOff>
      <xdr:row>81</xdr:row>
      <xdr:rowOff>22679</xdr:rowOff>
    </xdr:to>
    <xdr:sp macro="" textlink="">
      <xdr:nvSpPr>
        <xdr:cNvPr id="455" name="楕円 454"/>
        <xdr:cNvSpPr/>
      </xdr:nvSpPr>
      <xdr:spPr>
        <a:xfrm>
          <a:off x="16459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64606</xdr:rowOff>
    </xdr:from>
    <xdr:ext cx="762000" cy="259045"/>
    <xdr:sp macro="" textlink="">
      <xdr:nvSpPr>
        <xdr:cNvPr id="456" name="公債費以外該当値テキスト"/>
        <xdr:cNvSpPr txBox="1"/>
      </xdr:nvSpPr>
      <xdr:spPr>
        <a:xfrm>
          <a:off x="16598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141514</xdr:rowOff>
    </xdr:from>
    <xdr:to>
      <xdr:col>78</xdr:col>
      <xdr:colOff>120650</xdr:colOff>
      <xdr:row>79</xdr:row>
      <xdr:rowOff>71664</xdr:rowOff>
    </xdr:to>
    <xdr:sp macro="" textlink="">
      <xdr:nvSpPr>
        <xdr:cNvPr id="457" name="楕円 456"/>
        <xdr:cNvSpPr/>
      </xdr:nvSpPr>
      <xdr:spPr>
        <a:xfrm>
          <a:off x="15621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56441</xdr:rowOff>
    </xdr:from>
    <xdr:ext cx="736600" cy="259045"/>
    <xdr:sp macro="" textlink="">
      <xdr:nvSpPr>
        <xdr:cNvPr id="458" name="テキスト ボックス 457"/>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59" name="楕円 458"/>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60" name="テキスト ボックス 459"/>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61" name="楕円 460"/>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62" name="テキスト ボックス 461"/>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40821</xdr:rowOff>
    </xdr:from>
    <xdr:to>
      <xdr:col>65</xdr:col>
      <xdr:colOff>53975</xdr:colOff>
      <xdr:row>77</xdr:row>
      <xdr:rowOff>142421</xdr:rowOff>
    </xdr:to>
    <xdr:sp macro="" textlink="">
      <xdr:nvSpPr>
        <xdr:cNvPr id="463" name="楕円 462"/>
        <xdr:cNvSpPr/>
      </xdr:nvSpPr>
      <xdr:spPr>
        <a:xfrm>
          <a:off x="12954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127198</xdr:rowOff>
    </xdr:from>
    <xdr:ext cx="762000" cy="259045"/>
    <xdr:sp macro="" textlink="">
      <xdr:nvSpPr>
        <xdr:cNvPr id="464" name="テキスト ボックス 463"/>
        <xdr:cNvSpPr txBox="1"/>
      </xdr:nvSpPr>
      <xdr:spPr>
        <a:xfrm>
          <a:off x="12623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155583</xdr:rowOff>
    </xdr:from>
    <xdr:to>
      <xdr:col>29</xdr:col>
      <xdr:colOff>127000</xdr:colOff>
      <xdr:row>19</xdr:row>
      <xdr:rowOff>74658</xdr:rowOff>
    </xdr:to>
    <xdr:cxnSp macro="">
      <xdr:nvCxnSpPr>
        <xdr:cNvPr id="48" name="直線コネクタ 47"/>
        <xdr:cNvCxnSpPr/>
      </xdr:nvCxnSpPr>
      <xdr:spPr bwMode="auto">
        <a:xfrm flipV="1">
          <a:off x="5003800" y="2603508"/>
          <a:ext cx="6477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60296</xdr:rowOff>
    </xdr:from>
    <xdr:ext cx="762000" cy="259045"/>
    <xdr:sp macro="" textlink="">
      <xdr:nvSpPr>
        <xdr:cNvPr id="49" name="人口1人当たり決算額の推移平均値テキスト130"/>
        <xdr:cNvSpPr txBox="1"/>
      </xdr:nvSpPr>
      <xdr:spPr>
        <a:xfrm>
          <a:off x="5740400" y="2336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62611</xdr:rowOff>
    </xdr:from>
    <xdr:to>
      <xdr:col>26</xdr:col>
      <xdr:colOff>50800</xdr:colOff>
      <xdr:row>19</xdr:row>
      <xdr:rowOff>74658</xdr:rowOff>
    </xdr:to>
    <xdr:cxnSp macro="">
      <xdr:nvCxnSpPr>
        <xdr:cNvPr id="51" name="直線コネクタ 50"/>
        <xdr:cNvCxnSpPr/>
      </xdr:nvCxnSpPr>
      <xdr:spPr bwMode="auto">
        <a:xfrm>
          <a:off x="4305300" y="3367786"/>
          <a:ext cx="698500" cy="1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55525</xdr:rowOff>
    </xdr:from>
    <xdr:to>
      <xdr:col>22</xdr:col>
      <xdr:colOff>114300</xdr:colOff>
      <xdr:row>19</xdr:row>
      <xdr:rowOff>62611</xdr:rowOff>
    </xdr:to>
    <xdr:cxnSp macro="">
      <xdr:nvCxnSpPr>
        <xdr:cNvPr id="54" name="直線コネクタ 53"/>
        <xdr:cNvCxnSpPr/>
      </xdr:nvCxnSpPr>
      <xdr:spPr bwMode="auto">
        <a:xfrm>
          <a:off x="3606800" y="3360700"/>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55525</xdr:rowOff>
    </xdr:from>
    <xdr:to>
      <xdr:col>18</xdr:col>
      <xdr:colOff>177800</xdr:colOff>
      <xdr:row>19</xdr:row>
      <xdr:rowOff>75230</xdr:rowOff>
    </xdr:to>
    <xdr:cxnSp macro="">
      <xdr:nvCxnSpPr>
        <xdr:cNvPr id="57" name="直線コネクタ 56"/>
        <xdr:cNvCxnSpPr/>
      </xdr:nvCxnSpPr>
      <xdr:spPr bwMode="auto">
        <a:xfrm flipV="1">
          <a:off x="2908300" y="3360700"/>
          <a:ext cx="698500" cy="1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104783</xdr:rowOff>
    </xdr:from>
    <xdr:to>
      <xdr:col>29</xdr:col>
      <xdr:colOff>177800</xdr:colOff>
      <xdr:row>15</xdr:row>
      <xdr:rowOff>34933</xdr:rowOff>
    </xdr:to>
    <xdr:sp macro="" textlink="">
      <xdr:nvSpPr>
        <xdr:cNvPr id="67" name="楕円 66"/>
        <xdr:cNvSpPr/>
      </xdr:nvSpPr>
      <xdr:spPr bwMode="auto">
        <a:xfrm>
          <a:off x="56007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76860</xdr:rowOff>
    </xdr:from>
    <xdr:ext cx="762000" cy="259045"/>
    <xdr:sp macro="" textlink="">
      <xdr:nvSpPr>
        <xdr:cNvPr id="68" name="人口1人当たり決算額の推移該当値テキスト130"/>
        <xdr:cNvSpPr txBox="1"/>
      </xdr:nvSpPr>
      <xdr:spPr>
        <a:xfrm>
          <a:off x="5740400" y="252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23858</xdr:rowOff>
    </xdr:from>
    <xdr:to>
      <xdr:col>26</xdr:col>
      <xdr:colOff>101600</xdr:colOff>
      <xdr:row>19</xdr:row>
      <xdr:rowOff>125458</xdr:rowOff>
    </xdr:to>
    <xdr:sp macro="" textlink="">
      <xdr:nvSpPr>
        <xdr:cNvPr id="69" name="楕円 68"/>
        <xdr:cNvSpPr/>
      </xdr:nvSpPr>
      <xdr:spPr bwMode="auto">
        <a:xfrm>
          <a:off x="49530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135635</xdr:rowOff>
    </xdr:from>
    <xdr:ext cx="736600" cy="259045"/>
    <xdr:sp macro="" textlink="">
      <xdr:nvSpPr>
        <xdr:cNvPr id="70" name="テキスト ボックス 69"/>
        <xdr:cNvSpPr txBox="1"/>
      </xdr:nvSpPr>
      <xdr:spPr>
        <a:xfrm>
          <a:off x="4622800" y="309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11811</xdr:rowOff>
    </xdr:from>
    <xdr:to>
      <xdr:col>22</xdr:col>
      <xdr:colOff>165100</xdr:colOff>
      <xdr:row>19</xdr:row>
      <xdr:rowOff>113411</xdr:rowOff>
    </xdr:to>
    <xdr:sp macro="" textlink="">
      <xdr:nvSpPr>
        <xdr:cNvPr id="71" name="楕円 70"/>
        <xdr:cNvSpPr/>
      </xdr:nvSpPr>
      <xdr:spPr bwMode="auto">
        <a:xfrm>
          <a:off x="4254500" y="331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123588</xdr:rowOff>
    </xdr:from>
    <xdr:ext cx="762000" cy="259045"/>
    <xdr:sp macro="" textlink="">
      <xdr:nvSpPr>
        <xdr:cNvPr id="72" name="テキスト ボックス 71"/>
        <xdr:cNvSpPr txBox="1"/>
      </xdr:nvSpPr>
      <xdr:spPr>
        <a:xfrm>
          <a:off x="3924300" y="30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4725</xdr:rowOff>
    </xdr:from>
    <xdr:to>
      <xdr:col>19</xdr:col>
      <xdr:colOff>38100</xdr:colOff>
      <xdr:row>19</xdr:row>
      <xdr:rowOff>106325</xdr:rowOff>
    </xdr:to>
    <xdr:sp macro="" textlink="">
      <xdr:nvSpPr>
        <xdr:cNvPr id="73" name="楕円 72"/>
        <xdr:cNvSpPr/>
      </xdr:nvSpPr>
      <xdr:spPr bwMode="auto">
        <a:xfrm>
          <a:off x="3556000" y="33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116501</xdr:rowOff>
    </xdr:from>
    <xdr:ext cx="762000" cy="259045"/>
    <xdr:sp macro="" textlink="">
      <xdr:nvSpPr>
        <xdr:cNvPr id="74" name="テキスト ボックス 73"/>
        <xdr:cNvSpPr txBox="1"/>
      </xdr:nvSpPr>
      <xdr:spPr>
        <a:xfrm>
          <a:off x="3225800" y="307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24430</xdr:rowOff>
    </xdr:from>
    <xdr:to>
      <xdr:col>15</xdr:col>
      <xdr:colOff>101600</xdr:colOff>
      <xdr:row>19</xdr:row>
      <xdr:rowOff>126030</xdr:rowOff>
    </xdr:to>
    <xdr:sp macro="" textlink="">
      <xdr:nvSpPr>
        <xdr:cNvPr id="75" name="楕円 74"/>
        <xdr:cNvSpPr/>
      </xdr:nvSpPr>
      <xdr:spPr bwMode="auto">
        <a:xfrm>
          <a:off x="2857500" y="332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136207</xdr:rowOff>
    </xdr:from>
    <xdr:ext cx="762000" cy="259045"/>
    <xdr:sp macro="" textlink="">
      <xdr:nvSpPr>
        <xdr:cNvPr id="76" name="テキスト ボックス 75"/>
        <xdr:cNvSpPr txBox="1"/>
      </xdr:nvSpPr>
      <xdr:spPr>
        <a:xfrm>
          <a:off x="2527300" y="309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221321</xdr:rowOff>
    </xdr:from>
    <xdr:to>
      <xdr:col>29</xdr:col>
      <xdr:colOff>127000</xdr:colOff>
      <xdr:row>35</xdr:row>
      <xdr:rowOff>233116</xdr:rowOff>
    </xdr:to>
    <xdr:cxnSp macro="">
      <xdr:nvCxnSpPr>
        <xdr:cNvPr id="108" name="直線コネクタ 107"/>
        <xdr:cNvCxnSpPr/>
      </xdr:nvCxnSpPr>
      <xdr:spPr bwMode="auto">
        <a:xfrm flipV="1">
          <a:off x="5003800" y="6831671"/>
          <a:ext cx="6477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233116</xdr:rowOff>
    </xdr:from>
    <xdr:to>
      <xdr:col>26</xdr:col>
      <xdr:colOff>50800</xdr:colOff>
      <xdr:row>35</xdr:row>
      <xdr:rowOff>320304</xdr:rowOff>
    </xdr:to>
    <xdr:cxnSp macro="">
      <xdr:nvCxnSpPr>
        <xdr:cNvPr id="111" name="直線コネクタ 110"/>
        <xdr:cNvCxnSpPr/>
      </xdr:nvCxnSpPr>
      <xdr:spPr bwMode="auto">
        <a:xfrm flipV="1">
          <a:off x="4305300" y="6843466"/>
          <a:ext cx="698500" cy="8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231608</xdr:rowOff>
    </xdr:from>
    <xdr:to>
      <xdr:col>22</xdr:col>
      <xdr:colOff>114300</xdr:colOff>
      <xdr:row>35</xdr:row>
      <xdr:rowOff>320304</xdr:rowOff>
    </xdr:to>
    <xdr:cxnSp macro="">
      <xdr:nvCxnSpPr>
        <xdr:cNvPr id="114" name="直線コネクタ 113"/>
        <xdr:cNvCxnSpPr/>
      </xdr:nvCxnSpPr>
      <xdr:spPr bwMode="auto">
        <a:xfrm>
          <a:off x="3606800" y="6841958"/>
          <a:ext cx="698500" cy="8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182230</xdr:rowOff>
    </xdr:from>
    <xdr:to>
      <xdr:col>18</xdr:col>
      <xdr:colOff>177800</xdr:colOff>
      <xdr:row>35</xdr:row>
      <xdr:rowOff>231608</xdr:rowOff>
    </xdr:to>
    <xdr:cxnSp macro="">
      <xdr:nvCxnSpPr>
        <xdr:cNvPr id="117" name="直線コネクタ 116"/>
        <xdr:cNvCxnSpPr/>
      </xdr:nvCxnSpPr>
      <xdr:spPr bwMode="auto">
        <a:xfrm>
          <a:off x="2908300" y="6792580"/>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170521</xdr:rowOff>
    </xdr:from>
    <xdr:to>
      <xdr:col>29</xdr:col>
      <xdr:colOff>177800</xdr:colOff>
      <xdr:row>35</xdr:row>
      <xdr:rowOff>272121</xdr:rowOff>
    </xdr:to>
    <xdr:sp macro="" textlink="">
      <xdr:nvSpPr>
        <xdr:cNvPr id="127" name="楕円 126"/>
        <xdr:cNvSpPr/>
      </xdr:nvSpPr>
      <xdr:spPr bwMode="auto">
        <a:xfrm>
          <a:off x="56007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142598</xdr:rowOff>
    </xdr:from>
    <xdr:ext cx="762000" cy="259045"/>
    <xdr:sp macro="" textlink="">
      <xdr:nvSpPr>
        <xdr:cNvPr id="128" name="人口1人当たり決算額の推移該当値テキスト445"/>
        <xdr:cNvSpPr txBox="1"/>
      </xdr:nvSpPr>
      <xdr:spPr>
        <a:xfrm>
          <a:off x="5740400" y="675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182316</xdr:rowOff>
    </xdr:from>
    <xdr:to>
      <xdr:col>26</xdr:col>
      <xdr:colOff>101600</xdr:colOff>
      <xdr:row>35</xdr:row>
      <xdr:rowOff>283916</xdr:rowOff>
    </xdr:to>
    <xdr:sp macro="" textlink="">
      <xdr:nvSpPr>
        <xdr:cNvPr id="129" name="楕円 128"/>
        <xdr:cNvSpPr/>
      </xdr:nvSpPr>
      <xdr:spPr bwMode="auto">
        <a:xfrm>
          <a:off x="49530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268693</xdr:rowOff>
    </xdr:from>
    <xdr:ext cx="736600" cy="259045"/>
    <xdr:sp macro="" textlink="">
      <xdr:nvSpPr>
        <xdr:cNvPr id="130" name="テキスト ボックス 129"/>
        <xdr:cNvSpPr txBox="1"/>
      </xdr:nvSpPr>
      <xdr:spPr>
        <a:xfrm>
          <a:off x="4622800" y="687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269504</xdr:rowOff>
    </xdr:from>
    <xdr:to>
      <xdr:col>22</xdr:col>
      <xdr:colOff>165100</xdr:colOff>
      <xdr:row>36</xdr:row>
      <xdr:rowOff>28204</xdr:rowOff>
    </xdr:to>
    <xdr:sp macro="" textlink="">
      <xdr:nvSpPr>
        <xdr:cNvPr id="131" name="楕円 130"/>
        <xdr:cNvSpPr/>
      </xdr:nvSpPr>
      <xdr:spPr bwMode="auto">
        <a:xfrm>
          <a:off x="4254500" y="687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12981</xdr:rowOff>
    </xdr:from>
    <xdr:ext cx="762000" cy="259045"/>
    <xdr:sp macro="" textlink="">
      <xdr:nvSpPr>
        <xdr:cNvPr id="132" name="テキスト ボックス 131"/>
        <xdr:cNvSpPr txBox="1"/>
      </xdr:nvSpPr>
      <xdr:spPr>
        <a:xfrm>
          <a:off x="3924300" y="69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180808</xdr:rowOff>
    </xdr:from>
    <xdr:to>
      <xdr:col>19</xdr:col>
      <xdr:colOff>38100</xdr:colOff>
      <xdr:row>35</xdr:row>
      <xdr:rowOff>282408</xdr:rowOff>
    </xdr:to>
    <xdr:sp macro="" textlink="">
      <xdr:nvSpPr>
        <xdr:cNvPr id="133" name="楕円 132"/>
        <xdr:cNvSpPr/>
      </xdr:nvSpPr>
      <xdr:spPr bwMode="auto">
        <a:xfrm>
          <a:off x="3556000" y="679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267185</xdr:rowOff>
    </xdr:from>
    <xdr:ext cx="762000" cy="259045"/>
    <xdr:sp macro="" textlink="">
      <xdr:nvSpPr>
        <xdr:cNvPr id="134" name="テキスト ボックス 133"/>
        <xdr:cNvSpPr txBox="1"/>
      </xdr:nvSpPr>
      <xdr:spPr>
        <a:xfrm>
          <a:off x="3225800" y="68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131430</xdr:rowOff>
    </xdr:from>
    <xdr:to>
      <xdr:col>15</xdr:col>
      <xdr:colOff>101600</xdr:colOff>
      <xdr:row>35</xdr:row>
      <xdr:rowOff>233030</xdr:rowOff>
    </xdr:to>
    <xdr:sp macro="" textlink="">
      <xdr:nvSpPr>
        <xdr:cNvPr id="135" name="楕円 134"/>
        <xdr:cNvSpPr/>
      </xdr:nvSpPr>
      <xdr:spPr bwMode="auto">
        <a:xfrm>
          <a:off x="2857500" y="674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217807</xdr:rowOff>
    </xdr:from>
    <xdr:ext cx="762000" cy="259045"/>
    <xdr:sp macro="" textlink="">
      <xdr:nvSpPr>
        <xdr:cNvPr id="136" name="テキスト ボックス 135"/>
        <xdr:cNvSpPr txBox="1"/>
      </xdr:nvSpPr>
      <xdr:spPr>
        <a:xfrm>
          <a:off x="2527300" y="6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106850</xdr:rowOff>
    </xdr:from>
    <xdr:to>
      <xdr:col>24</xdr:col>
      <xdr:colOff>63500</xdr:colOff>
      <xdr:row>38</xdr:row>
      <xdr:rowOff>93134</xdr:rowOff>
    </xdr:to>
    <xdr:cxnSp macro="">
      <xdr:nvCxnSpPr>
        <xdr:cNvPr id="59" name="直線コネクタ 58"/>
        <xdr:cNvCxnSpPr/>
      </xdr:nvCxnSpPr>
      <xdr:spPr>
        <a:xfrm flipV="1">
          <a:off x="3797300" y="5764700"/>
          <a:ext cx="8382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65839</xdr:rowOff>
    </xdr:from>
    <xdr:to>
      <xdr:col>19</xdr:col>
      <xdr:colOff>177800</xdr:colOff>
      <xdr:row>38</xdr:row>
      <xdr:rowOff>93134</xdr:rowOff>
    </xdr:to>
    <xdr:cxnSp macro="">
      <xdr:nvCxnSpPr>
        <xdr:cNvPr id="62" name="直線コネクタ 61"/>
        <xdr:cNvCxnSpPr/>
      </xdr:nvCxnSpPr>
      <xdr:spPr>
        <a:xfrm>
          <a:off x="2908300" y="6580939"/>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65839</xdr:rowOff>
    </xdr:from>
    <xdr:to>
      <xdr:col>15</xdr:col>
      <xdr:colOff>50800</xdr:colOff>
      <xdr:row>38</xdr:row>
      <xdr:rowOff>78504</xdr:rowOff>
    </xdr:to>
    <xdr:cxnSp macro="">
      <xdr:nvCxnSpPr>
        <xdr:cNvPr id="65" name="直線コネクタ 64"/>
        <xdr:cNvCxnSpPr/>
      </xdr:nvCxnSpPr>
      <xdr:spPr>
        <a:xfrm flipV="1">
          <a:off x="2019300" y="6580939"/>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55964</xdr:rowOff>
    </xdr:from>
    <xdr:to>
      <xdr:col>10</xdr:col>
      <xdr:colOff>114300</xdr:colOff>
      <xdr:row>38</xdr:row>
      <xdr:rowOff>78504</xdr:rowOff>
    </xdr:to>
    <xdr:cxnSp macro="">
      <xdr:nvCxnSpPr>
        <xdr:cNvPr id="68" name="直線コネクタ 67"/>
        <xdr:cNvCxnSpPr/>
      </xdr:nvCxnSpPr>
      <xdr:spPr>
        <a:xfrm>
          <a:off x="1130300" y="657106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56050</xdr:rowOff>
    </xdr:from>
    <xdr:to>
      <xdr:col>24</xdr:col>
      <xdr:colOff>114300</xdr:colOff>
      <xdr:row>33</xdr:row>
      <xdr:rowOff>157650</xdr:rowOff>
    </xdr:to>
    <xdr:sp macro="" textlink="">
      <xdr:nvSpPr>
        <xdr:cNvPr id="78" name="楕円 77"/>
        <xdr:cNvSpPr/>
      </xdr:nvSpPr>
      <xdr:spPr>
        <a:xfrm>
          <a:off x="45847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34477</xdr:rowOff>
    </xdr:from>
    <xdr:ext cx="534377" cy="259045"/>
    <xdr:sp macro="" textlink="">
      <xdr:nvSpPr>
        <xdr:cNvPr id="79" name="人件費該当値テキスト"/>
        <xdr:cNvSpPr txBox="1"/>
      </xdr:nvSpPr>
      <xdr:spPr>
        <a:xfrm>
          <a:off x="4686300" y="56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42334</xdr:rowOff>
    </xdr:from>
    <xdr:to>
      <xdr:col>20</xdr:col>
      <xdr:colOff>38100</xdr:colOff>
      <xdr:row>38</xdr:row>
      <xdr:rowOff>143934</xdr:rowOff>
    </xdr:to>
    <xdr:sp macro="" textlink="">
      <xdr:nvSpPr>
        <xdr:cNvPr id="80" name="楕円 79"/>
        <xdr:cNvSpPr/>
      </xdr:nvSpPr>
      <xdr:spPr>
        <a:xfrm>
          <a:off x="3746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135061</xdr:rowOff>
    </xdr:from>
    <xdr:ext cx="534377" cy="259045"/>
    <xdr:sp macro="" textlink="">
      <xdr:nvSpPr>
        <xdr:cNvPr id="81" name="テキスト ボックス 80"/>
        <xdr:cNvSpPr txBox="1"/>
      </xdr:nvSpPr>
      <xdr:spPr>
        <a:xfrm>
          <a:off x="3530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15039</xdr:rowOff>
    </xdr:from>
    <xdr:to>
      <xdr:col>15</xdr:col>
      <xdr:colOff>101600</xdr:colOff>
      <xdr:row>38</xdr:row>
      <xdr:rowOff>116639</xdr:rowOff>
    </xdr:to>
    <xdr:sp macro="" textlink="">
      <xdr:nvSpPr>
        <xdr:cNvPr id="82" name="楕円 81"/>
        <xdr:cNvSpPr/>
      </xdr:nvSpPr>
      <xdr:spPr>
        <a:xfrm>
          <a:off x="2857500" y="6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107766</xdr:rowOff>
    </xdr:from>
    <xdr:ext cx="534377" cy="259045"/>
    <xdr:sp macro="" textlink="">
      <xdr:nvSpPr>
        <xdr:cNvPr id="83" name="テキスト ボックス 82"/>
        <xdr:cNvSpPr txBox="1"/>
      </xdr:nvSpPr>
      <xdr:spPr>
        <a:xfrm>
          <a:off x="2641111" y="6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27704</xdr:rowOff>
    </xdr:from>
    <xdr:to>
      <xdr:col>10</xdr:col>
      <xdr:colOff>165100</xdr:colOff>
      <xdr:row>38</xdr:row>
      <xdr:rowOff>129304</xdr:rowOff>
    </xdr:to>
    <xdr:sp macro="" textlink="">
      <xdr:nvSpPr>
        <xdr:cNvPr id="84" name="楕円 83"/>
        <xdr:cNvSpPr/>
      </xdr:nvSpPr>
      <xdr:spPr>
        <a:xfrm>
          <a:off x="1968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120431</xdr:rowOff>
    </xdr:from>
    <xdr:ext cx="534377" cy="259045"/>
    <xdr:sp macro="" textlink="">
      <xdr:nvSpPr>
        <xdr:cNvPr id="85" name="テキスト ボックス 84"/>
        <xdr:cNvSpPr txBox="1"/>
      </xdr:nvSpPr>
      <xdr:spPr>
        <a:xfrm>
          <a:off x="1752111" y="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5164</xdr:rowOff>
    </xdr:from>
    <xdr:to>
      <xdr:col>6</xdr:col>
      <xdr:colOff>38100</xdr:colOff>
      <xdr:row>38</xdr:row>
      <xdr:rowOff>106764</xdr:rowOff>
    </xdr:to>
    <xdr:sp macro="" textlink="">
      <xdr:nvSpPr>
        <xdr:cNvPr id="86" name="楕円 85"/>
        <xdr:cNvSpPr/>
      </xdr:nvSpPr>
      <xdr:spPr>
        <a:xfrm>
          <a:off x="1079500" y="65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123291</xdr:rowOff>
    </xdr:from>
    <xdr:ext cx="534377" cy="259045"/>
    <xdr:sp macro="" textlink="">
      <xdr:nvSpPr>
        <xdr:cNvPr id="87" name="テキスト ボックス 86"/>
        <xdr:cNvSpPr txBox="1"/>
      </xdr:nvSpPr>
      <xdr:spPr>
        <a:xfrm>
          <a:off x="863111" y="62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29195</xdr:rowOff>
    </xdr:from>
    <xdr:to>
      <xdr:col>24</xdr:col>
      <xdr:colOff>63500</xdr:colOff>
      <xdr:row>58</xdr:row>
      <xdr:rowOff>64857</xdr:rowOff>
    </xdr:to>
    <xdr:cxnSp macro="">
      <xdr:nvCxnSpPr>
        <xdr:cNvPr id="115" name="直線コネクタ 114"/>
        <xdr:cNvCxnSpPr/>
      </xdr:nvCxnSpPr>
      <xdr:spPr>
        <a:xfrm flipV="1">
          <a:off x="3797300" y="9973295"/>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64857</xdr:rowOff>
    </xdr:from>
    <xdr:to>
      <xdr:col>19</xdr:col>
      <xdr:colOff>177800</xdr:colOff>
      <xdr:row>58</xdr:row>
      <xdr:rowOff>75601</xdr:rowOff>
    </xdr:to>
    <xdr:cxnSp macro="">
      <xdr:nvCxnSpPr>
        <xdr:cNvPr id="118" name="直線コネクタ 117"/>
        <xdr:cNvCxnSpPr/>
      </xdr:nvCxnSpPr>
      <xdr:spPr>
        <a:xfrm flipV="1">
          <a:off x="2908300" y="1000895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30772</xdr:rowOff>
    </xdr:from>
    <xdr:to>
      <xdr:col>15</xdr:col>
      <xdr:colOff>50800</xdr:colOff>
      <xdr:row>58</xdr:row>
      <xdr:rowOff>75601</xdr:rowOff>
    </xdr:to>
    <xdr:cxnSp macro="">
      <xdr:nvCxnSpPr>
        <xdr:cNvPr id="121" name="直線コネクタ 120"/>
        <xdr:cNvCxnSpPr/>
      </xdr:nvCxnSpPr>
      <xdr:spPr>
        <a:xfrm>
          <a:off x="2019300" y="9974872"/>
          <a:ext cx="889000" cy="4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30772</xdr:rowOff>
    </xdr:from>
    <xdr:to>
      <xdr:col>10</xdr:col>
      <xdr:colOff>114300</xdr:colOff>
      <xdr:row>58</xdr:row>
      <xdr:rowOff>67988</xdr:rowOff>
    </xdr:to>
    <xdr:cxnSp macro="">
      <xdr:nvCxnSpPr>
        <xdr:cNvPr id="124" name="直線コネクタ 123"/>
        <xdr:cNvCxnSpPr/>
      </xdr:nvCxnSpPr>
      <xdr:spPr>
        <a:xfrm flipV="1">
          <a:off x="1130300" y="9974872"/>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149845</xdr:rowOff>
    </xdr:from>
    <xdr:to>
      <xdr:col>24</xdr:col>
      <xdr:colOff>114300</xdr:colOff>
      <xdr:row>58</xdr:row>
      <xdr:rowOff>79995</xdr:rowOff>
    </xdr:to>
    <xdr:sp macro="" textlink="">
      <xdr:nvSpPr>
        <xdr:cNvPr id="134" name="楕円 133"/>
        <xdr:cNvSpPr/>
      </xdr:nvSpPr>
      <xdr:spPr>
        <a:xfrm>
          <a:off x="4584700" y="9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128272</xdr:rowOff>
    </xdr:from>
    <xdr:ext cx="534377" cy="259045"/>
    <xdr:sp macro="" textlink="">
      <xdr:nvSpPr>
        <xdr:cNvPr id="135" name="物件費該当値テキスト"/>
        <xdr:cNvSpPr txBox="1"/>
      </xdr:nvSpPr>
      <xdr:spPr>
        <a:xfrm>
          <a:off x="4686300" y="99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14057</xdr:rowOff>
    </xdr:from>
    <xdr:to>
      <xdr:col>20</xdr:col>
      <xdr:colOff>38100</xdr:colOff>
      <xdr:row>58</xdr:row>
      <xdr:rowOff>115657</xdr:rowOff>
    </xdr:to>
    <xdr:sp macro="" textlink="">
      <xdr:nvSpPr>
        <xdr:cNvPr id="136" name="楕円 135"/>
        <xdr:cNvSpPr/>
      </xdr:nvSpPr>
      <xdr:spPr>
        <a:xfrm>
          <a:off x="3746500" y="99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106784</xdr:rowOff>
    </xdr:from>
    <xdr:ext cx="534377" cy="259045"/>
    <xdr:sp macro="" textlink="">
      <xdr:nvSpPr>
        <xdr:cNvPr id="137" name="テキスト ボックス 136"/>
        <xdr:cNvSpPr txBox="1"/>
      </xdr:nvSpPr>
      <xdr:spPr>
        <a:xfrm>
          <a:off x="3530111" y="1005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24801</xdr:rowOff>
    </xdr:from>
    <xdr:to>
      <xdr:col>15</xdr:col>
      <xdr:colOff>101600</xdr:colOff>
      <xdr:row>58</xdr:row>
      <xdr:rowOff>126401</xdr:rowOff>
    </xdr:to>
    <xdr:sp macro="" textlink="">
      <xdr:nvSpPr>
        <xdr:cNvPr id="138" name="楕円 137"/>
        <xdr:cNvSpPr/>
      </xdr:nvSpPr>
      <xdr:spPr>
        <a:xfrm>
          <a:off x="28575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117528</xdr:rowOff>
    </xdr:from>
    <xdr:ext cx="534377" cy="259045"/>
    <xdr:sp macro="" textlink="">
      <xdr:nvSpPr>
        <xdr:cNvPr id="139" name="テキスト ボックス 138"/>
        <xdr:cNvSpPr txBox="1"/>
      </xdr:nvSpPr>
      <xdr:spPr>
        <a:xfrm>
          <a:off x="2641111" y="100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151422</xdr:rowOff>
    </xdr:from>
    <xdr:to>
      <xdr:col>10</xdr:col>
      <xdr:colOff>165100</xdr:colOff>
      <xdr:row>58</xdr:row>
      <xdr:rowOff>81572</xdr:rowOff>
    </xdr:to>
    <xdr:sp macro="" textlink="">
      <xdr:nvSpPr>
        <xdr:cNvPr id="140" name="楕円 139"/>
        <xdr:cNvSpPr/>
      </xdr:nvSpPr>
      <xdr:spPr>
        <a:xfrm>
          <a:off x="1968500" y="99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72699</xdr:rowOff>
    </xdr:from>
    <xdr:ext cx="534377" cy="259045"/>
    <xdr:sp macro="" textlink="">
      <xdr:nvSpPr>
        <xdr:cNvPr id="141" name="テキスト ボックス 140"/>
        <xdr:cNvSpPr txBox="1"/>
      </xdr:nvSpPr>
      <xdr:spPr>
        <a:xfrm>
          <a:off x="1752111"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17188</xdr:rowOff>
    </xdr:from>
    <xdr:to>
      <xdr:col>6</xdr:col>
      <xdr:colOff>38100</xdr:colOff>
      <xdr:row>58</xdr:row>
      <xdr:rowOff>118788</xdr:rowOff>
    </xdr:to>
    <xdr:sp macro="" textlink="">
      <xdr:nvSpPr>
        <xdr:cNvPr id="142" name="楕円 141"/>
        <xdr:cNvSpPr/>
      </xdr:nvSpPr>
      <xdr:spPr>
        <a:xfrm>
          <a:off x="1079500" y="99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135315</xdr:rowOff>
    </xdr:from>
    <xdr:ext cx="534377" cy="259045"/>
    <xdr:sp macro="" textlink="">
      <xdr:nvSpPr>
        <xdr:cNvPr id="143" name="テキスト ボックス 142"/>
        <xdr:cNvSpPr txBox="1"/>
      </xdr:nvSpPr>
      <xdr:spPr>
        <a:xfrm>
          <a:off x="863111" y="97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90075</xdr:rowOff>
    </xdr:from>
    <xdr:to>
      <xdr:col>24</xdr:col>
      <xdr:colOff>63500</xdr:colOff>
      <xdr:row>77</xdr:row>
      <xdr:rowOff>117887</xdr:rowOff>
    </xdr:to>
    <xdr:cxnSp macro="">
      <xdr:nvCxnSpPr>
        <xdr:cNvPr id="176" name="直線コネクタ 175"/>
        <xdr:cNvCxnSpPr/>
      </xdr:nvCxnSpPr>
      <xdr:spPr>
        <a:xfrm flipV="1">
          <a:off x="3797300" y="13291725"/>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98361</xdr:rowOff>
    </xdr:from>
    <xdr:to>
      <xdr:col>19</xdr:col>
      <xdr:colOff>177800</xdr:colOff>
      <xdr:row>77</xdr:row>
      <xdr:rowOff>117887</xdr:rowOff>
    </xdr:to>
    <xdr:cxnSp macro="">
      <xdr:nvCxnSpPr>
        <xdr:cNvPr id="179" name="直線コネクタ 178"/>
        <xdr:cNvCxnSpPr/>
      </xdr:nvCxnSpPr>
      <xdr:spPr>
        <a:xfrm>
          <a:off x="2908300" y="13300011"/>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93218</xdr:rowOff>
    </xdr:from>
    <xdr:to>
      <xdr:col>15</xdr:col>
      <xdr:colOff>50800</xdr:colOff>
      <xdr:row>77</xdr:row>
      <xdr:rowOff>98361</xdr:rowOff>
    </xdr:to>
    <xdr:cxnSp macro="">
      <xdr:nvCxnSpPr>
        <xdr:cNvPr id="182" name="直線コネクタ 181"/>
        <xdr:cNvCxnSpPr/>
      </xdr:nvCxnSpPr>
      <xdr:spPr>
        <a:xfrm>
          <a:off x="2019300" y="1329486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51212</xdr:rowOff>
    </xdr:from>
    <xdr:to>
      <xdr:col>10</xdr:col>
      <xdr:colOff>114300</xdr:colOff>
      <xdr:row>77</xdr:row>
      <xdr:rowOff>93218</xdr:rowOff>
    </xdr:to>
    <xdr:cxnSp macro="">
      <xdr:nvCxnSpPr>
        <xdr:cNvPr id="185" name="直線コネクタ 184"/>
        <xdr:cNvCxnSpPr/>
      </xdr:nvCxnSpPr>
      <xdr:spPr>
        <a:xfrm>
          <a:off x="1130300" y="13252862"/>
          <a:ext cx="8890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39275</xdr:rowOff>
    </xdr:from>
    <xdr:to>
      <xdr:col>24</xdr:col>
      <xdr:colOff>114300</xdr:colOff>
      <xdr:row>77</xdr:row>
      <xdr:rowOff>140875</xdr:rowOff>
    </xdr:to>
    <xdr:sp macro="" textlink="">
      <xdr:nvSpPr>
        <xdr:cNvPr id="195" name="楕円 194"/>
        <xdr:cNvSpPr/>
      </xdr:nvSpPr>
      <xdr:spPr>
        <a:xfrm>
          <a:off x="4584700" y="132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17702</xdr:rowOff>
    </xdr:from>
    <xdr:ext cx="469744" cy="259045"/>
    <xdr:sp macro="" textlink="">
      <xdr:nvSpPr>
        <xdr:cNvPr id="196" name="維持補修費該当値テキスト"/>
        <xdr:cNvSpPr txBox="1"/>
      </xdr:nvSpPr>
      <xdr:spPr>
        <a:xfrm>
          <a:off x="4686300" y="132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67087</xdr:rowOff>
    </xdr:from>
    <xdr:to>
      <xdr:col>20</xdr:col>
      <xdr:colOff>38100</xdr:colOff>
      <xdr:row>77</xdr:row>
      <xdr:rowOff>168687</xdr:rowOff>
    </xdr:to>
    <xdr:sp macro="" textlink="">
      <xdr:nvSpPr>
        <xdr:cNvPr id="197" name="楕円 196"/>
        <xdr:cNvSpPr/>
      </xdr:nvSpPr>
      <xdr:spPr>
        <a:xfrm>
          <a:off x="3746500" y="132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159814</xdr:rowOff>
    </xdr:from>
    <xdr:ext cx="469744" cy="259045"/>
    <xdr:sp macro="" textlink="">
      <xdr:nvSpPr>
        <xdr:cNvPr id="198" name="テキスト ボックス 197"/>
        <xdr:cNvSpPr txBox="1"/>
      </xdr:nvSpPr>
      <xdr:spPr>
        <a:xfrm>
          <a:off x="3562428" y="1336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47561</xdr:rowOff>
    </xdr:from>
    <xdr:to>
      <xdr:col>15</xdr:col>
      <xdr:colOff>101600</xdr:colOff>
      <xdr:row>77</xdr:row>
      <xdr:rowOff>149161</xdr:rowOff>
    </xdr:to>
    <xdr:sp macro="" textlink="">
      <xdr:nvSpPr>
        <xdr:cNvPr id="199" name="楕円 198"/>
        <xdr:cNvSpPr/>
      </xdr:nvSpPr>
      <xdr:spPr>
        <a:xfrm>
          <a:off x="2857500" y="132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140288</xdr:rowOff>
    </xdr:from>
    <xdr:ext cx="469744" cy="259045"/>
    <xdr:sp macro="" textlink="">
      <xdr:nvSpPr>
        <xdr:cNvPr id="200" name="テキスト ボックス 199"/>
        <xdr:cNvSpPr txBox="1"/>
      </xdr:nvSpPr>
      <xdr:spPr>
        <a:xfrm>
          <a:off x="2673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42418</xdr:rowOff>
    </xdr:from>
    <xdr:to>
      <xdr:col>10</xdr:col>
      <xdr:colOff>165100</xdr:colOff>
      <xdr:row>77</xdr:row>
      <xdr:rowOff>144018</xdr:rowOff>
    </xdr:to>
    <xdr:sp macro="" textlink="">
      <xdr:nvSpPr>
        <xdr:cNvPr id="201" name="楕円 200"/>
        <xdr:cNvSpPr/>
      </xdr:nvSpPr>
      <xdr:spPr>
        <a:xfrm>
          <a:off x="1968500" y="132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135145</xdr:rowOff>
    </xdr:from>
    <xdr:ext cx="469744" cy="259045"/>
    <xdr:sp macro="" textlink="">
      <xdr:nvSpPr>
        <xdr:cNvPr id="202" name="テキスト ボックス 201"/>
        <xdr:cNvSpPr txBox="1"/>
      </xdr:nvSpPr>
      <xdr:spPr>
        <a:xfrm>
          <a:off x="1784428"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xdr:rowOff>
    </xdr:from>
    <xdr:to>
      <xdr:col>6</xdr:col>
      <xdr:colOff>38100</xdr:colOff>
      <xdr:row>77</xdr:row>
      <xdr:rowOff>102012</xdr:rowOff>
    </xdr:to>
    <xdr:sp macro="" textlink="">
      <xdr:nvSpPr>
        <xdr:cNvPr id="203" name="楕円 202"/>
        <xdr:cNvSpPr/>
      </xdr:nvSpPr>
      <xdr:spPr>
        <a:xfrm>
          <a:off x="1079500" y="132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93139</xdr:rowOff>
    </xdr:from>
    <xdr:ext cx="469744" cy="259045"/>
    <xdr:sp macro="" textlink="">
      <xdr:nvSpPr>
        <xdr:cNvPr id="204" name="テキスト ボックス 203"/>
        <xdr:cNvSpPr txBox="1"/>
      </xdr:nvSpPr>
      <xdr:spPr>
        <a:xfrm>
          <a:off x="895428" y="1329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156794</xdr:rowOff>
    </xdr:from>
    <xdr:to>
      <xdr:col>24</xdr:col>
      <xdr:colOff>63500</xdr:colOff>
      <xdr:row>97</xdr:row>
      <xdr:rowOff>51042</xdr:rowOff>
    </xdr:to>
    <xdr:cxnSp macro="">
      <xdr:nvCxnSpPr>
        <xdr:cNvPr id="234" name="直線コネクタ 233"/>
        <xdr:cNvCxnSpPr/>
      </xdr:nvCxnSpPr>
      <xdr:spPr>
        <a:xfrm flipV="1">
          <a:off x="3797300" y="16615994"/>
          <a:ext cx="8382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51042</xdr:rowOff>
    </xdr:from>
    <xdr:to>
      <xdr:col>19</xdr:col>
      <xdr:colOff>177800</xdr:colOff>
      <xdr:row>97</xdr:row>
      <xdr:rowOff>100445</xdr:rowOff>
    </xdr:to>
    <xdr:cxnSp macro="">
      <xdr:nvCxnSpPr>
        <xdr:cNvPr id="237" name="直線コネクタ 236"/>
        <xdr:cNvCxnSpPr/>
      </xdr:nvCxnSpPr>
      <xdr:spPr>
        <a:xfrm flipV="1">
          <a:off x="2908300" y="166816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100445</xdr:rowOff>
    </xdr:from>
    <xdr:to>
      <xdr:col>15</xdr:col>
      <xdr:colOff>50800</xdr:colOff>
      <xdr:row>97</xdr:row>
      <xdr:rowOff>159969</xdr:rowOff>
    </xdr:to>
    <xdr:cxnSp macro="">
      <xdr:nvCxnSpPr>
        <xdr:cNvPr id="240" name="直線コネクタ 239"/>
        <xdr:cNvCxnSpPr/>
      </xdr:nvCxnSpPr>
      <xdr:spPr>
        <a:xfrm flipV="1">
          <a:off x="2019300" y="16731095"/>
          <a:ext cx="889000" cy="5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159969</xdr:rowOff>
    </xdr:from>
    <xdr:to>
      <xdr:col>10</xdr:col>
      <xdr:colOff>114300</xdr:colOff>
      <xdr:row>98</xdr:row>
      <xdr:rowOff>70028</xdr:rowOff>
    </xdr:to>
    <xdr:cxnSp macro="">
      <xdr:nvCxnSpPr>
        <xdr:cNvPr id="243" name="直線コネクタ 242"/>
        <xdr:cNvCxnSpPr/>
      </xdr:nvCxnSpPr>
      <xdr:spPr>
        <a:xfrm flipV="1">
          <a:off x="1130300" y="16790619"/>
          <a:ext cx="889000" cy="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105994</xdr:rowOff>
    </xdr:from>
    <xdr:to>
      <xdr:col>24</xdr:col>
      <xdr:colOff>114300</xdr:colOff>
      <xdr:row>97</xdr:row>
      <xdr:rowOff>36144</xdr:rowOff>
    </xdr:to>
    <xdr:sp macro="" textlink="">
      <xdr:nvSpPr>
        <xdr:cNvPr id="253" name="楕円 252"/>
        <xdr:cNvSpPr/>
      </xdr:nvSpPr>
      <xdr:spPr>
        <a:xfrm>
          <a:off x="45847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84421</xdr:rowOff>
    </xdr:from>
    <xdr:ext cx="599010" cy="259045"/>
    <xdr:sp macro="" textlink="">
      <xdr:nvSpPr>
        <xdr:cNvPr id="254" name="扶助費該当値テキスト"/>
        <xdr:cNvSpPr txBox="1"/>
      </xdr:nvSpPr>
      <xdr:spPr>
        <a:xfrm>
          <a:off x="4686300" y="1654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242</xdr:rowOff>
    </xdr:from>
    <xdr:to>
      <xdr:col>20</xdr:col>
      <xdr:colOff>38100</xdr:colOff>
      <xdr:row>97</xdr:row>
      <xdr:rowOff>101842</xdr:rowOff>
    </xdr:to>
    <xdr:sp macro="" textlink="">
      <xdr:nvSpPr>
        <xdr:cNvPr id="255" name="楕円 254"/>
        <xdr:cNvSpPr/>
      </xdr:nvSpPr>
      <xdr:spPr>
        <a:xfrm>
          <a:off x="3746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92969</xdr:rowOff>
    </xdr:from>
    <xdr:ext cx="599010" cy="259045"/>
    <xdr:sp macro="" textlink="">
      <xdr:nvSpPr>
        <xdr:cNvPr id="256" name="テキスト ボックス 255"/>
        <xdr:cNvSpPr txBox="1"/>
      </xdr:nvSpPr>
      <xdr:spPr>
        <a:xfrm>
          <a:off x="3497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49645</xdr:rowOff>
    </xdr:from>
    <xdr:to>
      <xdr:col>15</xdr:col>
      <xdr:colOff>101600</xdr:colOff>
      <xdr:row>97</xdr:row>
      <xdr:rowOff>151245</xdr:rowOff>
    </xdr:to>
    <xdr:sp macro="" textlink="">
      <xdr:nvSpPr>
        <xdr:cNvPr id="257" name="楕円 256"/>
        <xdr:cNvSpPr/>
      </xdr:nvSpPr>
      <xdr:spPr>
        <a:xfrm>
          <a:off x="2857500" y="166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142372</xdr:rowOff>
    </xdr:from>
    <xdr:ext cx="599010" cy="259045"/>
    <xdr:sp macro="" textlink="">
      <xdr:nvSpPr>
        <xdr:cNvPr id="258" name="テキスト ボックス 257"/>
        <xdr:cNvSpPr txBox="1"/>
      </xdr:nvSpPr>
      <xdr:spPr>
        <a:xfrm>
          <a:off x="2608795" y="167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109169</xdr:rowOff>
    </xdr:from>
    <xdr:to>
      <xdr:col>10</xdr:col>
      <xdr:colOff>165100</xdr:colOff>
      <xdr:row>98</xdr:row>
      <xdr:rowOff>39319</xdr:rowOff>
    </xdr:to>
    <xdr:sp macro="" textlink="">
      <xdr:nvSpPr>
        <xdr:cNvPr id="259" name="楕円 258"/>
        <xdr:cNvSpPr/>
      </xdr:nvSpPr>
      <xdr:spPr>
        <a:xfrm>
          <a:off x="1968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30446</xdr:rowOff>
    </xdr:from>
    <xdr:ext cx="599010" cy="259045"/>
    <xdr:sp macro="" textlink="">
      <xdr:nvSpPr>
        <xdr:cNvPr id="260" name="テキスト ボックス 259"/>
        <xdr:cNvSpPr txBox="1"/>
      </xdr:nvSpPr>
      <xdr:spPr>
        <a:xfrm>
          <a:off x="1719795" y="1683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19228</xdr:rowOff>
    </xdr:from>
    <xdr:to>
      <xdr:col>6</xdr:col>
      <xdr:colOff>38100</xdr:colOff>
      <xdr:row>98</xdr:row>
      <xdr:rowOff>120828</xdr:rowOff>
    </xdr:to>
    <xdr:sp macro="" textlink="">
      <xdr:nvSpPr>
        <xdr:cNvPr id="261" name="楕円 260"/>
        <xdr:cNvSpPr/>
      </xdr:nvSpPr>
      <xdr:spPr>
        <a:xfrm>
          <a:off x="1079500" y="168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111955</xdr:rowOff>
    </xdr:from>
    <xdr:ext cx="599010" cy="259045"/>
    <xdr:sp macro="" textlink="">
      <xdr:nvSpPr>
        <xdr:cNvPr id="262" name="テキスト ボックス 261"/>
        <xdr:cNvSpPr txBox="1"/>
      </xdr:nvSpPr>
      <xdr:spPr>
        <a:xfrm>
          <a:off x="830795" y="1691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157035</xdr:rowOff>
    </xdr:from>
    <xdr:to>
      <xdr:col>55</xdr:col>
      <xdr:colOff>0</xdr:colOff>
      <xdr:row>33</xdr:row>
      <xdr:rowOff>150482</xdr:rowOff>
    </xdr:to>
    <xdr:cxnSp macro="">
      <xdr:nvCxnSpPr>
        <xdr:cNvPr id="292" name="直線コネクタ 291"/>
        <xdr:cNvCxnSpPr/>
      </xdr:nvCxnSpPr>
      <xdr:spPr>
        <a:xfrm flipV="1">
          <a:off x="9639300" y="5643435"/>
          <a:ext cx="8382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50355</xdr:rowOff>
    </xdr:from>
    <xdr:to>
      <xdr:col>50</xdr:col>
      <xdr:colOff>114300</xdr:colOff>
      <xdr:row>33</xdr:row>
      <xdr:rowOff>150482</xdr:rowOff>
    </xdr:to>
    <xdr:cxnSp macro="">
      <xdr:nvCxnSpPr>
        <xdr:cNvPr id="295" name="直線コネクタ 294"/>
        <xdr:cNvCxnSpPr/>
      </xdr:nvCxnSpPr>
      <xdr:spPr>
        <a:xfrm>
          <a:off x="8750300" y="5708205"/>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50355</xdr:rowOff>
    </xdr:from>
    <xdr:to>
      <xdr:col>45</xdr:col>
      <xdr:colOff>177800</xdr:colOff>
      <xdr:row>33</xdr:row>
      <xdr:rowOff>129527</xdr:rowOff>
    </xdr:to>
    <xdr:cxnSp macro="">
      <xdr:nvCxnSpPr>
        <xdr:cNvPr id="298" name="直線コネクタ 297"/>
        <xdr:cNvCxnSpPr/>
      </xdr:nvCxnSpPr>
      <xdr:spPr>
        <a:xfrm flipV="1">
          <a:off x="7861300" y="5708205"/>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0" name="テキスト ボックス 299"/>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129527</xdr:rowOff>
    </xdr:from>
    <xdr:to>
      <xdr:col>41</xdr:col>
      <xdr:colOff>50800</xdr:colOff>
      <xdr:row>34</xdr:row>
      <xdr:rowOff>11570</xdr:rowOff>
    </xdr:to>
    <xdr:cxnSp macro="">
      <xdr:nvCxnSpPr>
        <xdr:cNvPr id="301" name="直線コネクタ 300"/>
        <xdr:cNvCxnSpPr/>
      </xdr:nvCxnSpPr>
      <xdr:spPr>
        <a:xfrm flipV="1">
          <a:off x="6972300" y="5787377"/>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106235</xdr:rowOff>
    </xdr:from>
    <xdr:to>
      <xdr:col>55</xdr:col>
      <xdr:colOff>50800</xdr:colOff>
      <xdr:row>33</xdr:row>
      <xdr:rowOff>36385</xdr:rowOff>
    </xdr:to>
    <xdr:sp macro="" textlink="">
      <xdr:nvSpPr>
        <xdr:cNvPr id="311" name="楕円 310"/>
        <xdr:cNvSpPr/>
      </xdr:nvSpPr>
      <xdr:spPr>
        <a:xfrm>
          <a:off x="10426700" y="55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129112</xdr:rowOff>
    </xdr:from>
    <xdr:ext cx="534377" cy="259045"/>
    <xdr:sp macro="" textlink="">
      <xdr:nvSpPr>
        <xdr:cNvPr id="312" name="補助費等該当値テキスト"/>
        <xdr:cNvSpPr txBox="1"/>
      </xdr:nvSpPr>
      <xdr:spPr>
        <a:xfrm>
          <a:off x="10528300" y="54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99682</xdr:rowOff>
    </xdr:from>
    <xdr:to>
      <xdr:col>50</xdr:col>
      <xdr:colOff>165100</xdr:colOff>
      <xdr:row>34</xdr:row>
      <xdr:rowOff>29832</xdr:rowOff>
    </xdr:to>
    <xdr:sp macro="" textlink="">
      <xdr:nvSpPr>
        <xdr:cNvPr id="313" name="楕円 312"/>
        <xdr:cNvSpPr/>
      </xdr:nvSpPr>
      <xdr:spPr>
        <a:xfrm>
          <a:off x="9588500" y="57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20959</xdr:rowOff>
    </xdr:from>
    <xdr:ext cx="534377" cy="259045"/>
    <xdr:sp macro="" textlink="">
      <xdr:nvSpPr>
        <xdr:cNvPr id="314" name="テキスト ボックス 313"/>
        <xdr:cNvSpPr txBox="1"/>
      </xdr:nvSpPr>
      <xdr:spPr>
        <a:xfrm>
          <a:off x="9372111" y="58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171005</xdr:rowOff>
    </xdr:from>
    <xdr:to>
      <xdr:col>46</xdr:col>
      <xdr:colOff>38100</xdr:colOff>
      <xdr:row>33</xdr:row>
      <xdr:rowOff>101155</xdr:rowOff>
    </xdr:to>
    <xdr:sp macro="" textlink="">
      <xdr:nvSpPr>
        <xdr:cNvPr id="315" name="楕円 314"/>
        <xdr:cNvSpPr/>
      </xdr:nvSpPr>
      <xdr:spPr>
        <a:xfrm>
          <a:off x="8699500" y="56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117682</xdr:rowOff>
    </xdr:from>
    <xdr:ext cx="534377" cy="259045"/>
    <xdr:sp macro="" textlink="">
      <xdr:nvSpPr>
        <xdr:cNvPr id="316" name="テキスト ボックス 315"/>
        <xdr:cNvSpPr txBox="1"/>
      </xdr:nvSpPr>
      <xdr:spPr>
        <a:xfrm>
          <a:off x="8483111" y="54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78727</xdr:rowOff>
    </xdr:from>
    <xdr:to>
      <xdr:col>41</xdr:col>
      <xdr:colOff>101600</xdr:colOff>
      <xdr:row>34</xdr:row>
      <xdr:rowOff>8877</xdr:rowOff>
    </xdr:to>
    <xdr:sp macro="" textlink="">
      <xdr:nvSpPr>
        <xdr:cNvPr id="317" name="楕円 316"/>
        <xdr:cNvSpPr/>
      </xdr:nvSpPr>
      <xdr:spPr>
        <a:xfrm>
          <a:off x="7810500" y="5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xdr:rowOff>
    </xdr:from>
    <xdr:ext cx="534377" cy="259045"/>
    <xdr:sp macro="" textlink="">
      <xdr:nvSpPr>
        <xdr:cNvPr id="318" name="テキスト ボックス 317"/>
        <xdr:cNvSpPr txBox="1"/>
      </xdr:nvSpPr>
      <xdr:spPr>
        <a:xfrm>
          <a:off x="7594111" y="5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132220</xdr:rowOff>
    </xdr:from>
    <xdr:to>
      <xdr:col>36</xdr:col>
      <xdr:colOff>165100</xdr:colOff>
      <xdr:row>34</xdr:row>
      <xdr:rowOff>62370</xdr:rowOff>
    </xdr:to>
    <xdr:sp macro="" textlink="">
      <xdr:nvSpPr>
        <xdr:cNvPr id="319" name="楕円 318"/>
        <xdr:cNvSpPr/>
      </xdr:nvSpPr>
      <xdr:spPr>
        <a:xfrm>
          <a:off x="6921500" y="57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53497</xdr:rowOff>
    </xdr:from>
    <xdr:ext cx="534377" cy="259045"/>
    <xdr:sp macro="" textlink="">
      <xdr:nvSpPr>
        <xdr:cNvPr id="320" name="テキスト ボックス 319"/>
        <xdr:cNvSpPr txBox="1"/>
      </xdr:nvSpPr>
      <xdr:spPr>
        <a:xfrm>
          <a:off x="6705111" y="588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1919</xdr:rowOff>
    </xdr:from>
    <xdr:to>
      <xdr:col>55</xdr:col>
      <xdr:colOff>0</xdr:colOff>
      <xdr:row>53</xdr:row>
      <xdr:rowOff>73275</xdr:rowOff>
    </xdr:to>
    <xdr:cxnSp macro="">
      <xdr:nvCxnSpPr>
        <xdr:cNvPr id="352" name="直線コネクタ 351"/>
        <xdr:cNvCxnSpPr/>
      </xdr:nvCxnSpPr>
      <xdr:spPr>
        <a:xfrm flipV="1">
          <a:off x="9639300" y="8745869"/>
          <a:ext cx="838200" cy="4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73275</xdr:rowOff>
    </xdr:from>
    <xdr:to>
      <xdr:col>50</xdr:col>
      <xdr:colOff>114300</xdr:colOff>
      <xdr:row>53</xdr:row>
      <xdr:rowOff>92772</xdr:rowOff>
    </xdr:to>
    <xdr:cxnSp macro="">
      <xdr:nvCxnSpPr>
        <xdr:cNvPr id="355" name="直線コネクタ 354"/>
        <xdr:cNvCxnSpPr/>
      </xdr:nvCxnSpPr>
      <xdr:spPr>
        <a:xfrm flipV="1">
          <a:off x="8750300" y="9160125"/>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57" name="テキスト ボックス 356"/>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42937</xdr:rowOff>
    </xdr:from>
    <xdr:to>
      <xdr:col>45</xdr:col>
      <xdr:colOff>177800</xdr:colOff>
      <xdr:row>53</xdr:row>
      <xdr:rowOff>92772</xdr:rowOff>
    </xdr:to>
    <xdr:cxnSp macro="">
      <xdr:nvCxnSpPr>
        <xdr:cNvPr id="358" name="直線コネクタ 357"/>
        <xdr:cNvCxnSpPr/>
      </xdr:nvCxnSpPr>
      <xdr:spPr>
        <a:xfrm>
          <a:off x="7861300" y="8786887"/>
          <a:ext cx="889000" cy="3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42937</xdr:rowOff>
    </xdr:from>
    <xdr:to>
      <xdr:col>41</xdr:col>
      <xdr:colOff>50800</xdr:colOff>
      <xdr:row>53</xdr:row>
      <xdr:rowOff>79807</xdr:rowOff>
    </xdr:to>
    <xdr:cxnSp macro="">
      <xdr:nvCxnSpPr>
        <xdr:cNvPr id="361" name="直線コネクタ 360"/>
        <xdr:cNvCxnSpPr/>
      </xdr:nvCxnSpPr>
      <xdr:spPr>
        <a:xfrm flipV="1">
          <a:off x="6972300" y="8786887"/>
          <a:ext cx="889000" cy="37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5" name="テキスト ボックス 364"/>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122569</xdr:rowOff>
    </xdr:from>
    <xdr:to>
      <xdr:col>55</xdr:col>
      <xdr:colOff>50800</xdr:colOff>
      <xdr:row>51</xdr:row>
      <xdr:rowOff>52719</xdr:rowOff>
    </xdr:to>
    <xdr:sp macro="" textlink="">
      <xdr:nvSpPr>
        <xdr:cNvPr id="371" name="楕円 370"/>
        <xdr:cNvSpPr/>
      </xdr:nvSpPr>
      <xdr:spPr>
        <a:xfrm>
          <a:off x="10426700" y="86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145446</xdr:rowOff>
    </xdr:from>
    <xdr:ext cx="534377" cy="259045"/>
    <xdr:sp macro="" textlink="">
      <xdr:nvSpPr>
        <xdr:cNvPr id="372" name="普通建設事業費該当値テキスト"/>
        <xdr:cNvSpPr txBox="1"/>
      </xdr:nvSpPr>
      <xdr:spPr>
        <a:xfrm>
          <a:off x="10528300" y="85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22475</xdr:rowOff>
    </xdr:from>
    <xdr:to>
      <xdr:col>50</xdr:col>
      <xdr:colOff>165100</xdr:colOff>
      <xdr:row>53</xdr:row>
      <xdr:rowOff>124075</xdr:rowOff>
    </xdr:to>
    <xdr:sp macro="" textlink="">
      <xdr:nvSpPr>
        <xdr:cNvPr id="373" name="楕円 372"/>
        <xdr:cNvSpPr/>
      </xdr:nvSpPr>
      <xdr:spPr>
        <a:xfrm>
          <a:off x="9588500" y="9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140602</xdr:rowOff>
    </xdr:from>
    <xdr:ext cx="534377" cy="259045"/>
    <xdr:sp macro="" textlink="">
      <xdr:nvSpPr>
        <xdr:cNvPr id="374" name="テキスト ボックス 373"/>
        <xdr:cNvSpPr txBox="1"/>
      </xdr:nvSpPr>
      <xdr:spPr>
        <a:xfrm>
          <a:off x="9372111" y="88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41972</xdr:rowOff>
    </xdr:from>
    <xdr:to>
      <xdr:col>46</xdr:col>
      <xdr:colOff>38100</xdr:colOff>
      <xdr:row>53</xdr:row>
      <xdr:rowOff>143572</xdr:rowOff>
    </xdr:to>
    <xdr:sp macro="" textlink="">
      <xdr:nvSpPr>
        <xdr:cNvPr id="375" name="楕円 374"/>
        <xdr:cNvSpPr/>
      </xdr:nvSpPr>
      <xdr:spPr>
        <a:xfrm>
          <a:off x="8699500" y="91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134699</xdr:rowOff>
    </xdr:from>
    <xdr:ext cx="534377" cy="259045"/>
    <xdr:sp macro="" textlink="">
      <xdr:nvSpPr>
        <xdr:cNvPr id="376" name="テキスト ボックス 375"/>
        <xdr:cNvSpPr txBox="1"/>
      </xdr:nvSpPr>
      <xdr:spPr>
        <a:xfrm>
          <a:off x="8483111" y="92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163587</xdr:rowOff>
    </xdr:from>
    <xdr:to>
      <xdr:col>41</xdr:col>
      <xdr:colOff>101600</xdr:colOff>
      <xdr:row>51</xdr:row>
      <xdr:rowOff>93737</xdr:rowOff>
    </xdr:to>
    <xdr:sp macro="" textlink="">
      <xdr:nvSpPr>
        <xdr:cNvPr id="377" name="楕円 376"/>
        <xdr:cNvSpPr/>
      </xdr:nvSpPr>
      <xdr:spPr>
        <a:xfrm>
          <a:off x="7810500" y="87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110264</xdr:rowOff>
    </xdr:from>
    <xdr:ext cx="534377" cy="259045"/>
    <xdr:sp macro="" textlink="">
      <xdr:nvSpPr>
        <xdr:cNvPr id="378" name="テキスト ボックス 377"/>
        <xdr:cNvSpPr txBox="1"/>
      </xdr:nvSpPr>
      <xdr:spPr>
        <a:xfrm>
          <a:off x="7594111" y="85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29007</xdr:rowOff>
    </xdr:from>
    <xdr:to>
      <xdr:col>36</xdr:col>
      <xdr:colOff>165100</xdr:colOff>
      <xdr:row>53</xdr:row>
      <xdr:rowOff>130607</xdr:rowOff>
    </xdr:to>
    <xdr:sp macro="" textlink="">
      <xdr:nvSpPr>
        <xdr:cNvPr id="379" name="楕円 378"/>
        <xdr:cNvSpPr/>
      </xdr:nvSpPr>
      <xdr:spPr>
        <a:xfrm>
          <a:off x="6921500" y="91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147134</xdr:rowOff>
    </xdr:from>
    <xdr:ext cx="534377" cy="259045"/>
    <xdr:sp macro="" textlink="">
      <xdr:nvSpPr>
        <xdr:cNvPr id="380" name="テキスト ボックス 379"/>
        <xdr:cNvSpPr txBox="1"/>
      </xdr:nvSpPr>
      <xdr:spPr>
        <a:xfrm>
          <a:off x="6705111" y="88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124155</xdr:rowOff>
    </xdr:from>
    <xdr:to>
      <xdr:col>55</xdr:col>
      <xdr:colOff>0</xdr:colOff>
      <xdr:row>73</xdr:row>
      <xdr:rowOff>140295</xdr:rowOff>
    </xdr:to>
    <xdr:cxnSp macro="">
      <xdr:nvCxnSpPr>
        <xdr:cNvPr id="407" name="直線コネクタ 406"/>
        <xdr:cNvCxnSpPr/>
      </xdr:nvCxnSpPr>
      <xdr:spPr>
        <a:xfrm flipV="1">
          <a:off x="9639300" y="12125655"/>
          <a:ext cx="8382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144822</xdr:rowOff>
    </xdr:from>
    <xdr:ext cx="534377" cy="259045"/>
    <xdr:sp macro="" textlink="">
      <xdr:nvSpPr>
        <xdr:cNvPr id="408" name="普通建設事業費 （ うち新規整備　）平均値テキスト"/>
        <xdr:cNvSpPr txBox="1"/>
      </xdr:nvSpPr>
      <xdr:spPr>
        <a:xfrm>
          <a:off x="10528300" y="12660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140295</xdr:rowOff>
    </xdr:from>
    <xdr:to>
      <xdr:col>50</xdr:col>
      <xdr:colOff>114300</xdr:colOff>
      <xdr:row>74</xdr:row>
      <xdr:rowOff>32624</xdr:rowOff>
    </xdr:to>
    <xdr:cxnSp macro="">
      <xdr:nvCxnSpPr>
        <xdr:cNvPr id="410" name="直線コネクタ 409"/>
        <xdr:cNvCxnSpPr/>
      </xdr:nvCxnSpPr>
      <xdr:spPr>
        <a:xfrm flipV="1">
          <a:off x="8750300" y="12656145"/>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153921</xdr:rowOff>
    </xdr:from>
    <xdr:ext cx="534377" cy="259045"/>
    <xdr:sp macro="" textlink="">
      <xdr:nvSpPr>
        <xdr:cNvPr id="412" name="テキスト ボックス 411"/>
        <xdr:cNvSpPr txBox="1"/>
      </xdr:nvSpPr>
      <xdr:spPr>
        <a:xfrm>
          <a:off x="9372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111262</xdr:rowOff>
    </xdr:from>
    <xdr:to>
      <xdr:col>45</xdr:col>
      <xdr:colOff>177800</xdr:colOff>
      <xdr:row>74</xdr:row>
      <xdr:rowOff>32624</xdr:rowOff>
    </xdr:to>
    <xdr:cxnSp macro="">
      <xdr:nvCxnSpPr>
        <xdr:cNvPr id="413" name="直線コネクタ 412"/>
        <xdr:cNvCxnSpPr/>
      </xdr:nvCxnSpPr>
      <xdr:spPr>
        <a:xfrm>
          <a:off x="7861300" y="12455662"/>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51325</xdr:rowOff>
    </xdr:from>
    <xdr:ext cx="534377" cy="259045"/>
    <xdr:sp macro="" textlink="">
      <xdr:nvSpPr>
        <xdr:cNvPr id="417" name="テキスト ボックス 416"/>
        <xdr:cNvSpPr txBox="1"/>
      </xdr:nvSpPr>
      <xdr:spPr>
        <a:xfrm>
          <a:off x="7594111" y="125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73355</xdr:rowOff>
    </xdr:from>
    <xdr:to>
      <xdr:col>55</xdr:col>
      <xdr:colOff>50800</xdr:colOff>
      <xdr:row>71</xdr:row>
      <xdr:rowOff>3505</xdr:rowOff>
    </xdr:to>
    <xdr:sp macro="" textlink="">
      <xdr:nvSpPr>
        <xdr:cNvPr id="423" name="楕円 422"/>
        <xdr:cNvSpPr/>
      </xdr:nvSpPr>
      <xdr:spPr>
        <a:xfrm>
          <a:off x="10426700" y="120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26382</xdr:rowOff>
    </xdr:from>
    <xdr:ext cx="534377" cy="259045"/>
    <xdr:sp macro="" textlink="">
      <xdr:nvSpPr>
        <xdr:cNvPr id="424" name="普通建設事業費 （ うち新規整備　）該当値テキスト"/>
        <xdr:cNvSpPr txBox="1"/>
      </xdr:nvSpPr>
      <xdr:spPr>
        <a:xfrm>
          <a:off x="10528300" y="120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89495</xdr:rowOff>
    </xdr:from>
    <xdr:to>
      <xdr:col>50</xdr:col>
      <xdr:colOff>165100</xdr:colOff>
      <xdr:row>74</xdr:row>
      <xdr:rowOff>19645</xdr:rowOff>
    </xdr:to>
    <xdr:sp macro="" textlink="">
      <xdr:nvSpPr>
        <xdr:cNvPr id="425" name="楕円 424"/>
        <xdr:cNvSpPr/>
      </xdr:nvSpPr>
      <xdr:spPr>
        <a:xfrm>
          <a:off x="9588500" y="126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36172</xdr:rowOff>
    </xdr:from>
    <xdr:ext cx="534377" cy="259045"/>
    <xdr:sp macro="" textlink="">
      <xdr:nvSpPr>
        <xdr:cNvPr id="426" name="テキスト ボックス 425"/>
        <xdr:cNvSpPr txBox="1"/>
      </xdr:nvSpPr>
      <xdr:spPr>
        <a:xfrm>
          <a:off x="9372111" y="12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153274</xdr:rowOff>
    </xdr:from>
    <xdr:to>
      <xdr:col>46</xdr:col>
      <xdr:colOff>38100</xdr:colOff>
      <xdr:row>74</xdr:row>
      <xdr:rowOff>83424</xdr:rowOff>
    </xdr:to>
    <xdr:sp macro="" textlink="">
      <xdr:nvSpPr>
        <xdr:cNvPr id="427" name="楕円 426"/>
        <xdr:cNvSpPr/>
      </xdr:nvSpPr>
      <xdr:spPr>
        <a:xfrm>
          <a:off x="8699500" y="126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74551</xdr:rowOff>
    </xdr:from>
    <xdr:ext cx="534377" cy="259045"/>
    <xdr:sp macro="" textlink="">
      <xdr:nvSpPr>
        <xdr:cNvPr id="428" name="テキスト ボックス 427"/>
        <xdr:cNvSpPr txBox="1"/>
      </xdr:nvSpPr>
      <xdr:spPr>
        <a:xfrm>
          <a:off x="8483111" y="127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60462</xdr:rowOff>
    </xdr:from>
    <xdr:to>
      <xdr:col>41</xdr:col>
      <xdr:colOff>101600</xdr:colOff>
      <xdr:row>72</xdr:row>
      <xdr:rowOff>162062</xdr:rowOff>
    </xdr:to>
    <xdr:sp macro="" textlink="">
      <xdr:nvSpPr>
        <xdr:cNvPr id="429" name="楕円 428"/>
        <xdr:cNvSpPr/>
      </xdr:nvSpPr>
      <xdr:spPr>
        <a:xfrm>
          <a:off x="7810500" y="124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7139</xdr:rowOff>
    </xdr:from>
    <xdr:ext cx="534377" cy="259045"/>
    <xdr:sp macro="" textlink="">
      <xdr:nvSpPr>
        <xdr:cNvPr id="430" name="テキスト ボックス 429"/>
        <xdr:cNvSpPr txBox="1"/>
      </xdr:nvSpPr>
      <xdr:spPr>
        <a:xfrm>
          <a:off x="7594111" y="121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115469</xdr:rowOff>
    </xdr:from>
    <xdr:to>
      <xdr:col>55</xdr:col>
      <xdr:colOff>0</xdr:colOff>
      <xdr:row>94</xdr:row>
      <xdr:rowOff>13055</xdr:rowOff>
    </xdr:to>
    <xdr:cxnSp macro="">
      <xdr:nvCxnSpPr>
        <xdr:cNvPr id="459" name="直線コネクタ 458"/>
        <xdr:cNvCxnSpPr/>
      </xdr:nvCxnSpPr>
      <xdr:spPr>
        <a:xfrm flipV="1">
          <a:off x="9639300" y="16060319"/>
          <a:ext cx="8382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13055</xdr:rowOff>
    </xdr:from>
    <xdr:to>
      <xdr:col>50</xdr:col>
      <xdr:colOff>114300</xdr:colOff>
      <xdr:row>94</xdr:row>
      <xdr:rowOff>73025</xdr:rowOff>
    </xdr:to>
    <xdr:cxnSp macro="">
      <xdr:nvCxnSpPr>
        <xdr:cNvPr id="462" name="直線コネクタ 461"/>
        <xdr:cNvCxnSpPr/>
      </xdr:nvCxnSpPr>
      <xdr:spPr>
        <a:xfrm flipV="1">
          <a:off x="8750300" y="16129355"/>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31801</xdr:rowOff>
    </xdr:from>
    <xdr:to>
      <xdr:col>45</xdr:col>
      <xdr:colOff>177800</xdr:colOff>
      <xdr:row>94</xdr:row>
      <xdr:rowOff>73025</xdr:rowOff>
    </xdr:to>
    <xdr:cxnSp macro="">
      <xdr:nvCxnSpPr>
        <xdr:cNvPr id="465" name="直線コネクタ 464"/>
        <xdr:cNvCxnSpPr/>
      </xdr:nvCxnSpPr>
      <xdr:spPr>
        <a:xfrm>
          <a:off x="7861300" y="15976651"/>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64669</xdr:rowOff>
    </xdr:from>
    <xdr:to>
      <xdr:col>55</xdr:col>
      <xdr:colOff>50800</xdr:colOff>
      <xdr:row>93</xdr:row>
      <xdr:rowOff>166269</xdr:rowOff>
    </xdr:to>
    <xdr:sp macro="" textlink="">
      <xdr:nvSpPr>
        <xdr:cNvPr id="475" name="楕円 474"/>
        <xdr:cNvSpPr/>
      </xdr:nvSpPr>
      <xdr:spPr>
        <a:xfrm>
          <a:off x="10426700" y="160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87546</xdr:rowOff>
    </xdr:from>
    <xdr:ext cx="534377" cy="259045"/>
    <xdr:sp macro="" textlink="">
      <xdr:nvSpPr>
        <xdr:cNvPr id="476" name="普通建設事業費 （ うち更新整備　）該当値テキスト"/>
        <xdr:cNvSpPr txBox="1"/>
      </xdr:nvSpPr>
      <xdr:spPr>
        <a:xfrm>
          <a:off x="10528300" y="158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133705</xdr:rowOff>
    </xdr:from>
    <xdr:to>
      <xdr:col>50</xdr:col>
      <xdr:colOff>165100</xdr:colOff>
      <xdr:row>94</xdr:row>
      <xdr:rowOff>63855</xdr:rowOff>
    </xdr:to>
    <xdr:sp macro="" textlink="">
      <xdr:nvSpPr>
        <xdr:cNvPr id="477" name="楕円 476"/>
        <xdr:cNvSpPr/>
      </xdr:nvSpPr>
      <xdr:spPr>
        <a:xfrm>
          <a:off x="9588500" y="160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80382</xdr:rowOff>
    </xdr:from>
    <xdr:ext cx="534377" cy="259045"/>
    <xdr:sp macro="" textlink="">
      <xdr:nvSpPr>
        <xdr:cNvPr id="478" name="テキスト ボックス 477"/>
        <xdr:cNvSpPr txBox="1"/>
      </xdr:nvSpPr>
      <xdr:spPr>
        <a:xfrm>
          <a:off x="9372111" y="158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22225</xdr:rowOff>
    </xdr:from>
    <xdr:to>
      <xdr:col>46</xdr:col>
      <xdr:colOff>38100</xdr:colOff>
      <xdr:row>94</xdr:row>
      <xdr:rowOff>123825</xdr:rowOff>
    </xdr:to>
    <xdr:sp macro="" textlink="">
      <xdr:nvSpPr>
        <xdr:cNvPr id="479" name="楕円 478"/>
        <xdr:cNvSpPr/>
      </xdr:nvSpPr>
      <xdr:spPr>
        <a:xfrm>
          <a:off x="8699500" y="161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140352</xdr:rowOff>
    </xdr:from>
    <xdr:ext cx="534377" cy="259045"/>
    <xdr:sp macro="" textlink="">
      <xdr:nvSpPr>
        <xdr:cNvPr id="480" name="テキスト ボックス 479"/>
        <xdr:cNvSpPr txBox="1"/>
      </xdr:nvSpPr>
      <xdr:spPr>
        <a:xfrm>
          <a:off x="8483111" y="159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152451</xdr:rowOff>
    </xdr:from>
    <xdr:to>
      <xdr:col>41</xdr:col>
      <xdr:colOff>101600</xdr:colOff>
      <xdr:row>93</xdr:row>
      <xdr:rowOff>82601</xdr:rowOff>
    </xdr:to>
    <xdr:sp macro="" textlink="">
      <xdr:nvSpPr>
        <xdr:cNvPr id="481" name="楕円 480"/>
        <xdr:cNvSpPr/>
      </xdr:nvSpPr>
      <xdr:spPr>
        <a:xfrm>
          <a:off x="7810500" y="15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99128</xdr:rowOff>
    </xdr:from>
    <xdr:ext cx="534377" cy="259045"/>
    <xdr:sp macro="" textlink="">
      <xdr:nvSpPr>
        <xdr:cNvPr id="482" name="テキスト ボックス 481"/>
        <xdr:cNvSpPr txBox="1"/>
      </xdr:nvSpPr>
      <xdr:spPr>
        <a:xfrm>
          <a:off x="7594111" y="157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17914</xdr:rowOff>
    </xdr:from>
    <xdr:to>
      <xdr:col>85</xdr:col>
      <xdr:colOff>127000</xdr:colOff>
      <xdr:row>38</xdr:row>
      <xdr:rowOff>21971</xdr:rowOff>
    </xdr:to>
    <xdr:cxnSp macro="">
      <xdr:nvCxnSpPr>
        <xdr:cNvPr id="507" name="直線コネクタ 506"/>
        <xdr:cNvCxnSpPr/>
      </xdr:nvCxnSpPr>
      <xdr:spPr>
        <a:xfrm flipV="1">
          <a:off x="15481300" y="6533014"/>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16313</xdr:rowOff>
    </xdr:from>
    <xdr:to>
      <xdr:col>81</xdr:col>
      <xdr:colOff>50800</xdr:colOff>
      <xdr:row>38</xdr:row>
      <xdr:rowOff>21971</xdr:rowOff>
    </xdr:to>
    <xdr:cxnSp macro="">
      <xdr:nvCxnSpPr>
        <xdr:cNvPr id="510" name="直線コネクタ 509"/>
        <xdr:cNvCxnSpPr/>
      </xdr:nvCxnSpPr>
      <xdr:spPr>
        <a:xfrm>
          <a:off x="14592300" y="6531413"/>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16313</xdr:rowOff>
    </xdr:from>
    <xdr:to>
      <xdr:col>76</xdr:col>
      <xdr:colOff>114300</xdr:colOff>
      <xdr:row>38</xdr:row>
      <xdr:rowOff>21342</xdr:rowOff>
    </xdr:to>
    <xdr:cxnSp macro="">
      <xdr:nvCxnSpPr>
        <xdr:cNvPr id="513" name="直線コネクタ 512"/>
        <xdr:cNvCxnSpPr/>
      </xdr:nvCxnSpPr>
      <xdr:spPr>
        <a:xfrm flipV="1">
          <a:off x="13703300" y="653141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157245</xdr:rowOff>
    </xdr:from>
    <xdr:to>
      <xdr:col>71</xdr:col>
      <xdr:colOff>177800</xdr:colOff>
      <xdr:row>38</xdr:row>
      <xdr:rowOff>21342</xdr:rowOff>
    </xdr:to>
    <xdr:cxnSp macro="">
      <xdr:nvCxnSpPr>
        <xdr:cNvPr id="516" name="直線コネクタ 515"/>
        <xdr:cNvCxnSpPr/>
      </xdr:nvCxnSpPr>
      <xdr:spPr>
        <a:xfrm>
          <a:off x="12814300" y="6500895"/>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138563</xdr:rowOff>
    </xdr:from>
    <xdr:to>
      <xdr:col>85</xdr:col>
      <xdr:colOff>177800</xdr:colOff>
      <xdr:row>38</xdr:row>
      <xdr:rowOff>68714</xdr:rowOff>
    </xdr:to>
    <xdr:sp macro="" textlink="">
      <xdr:nvSpPr>
        <xdr:cNvPr id="526" name="楕円 525"/>
        <xdr:cNvSpPr/>
      </xdr:nvSpPr>
      <xdr:spPr>
        <a:xfrm>
          <a:off x="16268700" y="6482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142621</xdr:rowOff>
    </xdr:from>
    <xdr:to>
      <xdr:col>81</xdr:col>
      <xdr:colOff>101600</xdr:colOff>
      <xdr:row>38</xdr:row>
      <xdr:rowOff>72771</xdr:rowOff>
    </xdr:to>
    <xdr:sp macro="" textlink="">
      <xdr:nvSpPr>
        <xdr:cNvPr id="528" name="楕円 527"/>
        <xdr:cNvSpPr/>
      </xdr:nvSpPr>
      <xdr:spPr>
        <a:xfrm>
          <a:off x="15430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63898</xdr:rowOff>
    </xdr:from>
    <xdr:ext cx="313932" cy="259045"/>
    <xdr:sp macro="" textlink="">
      <xdr:nvSpPr>
        <xdr:cNvPr id="529" name="テキスト ボックス 528"/>
        <xdr:cNvSpPr txBox="1"/>
      </xdr:nvSpPr>
      <xdr:spPr>
        <a:xfrm>
          <a:off x="15324333" y="6578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136963</xdr:rowOff>
    </xdr:from>
    <xdr:to>
      <xdr:col>76</xdr:col>
      <xdr:colOff>165100</xdr:colOff>
      <xdr:row>38</xdr:row>
      <xdr:rowOff>67113</xdr:rowOff>
    </xdr:to>
    <xdr:sp macro="" textlink="">
      <xdr:nvSpPr>
        <xdr:cNvPr id="530" name="楕円 529"/>
        <xdr:cNvSpPr/>
      </xdr:nvSpPr>
      <xdr:spPr>
        <a:xfrm>
          <a:off x="14541500" y="64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58240</xdr:rowOff>
    </xdr:from>
    <xdr:ext cx="378565" cy="259045"/>
    <xdr:sp macro="" textlink="">
      <xdr:nvSpPr>
        <xdr:cNvPr id="531" name="テキスト ボックス 530"/>
        <xdr:cNvSpPr txBox="1"/>
      </xdr:nvSpPr>
      <xdr:spPr>
        <a:xfrm>
          <a:off x="14403017" y="6573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141992</xdr:rowOff>
    </xdr:from>
    <xdr:to>
      <xdr:col>72</xdr:col>
      <xdr:colOff>38100</xdr:colOff>
      <xdr:row>38</xdr:row>
      <xdr:rowOff>72143</xdr:rowOff>
    </xdr:to>
    <xdr:sp macro="" textlink="">
      <xdr:nvSpPr>
        <xdr:cNvPr id="532" name="楕円 531"/>
        <xdr:cNvSpPr/>
      </xdr:nvSpPr>
      <xdr:spPr>
        <a:xfrm>
          <a:off x="136525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63269</xdr:rowOff>
    </xdr:from>
    <xdr:ext cx="313932" cy="259045"/>
    <xdr:sp macro="" textlink="">
      <xdr:nvSpPr>
        <xdr:cNvPr id="533" name="テキスト ボックス 532"/>
        <xdr:cNvSpPr txBox="1"/>
      </xdr:nvSpPr>
      <xdr:spPr>
        <a:xfrm>
          <a:off x="13546333" y="6578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106445</xdr:rowOff>
    </xdr:from>
    <xdr:to>
      <xdr:col>67</xdr:col>
      <xdr:colOff>101600</xdr:colOff>
      <xdr:row>38</xdr:row>
      <xdr:rowOff>36595</xdr:rowOff>
    </xdr:to>
    <xdr:sp macro="" textlink="">
      <xdr:nvSpPr>
        <xdr:cNvPr id="534" name="楕円 533"/>
        <xdr:cNvSpPr/>
      </xdr:nvSpPr>
      <xdr:spPr>
        <a:xfrm>
          <a:off x="12763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27722</xdr:rowOff>
    </xdr:from>
    <xdr:ext cx="378565" cy="259045"/>
    <xdr:sp macro="" textlink="">
      <xdr:nvSpPr>
        <xdr:cNvPr id="535" name="テキスト ボックス 534"/>
        <xdr:cNvSpPr txBox="1"/>
      </xdr:nvSpPr>
      <xdr:spPr>
        <a:xfrm>
          <a:off x="12625017" y="654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97431</xdr:rowOff>
    </xdr:from>
    <xdr:to>
      <xdr:col>85</xdr:col>
      <xdr:colOff>127000</xdr:colOff>
      <xdr:row>77</xdr:row>
      <xdr:rowOff>125687</xdr:rowOff>
    </xdr:to>
    <xdr:cxnSp macro="">
      <xdr:nvCxnSpPr>
        <xdr:cNvPr id="612" name="直線コネクタ 611"/>
        <xdr:cNvCxnSpPr/>
      </xdr:nvCxnSpPr>
      <xdr:spPr>
        <a:xfrm>
          <a:off x="15481300" y="13299081"/>
          <a:ext cx="8382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3"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97431</xdr:rowOff>
    </xdr:from>
    <xdr:to>
      <xdr:col>81</xdr:col>
      <xdr:colOff>50800</xdr:colOff>
      <xdr:row>77</xdr:row>
      <xdr:rowOff>119149</xdr:rowOff>
    </xdr:to>
    <xdr:cxnSp macro="">
      <xdr:nvCxnSpPr>
        <xdr:cNvPr id="615" name="直線コネクタ 614"/>
        <xdr:cNvCxnSpPr/>
      </xdr:nvCxnSpPr>
      <xdr:spPr>
        <a:xfrm flipV="1">
          <a:off x="14592300" y="1329908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119149</xdr:rowOff>
    </xdr:from>
    <xdr:to>
      <xdr:col>76</xdr:col>
      <xdr:colOff>114300</xdr:colOff>
      <xdr:row>77</xdr:row>
      <xdr:rowOff>121777</xdr:rowOff>
    </xdr:to>
    <xdr:cxnSp macro="">
      <xdr:nvCxnSpPr>
        <xdr:cNvPr id="618" name="直線コネクタ 617"/>
        <xdr:cNvCxnSpPr/>
      </xdr:nvCxnSpPr>
      <xdr:spPr>
        <a:xfrm flipV="1">
          <a:off x="13703300" y="13320799"/>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0" name="テキスト ボックス 619"/>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25285</xdr:rowOff>
    </xdr:from>
    <xdr:to>
      <xdr:col>71</xdr:col>
      <xdr:colOff>177800</xdr:colOff>
      <xdr:row>77</xdr:row>
      <xdr:rowOff>121777</xdr:rowOff>
    </xdr:to>
    <xdr:cxnSp macro="">
      <xdr:nvCxnSpPr>
        <xdr:cNvPr id="621" name="直線コネクタ 620"/>
        <xdr:cNvCxnSpPr/>
      </xdr:nvCxnSpPr>
      <xdr:spPr>
        <a:xfrm>
          <a:off x="12814300" y="13226935"/>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3" name="テキスト ボックス 622"/>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5" name="テキスト ボックス 624"/>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74887</xdr:rowOff>
    </xdr:from>
    <xdr:to>
      <xdr:col>85</xdr:col>
      <xdr:colOff>177800</xdr:colOff>
      <xdr:row>78</xdr:row>
      <xdr:rowOff>5037</xdr:rowOff>
    </xdr:to>
    <xdr:sp macro="" textlink="">
      <xdr:nvSpPr>
        <xdr:cNvPr id="631" name="楕円 630"/>
        <xdr:cNvSpPr/>
      </xdr:nvSpPr>
      <xdr:spPr>
        <a:xfrm>
          <a:off x="16268700" y="132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53314</xdr:rowOff>
    </xdr:from>
    <xdr:ext cx="534377" cy="259045"/>
    <xdr:sp macro="" textlink="">
      <xdr:nvSpPr>
        <xdr:cNvPr id="632" name="公債費該当値テキスト"/>
        <xdr:cNvSpPr txBox="1"/>
      </xdr:nvSpPr>
      <xdr:spPr>
        <a:xfrm>
          <a:off x="16370300" y="132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46631</xdr:rowOff>
    </xdr:from>
    <xdr:to>
      <xdr:col>81</xdr:col>
      <xdr:colOff>101600</xdr:colOff>
      <xdr:row>77</xdr:row>
      <xdr:rowOff>148231</xdr:rowOff>
    </xdr:to>
    <xdr:sp macro="" textlink="">
      <xdr:nvSpPr>
        <xdr:cNvPr id="633" name="楕円 632"/>
        <xdr:cNvSpPr/>
      </xdr:nvSpPr>
      <xdr:spPr>
        <a:xfrm>
          <a:off x="15430500" y="132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139358</xdr:rowOff>
    </xdr:from>
    <xdr:ext cx="534377" cy="259045"/>
    <xdr:sp macro="" textlink="">
      <xdr:nvSpPr>
        <xdr:cNvPr id="634" name="テキスト ボックス 633"/>
        <xdr:cNvSpPr txBox="1"/>
      </xdr:nvSpPr>
      <xdr:spPr>
        <a:xfrm>
          <a:off x="15214111" y="133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68349</xdr:rowOff>
    </xdr:from>
    <xdr:to>
      <xdr:col>76</xdr:col>
      <xdr:colOff>165100</xdr:colOff>
      <xdr:row>77</xdr:row>
      <xdr:rowOff>169949</xdr:rowOff>
    </xdr:to>
    <xdr:sp macro="" textlink="">
      <xdr:nvSpPr>
        <xdr:cNvPr id="635" name="楕円 634"/>
        <xdr:cNvSpPr/>
      </xdr:nvSpPr>
      <xdr:spPr>
        <a:xfrm>
          <a:off x="14541500" y="132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6" name="テキスト ボックス 635"/>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70977</xdr:rowOff>
    </xdr:from>
    <xdr:to>
      <xdr:col>72</xdr:col>
      <xdr:colOff>38100</xdr:colOff>
      <xdr:row>78</xdr:row>
      <xdr:rowOff>1127</xdr:rowOff>
    </xdr:to>
    <xdr:sp macro="" textlink="">
      <xdr:nvSpPr>
        <xdr:cNvPr id="637" name="楕円 636"/>
        <xdr:cNvSpPr/>
      </xdr:nvSpPr>
      <xdr:spPr>
        <a:xfrm>
          <a:off x="136525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163704</xdr:rowOff>
    </xdr:from>
    <xdr:ext cx="534377" cy="259045"/>
    <xdr:sp macro="" textlink="">
      <xdr:nvSpPr>
        <xdr:cNvPr id="638" name="テキスト ボックス 637"/>
        <xdr:cNvSpPr txBox="1"/>
      </xdr:nvSpPr>
      <xdr:spPr>
        <a:xfrm>
          <a:off x="13436111" y="133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145935</xdr:rowOff>
    </xdr:from>
    <xdr:to>
      <xdr:col>67</xdr:col>
      <xdr:colOff>101600</xdr:colOff>
      <xdr:row>77</xdr:row>
      <xdr:rowOff>76085</xdr:rowOff>
    </xdr:to>
    <xdr:sp macro="" textlink="">
      <xdr:nvSpPr>
        <xdr:cNvPr id="639" name="楕円 638"/>
        <xdr:cNvSpPr/>
      </xdr:nvSpPr>
      <xdr:spPr>
        <a:xfrm>
          <a:off x="12763500" y="131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67212</xdr:rowOff>
    </xdr:from>
    <xdr:ext cx="534377" cy="259045"/>
    <xdr:sp macro="" textlink="">
      <xdr:nvSpPr>
        <xdr:cNvPr id="640" name="テキスト ボックス 639"/>
        <xdr:cNvSpPr txBox="1"/>
      </xdr:nvSpPr>
      <xdr:spPr>
        <a:xfrm>
          <a:off x="12547111" y="132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135737</xdr:rowOff>
    </xdr:from>
    <xdr:to>
      <xdr:col>85</xdr:col>
      <xdr:colOff>127000</xdr:colOff>
      <xdr:row>98</xdr:row>
      <xdr:rowOff>102972</xdr:rowOff>
    </xdr:to>
    <xdr:cxnSp macro="">
      <xdr:nvCxnSpPr>
        <xdr:cNvPr id="669" name="直線コネクタ 668"/>
        <xdr:cNvCxnSpPr/>
      </xdr:nvCxnSpPr>
      <xdr:spPr>
        <a:xfrm>
          <a:off x="15481300" y="16766387"/>
          <a:ext cx="838200" cy="1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135737</xdr:rowOff>
    </xdr:from>
    <xdr:to>
      <xdr:col>81</xdr:col>
      <xdr:colOff>50800</xdr:colOff>
      <xdr:row>97</xdr:row>
      <xdr:rowOff>153645</xdr:rowOff>
    </xdr:to>
    <xdr:cxnSp macro="">
      <xdr:nvCxnSpPr>
        <xdr:cNvPr id="672" name="直線コネクタ 671"/>
        <xdr:cNvCxnSpPr/>
      </xdr:nvCxnSpPr>
      <xdr:spPr>
        <a:xfrm flipV="1">
          <a:off x="14592300" y="16766387"/>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153645</xdr:rowOff>
    </xdr:from>
    <xdr:to>
      <xdr:col>76</xdr:col>
      <xdr:colOff>114300</xdr:colOff>
      <xdr:row>98</xdr:row>
      <xdr:rowOff>71120</xdr:rowOff>
    </xdr:to>
    <xdr:cxnSp macro="">
      <xdr:nvCxnSpPr>
        <xdr:cNvPr id="675" name="直線コネクタ 674"/>
        <xdr:cNvCxnSpPr/>
      </xdr:nvCxnSpPr>
      <xdr:spPr>
        <a:xfrm flipV="1">
          <a:off x="13703300" y="16784295"/>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71120</xdr:rowOff>
    </xdr:from>
    <xdr:to>
      <xdr:col>71</xdr:col>
      <xdr:colOff>177800</xdr:colOff>
      <xdr:row>98</xdr:row>
      <xdr:rowOff>99771</xdr:rowOff>
    </xdr:to>
    <xdr:cxnSp macro="">
      <xdr:nvCxnSpPr>
        <xdr:cNvPr id="678" name="直線コネクタ 677"/>
        <xdr:cNvCxnSpPr/>
      </xdr:nvCxnSpPr>
      <xdr:spPr>
        <a:xfrm flipV="1">
          <a:off x="12814300" y="16873220"/>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52172</xdr:rowOff>
    </xdr:from>
    <xdr:to>
      <xdr:col>85</xdr:col>
      <xdr:colOff>177800</xdr:colOff>
      <xdr:row>98</xdr:row>
      <xdr:rowOff>153772</xdr:rowOff>
    </xdr:to>
    <xdr:sp macro="" textlink="">
      <xdr:nvSpPr>
        <xdr:cNvPr id="688" name="楕円 687"/>
        <xdr:cNvSpPr/>
      </xdr:nvSpPr>
      <xdr:spPr>
        <a:xfrm>
          <a:off x="16268700" y="168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138549</xdr:rowOff>
    </xdr:from>
    <xdr:ext cx="469744" cy="259045"/>
    <xdr:sp macro="" textlink="">
      <xdr:nvSpPr>
        <xdr:cNvPr id="689" name="積立金該当値テキスト"/>
        <xdr:cNvSpPr txBox="1"/>
      </xdr:nvSpPr>
      <xdr:spPr>
        <a:xfrm>
          <a:off x="16370300" y="1676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84937</xdr:rowOff>
    </xdr:from>
    <xdr:to>
      <xdr:col>81</xdr:col>
      <xdr:colOff>101600</xdr:colOff>
      <xdr:row>98</xdr:row>
      <xdr:rowOff>15087</xdr:rowOff>
    </xdr:to>
    <xdr:sp macro="" textlink="">
      <xdr:nvSpPr>
        <xdr:cNvPr id="690" name="楕円 689"/>
        <xdr:cNvSpPr/>
      </xdr:nvSpPr>
      <xdr:spPr>
        <a:xfrm>
          <a:off x="15430500" y="167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6214</xdr:rowOff>
    </xdr:from>
    <xdr:ext cx="469744" cy="259045"/>
    <xdr:sp macro="" textlink="">
      <xdr:nvSpPr>
        <xdr:cNvPr id="691" name="テキスト ボックス 690"/>
        <xdr:cNvSpPr txBox="1"/>
      </xdr:nvSpPr>
      <xdr:spPr>
        <a:xfrm>
          <a:off x="15246428" y="168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102845</xdr:rowOff>
    </xdr:from>
    <xdr:to>
      <xdr:col>76</xdr:col>
      <xdr:colOff>165100</xdr:colOff>
      <xdr:row>98</xdr:row>
      <xdr:rowOff>32995</xdr:rowOff>
    </xdr:to>
    <xdr:sp macro="" textlink="">
      <xdr:nvSpPr>
        <xdr:cNvPr id="692" name="楕円 691"/>
        <xdr:cNvSpPr/>
      </xdr:nvSpPr>
      <xdr:spPr>
        <a:xfrm>
          <a:off x="14541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24122</xdr:rowOff>
    </xdr:from>
    <xdr:ext cx="469744" cy="259045"/>
    <xdr:sp macro="" textlink="">
      <xdr:nvSpPr>
        <xdr:cNvPr id="693" name="テキスト ボックス 692"/>
        <xdr:cNvSpPr txBox="1"/>
      </xdr:nvSpPr>
      <xdr:spPr>
        <a:xfrm>
          <a:off x="14357428" y="168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20320</xdr:rowOff>
    </xdr:from>
    <xdr:to>
      <xdr:col>72</xdr:col>
      <xdr:colOff>38100</xdr:colOff>
      <xdr:row>98</xdr:row>
      <xdr:rowOff>121920</xdr:rowOff>
    </xdr:to>
    <xdr:sp macro="" textlink="">
      <xdr:nvSpPr>
        <xdr:cNvPr id="694" name="楕円 693"/>
        <xdr:cNvSpPr/>
      </xdr:nvSpPr>
      <xdr:spPr>
        <a:xfrm>
          <a:off x="13652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113047</xdr:rowOff>
    </xdr:from>
    <xdr:ext cx="469744" cy="259045"/>
    <xdr:sp macro="" textlink="">
      <xdr:nvSpPr>
        <xdr:cNvPr id="695" name="テキスト ボックス 694"/>
        <xdr:cNvSpPr txBox="1"/>
      </xdr:nvSpPr>
      <xdr:spPr>
        <a:xfrm>
          <a:off x="13468428"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48971</xdr:rowOff>
    </xdr:from>
    <xdr:to>
      <xdr:col>67</xdr:col>
      <xdr:colOff>101600</xdr:colOff>
      <xdr:row>98</xdr:row>
      <xdr:rowOff>150571</xdr:rowOff>
    </xdr:to>
    <xdr:sp macro="" textlink="">
      <xdr:nvSpPr>
        <xdr:cNvPr id="696" name="楕円 695"/>
        <xdr:cNvSpPr/>
      </xdr:nvSpPr>
      <xdr:spPr>
        <a:xfrm>
          <a:off x="12763500" y="16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141698</xdr:rowOff>
    </xdr:from>
    <xdr:ext cx="469744" cy="259045"/>
    <xdr:sp macro="" textlink="">
      <xdr:nvSpPr>
        <xdr:cNvPr id="697" name="テキスト ボックス 696"/>
        <xdr:cNvSpPr txBox="1"/>
      </xdr:nvSpPr>
      <xdr:spPr>
        <a:xfrm>
          <a:off x="12579428" y="169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117411</xdr:rowOff>
    </xdr:from>
    <xdr:to>
      <xdr:col>116</xdr:col>
      <xdr:colOff>63500</xdr:colOff>
      <xdr:row>34</xdr:row>
      <xdr:rowOff>13970</xdr:rowOff>
    </xdr:to>
    <xdr:cxnSp macro="">
      <xdr:nvCxnSpPr>
        <xdr:cNvPr id="726" name="直線コネクタ 725"/>
        <xdr:cNvCxnSpPr/>
      </xdr:nvCxnSpPr>
      <xdr:spPr>
        <a:xfrm flipV="1">
          <a:off x="21323300" y="5775261"/>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61803</xdr:rowOff>
    </xdr:from>
    <xdr:ext cx="469744" cy="259045"/>
    <xdr:sp macro="" textlink="">
      <xdr:nvSpPr>
        <xdr:cNvPr id="727" name="投資及び出資金平均値テキスト"/>
        <xdr:cNvSpPr txBox="1"/>
      </xdr:nvSpPr>
      <xdr:spPr>
        <a:xfrm>
          <a:off x="22212300" y="6234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13970</xdr:rowOff>
    </xdr:from>
    <xdr:to>
      <xdr:col>111</xdr:col>
      <xdr:colOff>177800</xdr:colOff>
      <xdr:row>35</xdr:row>
      <xdr:rowOff>17780</xdr:rowOff>
    </xdr:to>
    <xdr:cxnSp macro="">
      <xdr:nvCxnSpPr>
        <xdr:cNvPr id="729" name="直線コネクタ 728"/>
        <xdr:cNvCxnSpPr/>
      </xdr:nvCxnSpPr>
      <xdr:spPr>
        <a:xfrm flipV="1">
          <a:off x="20434300" y="5843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142003</xdr:rowOff>
    </xdr:from>
    <xdr:ext cx="469744" cy="259045"/>
    <xdr:sp macro="" textlink="">
      <xdr:nvSpPr>
        <xdr:cNvPr id="731" name="テキスト ボックス 730"/>
        <xdr:cNvSpPr txBox="1"/>
      </xdr:nvSpPr>
      <xdr:spPr>
        <a:xfrm>
          <a:off x="21088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17780</xdr:rowOff>
    </xdr:from>
    <xdr:to>
      <xdr:col>107</xdr:col>
      <xdr:colOff>50800</xdr:colOff>
      <xdr:row>35</xdr:row>
      <xdr:rowOff>67310</xdr:rowOff>
    </xdr:to>
    <xdr:cxnSp macro="">
      <xdr:nvCxnSpPr>
        <xdr:cNvPr id="732" name="直線コネクタ 731"/>
        <xdr:cNvCxnSpPr/>
      </xdr:nvCxnSpPr>
      <xdr:spPr>
        <a:xfrm flipV="1">
          <a:off x="19545300" y="60185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60850</xdr:rowOff>
    </xdr:from>
    <xdr:ext cx="469744" cy="259045"/>
    <xdr:sp macro="" textlink="">
      <xdr:nvSpPr>
        <xdr:cNvPr id="734" name="テキスト ボックス 733"/>
        <xdr:cNvSpPr txBox="1"/>
      </xdr:nvSpPr>
      <xdr:spPr>
        <a:xfrm>
          <a:off x="20199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67310</xdr:rowOff>
    </xdr:from>
    <xdr:to>
      <xdr:col>102</xdr:col>
      <xdr:colOff>114300</xdr:colOff>
      <xdr:row>35</xdr:row>
      <xdr:rowOff>146748</xdr:rowOff>
    </xdr:to>
    <xdr:cxnSp macro="">
      <xdr:nvCxnSpPr>
        <xdr:cNvPr id="735" name="直線コネクタ 734"/>
        <xdr:cNvCxnSpPr/>
      </xdr:nvCxnSpPr>
      <xdr:spPr>
        <a:xfrm flipV="1">
          <a:off x="18656300" y="6068060"/>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34942</xdr:rowOff>
    </xdr:from>
    <xdr:ext cx="469744" cy="259045"/>
    <xdr:sp macro="" textlink="">
      <xdr:nvSpPr>
        <xdr:cNvPr id="739" name="テキスト ボックス 738"/>
        <xdr:cNvSpPr txBox="1"/>
      </xdr:nvSpPr>
      <xdr:spPr>
        <a:xfrm>
          <a:off x="18421428"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66611</xdr:rowOff>
    </xdr:from>
    <xdr:to>
      <xdr:col>116</xdr:col>
      <xdr:colOff>114300</xdr:colOff>
      <xdr:row>33</xdr:row>
      <xdr:rowOff>168211</xdr:rowOff>
    </xdr:to>
    <xdr:sp macro="" textlink="">
      <xdr:nvSpPr>
        <xdr:cNvPr id="745" name="楕円 744"/>
        <xdr:cNvSpPr/>
      </xdr:nvSpPr>
      <xdr:spPr>
        <a:xfrm>
          <a:off x="221107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89488</xdr:rowOff>
    </xdr:from>
    <xdr:ext cx="469744" cy="259045"/>
    <xdr:sp macro="" textlink="">
      <xdr:nvSpPr>
        <xdr:cNvPr id="746" name="投資及び出資金該当値テキスト"/>
        <xdr:cNvSpPr txBox="1"/>
      </xdr:nvSpPr>
      <xdr:spPr>
        <a:xfrm>
          <a:off x="22212300" y="5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134620</xdr:rowOff>
    </xdr:from>
    <xdr:to>
      <xdr:col>112</xdr:col>
      <xdr:colOff>38100</xdr:colOff>
      <xdr:row>34</xdr:row>
      <xdr:rowOff>64770</xdr:rowOff>
    </xdr:to>
    <xdr:sp macro="" textlink="">
      <xdr:nvSpPr>
        <xdr:cNvPr id="747" name="楕円 746"/>
        <xdr:cNvSpPr/>
      </xdr:nvSpPr>
      <xdr:spPr>
        <a:xfrm>
          <a:off x="21272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81297</xdr:rowOff>
    </xdr:from>
    <xdr:ext cx="469744" cy="259045"/>
    <xdr:sp macro="" textlink="">
      <xdr:nvSpPr>
        <xdr:cNvPr id="748" name="テキスト ボックス 747"/>
        <xdr:cNvSpPr txBox="1"/>
      </xdr:nvSpPr>
      <xdr:spPr>
        <a:xfrm>
          <a:off x="21088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138430</xdr:rowOff>
    </xdr:from>
    <xdr:to>
      <xdr:col>107</xdr:col>
      <xdr:colOff>101600</xdr:colOff>
      <xdr:row>35</xdr:row>
      <xdr:rowOff>68580</xdr:rowOff>
    </xdr:to>
    <xdr:sp macro="" textlink="">
      <xdr:nvSpPr>
        <xdr:cNvPr id="749" name="楕円 748"/>
        <xdr:cNvSpPr/>
      </xdr:nvSpPr>
      <xdr:spPr>
        <a:xfrm>
          <a:off x="20383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85107</xdr:rowOff>
    </xdr:from>
    <xdr:ext cx="469744" cy="259045"/>
    <xdr:sp macro="" textlink="">
      <xdr:nvSpPr>
        <xdr:cNvPr id="750" name="テキスト ボックス 749"/>
        <xdr:cNvSpPr txBox="1"/>
      </xdr:nvSpPr>
      <xdr:spPr>
        <a:xfrm>
          <a:off x="20199428"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16510</xdr:rowOff>
    </xdr:from>
    <xdr:to>
      <xdr:col>102</xdr:col>
      <xdr:colOff>165100</xdr:colOff>
      <xdr:row>35</xdr:row>
      <xdr:rowOff>118110</xdr:rowOff>
    </xdr:to>
    <xdr:sp macro="" textlink="">
      <xdr:nvSpPr>
        <xdr:cNvPr id="751" name="楕円 750"/>
        <xdr:cNvSpPr/>
      </xdr:nvSpPr>
      <xdr:spPr>
        <a:xfrm>
          <a:off x="19494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109237</xdr:rowOff>
    </xdr:from>
    <xdr:ext cx="469744" cy="259045"/>
    <xdr:sp macro="" textlink="">
      <xdr:nvSpPr>
        <xdr:cNvPr id="752" name="テキスト ボックス 751"/>
        <xdr:cNvSpPr txBox="1"/>
      </xdr:nvSpPr>
      <xdr:spPr>
        <a:xfrm>
          <a:off x="19310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95948</xdr:rowOff>
    </xdr:from>
    <xdr:to>
      <xdr:col>98</xdr:col>
      <xdr:colOff>38100</xdr:colOff>
      <xdr:row>36</xdr:row>
      <xdr:rowOff>26098</xdr:rowOff>
    </xdr:to>
    <xdr:sp macro="" textlink="">
      <xdr:nvSpPr>
        <xdr:cNvPr id="753" name="楕円 752"/>
        <xdr:cNvSpPr/>
      </xdr:nvSpPr>
      <xdr:spPr>
        <a:xfrm>
          <a:off x="18605500" y="60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42625</xdr:rowOff>
    </xdr:from>
    <xdr:ext cx="469744" cy="259045"/>
    <xdr:sp macro="" textlink="">
      <xdr:nvSpPr>
        <xdr:cNvPr id="754" name="テキスト ボックス 753"/>
        <xdr:cNvSpPr txBox="1"/>
      </xdr:nvSpPr>
      <xdr:spPr>
        <a:xfrm>
          <a:off x="18421428" y="587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90939</xdr:rowOff>
    </xdr:from>
    <xdr:to>
      <xdr:col>116</xdr:col>
      <xdr:colOff>63500</xdr:colOff>
      <xdr:row>56</xdr:row>
      <xdr:rowOff>116223</xdr:rowOff>
    </xdr:to>
    <xdr:cxnSp macro="">
      <xdr:nvCxnSpPr>
        <xdr:cNvPr id="781" name="直線コネクタ 780"/>
        <xdr:cNvCxnSpPr/>
      </xdr:nvCxnSpPr>
      <xdr:spPr>
        <a:xfrm>
          <a:off x="21323300" y="9692139"/>
          <a:ext cx="8382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2"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33013</xdr:rowOff>
    </xdr:from>
    <xdr:to>
      <xdr:col>111</xdr:col>
      <xdr:colOff>177800</xdr:colOff>
      <xdr:row>56</xdr:row>
      <xdr:rowOff>90939</xdr:rowOff>
    </xdr:to>
    <xdr:cxnSp macro="">
      <xdr:nvCxnSpPr>
        <xdr:cNvPr id="784" name="直線コネクタ 783"/>
        <xdr:cNvCxnSpPr/>
      </xdr:nvCxnSpPr>
      <xdr:spPr>
        <a:xfrm>
          <a:off x="20434300" y="9634213"/>
          <a:ext cx="889000" cy="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6" name="テキスト ボックス 785"/>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113754</xdr:rowOff>
    </xdr:from>
    <xdr:to>
      <xdr:col>107</xdr:col>
      <xdr:colOff>50800</xdr:colOff>
      <xdr:row>56</xdr:row>
      <xdr:rowOff>33013</xdr:rowOff>
    </xdr:to>
    <xdr:cxnSp macro="">
      <xdr:nvCxnSpPr>
        <xdr:cNvPr id="787" name="直線コネクタ 786"/>
        <xdr:cNvCxnSpPr/>
      </xdr:nvCxnSpPr>
      <xdr:spPr>
        <a:xfrm>
          <a:off x="19545300" y="9543504"/>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89" name="テキスト ボックス 788"/>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113754</xdr:rowOff>
    </xdr:from>
    <xdr:to>
      <xdr:col>102</xdr:col>
      <xdr:colOff>114300</xdr:colOff>
      <xdr:row>55</xdr:row>
      <xdr:rowOff>121207</xdr:rowOff>
    </xdr:to>
    <xdr:cxnSp macro="">
      <xdr:nvCxnSpPr>
        <xdr:cNvPr id="790" name="直線コネクタ 789"/>
        <xdr:cNvCxnSpPr/>
      </xdr:nvCxnSpPr>
      <xdr:spPr>
        <a:xfrm flipV="1">
          <a:off x="18656300" y="9543504"/>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2" name="テキスト ボックス 791"/>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4" name="テキスト ボックス 793"/>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65423</xdr:rowOff>
    </xdr:from>
    <xdr:to>
      <xdr:col>116</xdr:col>
      <xdr:colOff>114300</xdr:colOff>
      <xdr:row>56</xdr:row>
      <xdr:rowOff>167023</xdr:rowOff>
    </xdr:to>
    <xdr:sp macro="" textlink="">
      <xdr:nvSpPr>
        <xdr:cNvPr id="800" name="楕円 799"/>
        <xdr:cNvSpPr/>
      </xdr:nvSpPr>
      <xdr:spPr>
        <a:xfrm>
          <a:off x="22110700" y="96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43850</xdr:rowOff>
    </xdr:from>
    <xdr:ext cx="534377" cy="259045"/>
    <xdr:sp macro="" textlink="">
      <xdr:nvSpPr>
        <xdr:cNvPr id="801" name="貸付金該当値テキスト"/>
        <xdr:cNvSpPr txBox="1"/>
      </xdr:nvSpPr>
      <xdr:spPr>
        <a:xfrm>
          <a:off x="22212300" y="96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40139</xdr:rowOff>
    </xdr:from>
    <xdr:to>
      <xdr:col>112</xdr:col>
      <xdr:colOff>38100</xdr:colOff>
      <xdr:row>56</xdr:row>
      <xdr:rowOff>141739</xdr:rowOff>
    </xdr:to>
    <xdr:sp macro="" textlink="">
      <xdr:nvSpPr>
        <xdr:cNvPr id="802" name="楕円 801"/>
        <xdr:cNvSpPr/>
      </xdr:nvSpPr>
      <xdr:spPr>
        <a:xfrm>
          <a:off x="21272500" y="96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132866</xdr:rowOff>
    </xdr:from>
    <xdr:ext cx="534377" cy="259045"/>
    <xdr:sp macro="" textlink="">
      <xdr:nvSpPr>
        <xdr:cNvPr id="803" name="テキスト ボックス 802"/>
        <xdr:cNvSpPr txBox="1"/>
      </xdr:nvSpPr>
      <xdr:spPr>
        <a:xfrm>
          <a:off x="21056111" y="97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153663</xdr:rowOff>
    </xdr:from>
    <xdr:to>
      <xdr:col>107</xdr:col>
      <xdr:colOff>101600</xdr:colOff>
      <xdr:row>56</xdr:row>
      <xdr:rowOff>83813</xdr:rowOff>
    </xdr:to>
    <xdr:sp macro="" textlink="">
      <xdr:nvSpPr>
        <xdr:cNvPr id="804" name="楕円 803"/>
        <xdr:cNvSpPr/>
      </xdr:nvSpPr>
      <xdr:spPr>
        <a:xfrm>
          <a:off x="20383500" y="9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74940</xdr:rowOff>
    </xdr:from>
    <xdr:ext cx="534377" cy="259045"/>
    <xdr:sp macro="" textlink="">
      <xdr:nvSpPr>
        <xdr:cNvPr id="805" name="テキスト ボックス 804"/>
        <xdr:cNvSpPr txBox="1"/>
      </xdr:nvSpPr>
      <xdr:spPr>
        <a:xfrm>
          <a:off x="20167111" y="96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62954</xdr:rowOff>
    </xdr:from>
    <xdr:to>
      <xdr:col>102</xdr:col>
      <xdr:colOff>165100</xdr:colOff>
      <xdr:row>55</xdr:row>
      <xdr:rowOff>164554</xdr:rowOff>
    </xdr:to>
    <xdr:sp macro="" textlink="">
      <xdr:nvSpPr>
        <xdr:cNvPr id="806" name="楕円 805"/>
        <xdr:cNvSpPr/>
      </xdr:nvSpPr>
      <xdr:spPr>
        <a:xfrm>
          <a:off x="19494500" y="94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155681</xdr:rowOff>
    </xdr:from>
    <xdr:ext cx="534377" cy="259045"/>
    <xdr:sp macro="" textlink="">
      <xdr:nvSpPr>
        <xdr:cNvPr id="807" name="テキスト ボックス 806"/>
        <xdr:cNvSpPr txBox="1"/>
      </xdr:nvSpPr>
      <xdr:spPr>
        <a:xfrm>
          <a:off x="19278111" y="95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70407</xdr:rowOff>
    </xdr:from>
    <xdr:to>
      <xdr:col>98</xdr:col>
      <xdr:colOff>38100</xdr:colOff>
      <xdr:row>56</xdr:row>
      <xdr:rowOff>557</xdr:rowOff>
    </xdr:to>
    <xdr:sp macro="" textlink="">
      <xdr:nvSpPr>
        <xdr:cNvPr id="808" name="楕円 807"/>
        <xdr:cNvSpPr/>
      </xdr:nvSpPr>
      <xdr:spPr>
        <a:xfrm>
          <a:off x="18605500" y="95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163134</xdr:rowOff>
    </xdr:from>
    <xdr:ext cx="534377" cy="259045"/>
    <xdr:sp macro="" textlink="">
      <xdr:nvSpPr>
        <xdr:cNvPr id="809" name="テキスト ボックス 808"/>
        <xdr:cNvSpPr txBox="1"/>
      </xdr:nvSpPr>
      <xdr:spPr>
        <a:xfrm>
          <a:off x="18389111" y="95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76744</xdr:rowOff>
    </xdr:from>
    <xdr:to>
      <xdr:col>116</xdr:col>
      <xdr:colOff>63500</xdr:colOff>
      <xdr:row>77</xdr:row>
      <xdr:rowOff>101707</xdr:rowOff>
    </xdr:to>
    <xdr:cxnSp macro="">
      <xdr:nvCxnSpPr>
        <xdr:cNvPr id="837" name="直線コネクタ 836"/>
        <xdr:cNvCxnSpPr/>
      </xdr:nvCxnSpPr>
      <xdr:spPr>
        <a:xfrm>
          <a:off x="21323300" y="13278394"/>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38"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9079</xdr:rowOff>
    </xdr:from>
    <xdr:to>
      <xdr:col>111</xdr:col>
      <xdr:colOff>177800</xdr:colOff>
      <xdr:row>77</xdr:row>
      <xdr:rowOff>76744</xdr:rowOff>
    </xdr:to>
    <xdr:cxnSp macro="">
      <xdr:nvCxnSpPr>
        <xdr:cNvPr id="840" name="直線コネクタ 839"/>
        <xdr:cNvCxnSpPr/>
      </xdr:nvCxnSpPr>
      <xdr:spPr>
        <a:xfrm>
          <a:off x="20434300" y="1321072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2" name="テキスト ボックス 841"/>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9079</xdr:rowOff>
    </xdr:from>
    <xdr:to>
      <xdr:col>107</xdr:col>
      <xdr:colOff>50800</xdr:colOff>
      <xdr:row>77</xdr:row>
      <xdr:rowOff>86939</xdr:rowOff>
    </xdr:to>
    <xdr:cxnSp macro="">
      <xdr:nvCxnSpPr>
        <xdr:cNvPr id="843" name="直線コネクタ 842"/>
        <xdr:cNvCxnSpPr/>
      </xdr:nvCxnSpPr>
      <xdr:spPr>
        <a:xfrm flipV="1">
          <a:off x="19545300" y="13210729"/>
          <a:ext cx="889000" cy="7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5" name="テキスト ボックス 844"/>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86939</xdr:rowOff>
    </xdr:from>
    <xdr:to>
      <xdr:col>102</xdr:col>
      <xdr:colOff>114300</xdr:colOff>
      <xdr:row>77</xdr:row>
      <xdr:rowOff>91877</xdr:rowOff>
    </xdr:to>
    <xdr:cxnSp macro="">
      <xdr:nvCxnSpPr>
        <xdr:cNvPr id="846" name="直線コネクタ 845"/>
        <xdr:cNvCxnSpPr/>
      </xdr:nvCxnSpPr>
      <xdr:spPr>
        <a:xfrm flipV="1">
          <a:off x="18656300" y="13288589"/>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48" name="テキスト ボックス 847"/>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0" name="テキスト ボックス 849"/>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50907</xdr:rowOff>
    </xdr:from>
    <xdr:to>
      <xdr:col>116</xdr:col>
      <xdr:colOff>114300</xdr:colOff>
      <xdr:row>77</xdr:row>
      <xdr:rowOff>152507</xdr:rowOff>
    </xdr:to>
    <xdr:sp macro="" textlink="">
      <xdr:nvSpPr>
        <xdr:cNvPr id="856" name="楕円 855"/>
        <xdr:cNvSpPr/>
      </xdr:nvSpPr>
      <xdr:spPr>
        <a:xfrm>
          <a:off x="221107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137284</xdr:rowOff>
    </xdr:from>
    <xdr:ext cx="534377" cy="259045"/>
    <xdr:sp macro="" textlink="">
      <xdr:nvSpPr>
        <xdr:cNvPr id="857" name="繰出金該当値テキスト"/>
        <xdr:cNvSpPr txBox="1"/>
      </xdr:nvSpPr>
      <xdr:spPr>
        <a:xfrm>
          <a:off x="22212300" y="131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25944</xdr:rowOff>
    </xdr:from>
    <xdr:to>
      <xdr:col>112</xdr:col>
      <xdr:colOff>38100</xdr:colOff>
      <xdr:row>77</xdr:row>
      <xdr:rowOff>127544</xdr:rowOff>
    </xdr:to>
    <xdr:sp macro="" textlink="">
      <xdr:nvSpPr>
        <xdr:cNvPr id="858" name="楕円 857"/>
        <xdr:cNvSpPr/>
      </xdr:nvSpPr>
      <xdr:spPr>
        <a:xfrm>
          <a:off x="21272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118671</xdr:rowOff>
    </xdr:from>
    <xdr:ext cx="534377" cy="259045"/>
    <xdr:sp macro="" textlink="">
      <xdr:nvSpPr>
        <xdr:cNvPr id="859" name="テキスト ボックス 858"/>
        <xdr:cNvSpPr txBox="1"/>
      </xdr:nvSpPr>
      <xdr:spPr>
        <a:xfrm>
          <a:off x="21056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129729</xdr:rowOff>
    </xdr:from>
    <xdr:to>
      <xdr:col>107</xdr:col>
      <xdr:colOff>101600</xdr:colOff>
      <xdr:row>77</xdr:row>
      <xdr:rowOff>59879</xdr:rowOff>
    </xdr:to>
    <xdr:sp macro="" textlink="">
      <xdr:nvSpPr>
        <xdr:cNvPr id="860" name="楕円 859"/>
        <xdr:cNvSpPr/>
      </xdr:nvSpPr>
      <xdr:spPr>
        <a:xfrm>
          <a:off x="20383500" y="131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51006</xdr:rowOff>
    </xdr:from>
    <xdr:ext cx="534377" cy="259045"/>
    <xdr:sp macro="" textlink="">
      <xdr:nvSpPr>
        <xdr:cNvPr id="861" name="テキスト ボックス 860"/>
        <xdr:cNvSpPr txBox="1"/>
      </xdr:nvSpPr>
      <xdr:spPr>
        <a:xfrm>
          <a:off x="20167111" y="132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36139</xdr:rowOff>
    </xdr:from>
    <xdr:to>
      <xdr:col>102</xdr:col>
      <xdr:colOff>165100</xdr:colOff>
      <xdr:row>77</xdr:row>
      <xdr:rowOff>137739</xdr:rowOff>
    </xdr:to>
    <xdr:sp macro="" textlink="">
      <xdr:nvSpPr>
        <xdr:cNvPr id="862" name="楕円 861"/>
        <xdr:cNvSpPr/>
      </xdr:nvSpPr>
      <xdr:spPr>
        <a:xfrm>
          <a:off x="19494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128866</xdr:rowOff>
    </xdr:from>
    <xdr:ext cx="534377" cy="259045"/>
    <xdr:sp macro="" textlink="">
      <xdr:nvSpPr>
        <xdr:cNvPr id="863" name="テキスト ボックス 862"/>
        <xdr:cNvSpPr txBox="1"/>
      </xdr:nvSpPr>
      <xdr:spPr>
        <a:xfrm>
          <a:off x="19278111" y="133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41077</xdr:rowOff>
    </xdr:from>
    <xdr:to>
      <xdr:col>98</xdr:col>
      <xdr:colOff>38100</xdr:colOff>
      <xdr:row>77</xdr:row>
      <xdr:rowOff>142677</xdr:rowOff>
    </xdr:to>
    <xdr:sp macro="" textlink="">
      <xdr:nvSpPr>
        <xdr:cNvPr id="864" name="楕円 863"/>
        <xdr:cNvSpPr/>
      </xdr:nvSpPr>
      <xdr:spPr>
        <a:xfrm>
          <a:off x="18605500" y="132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133804</xdr:rowOff>
    </xdr:from>
    <xdr:ext cx="534377" cy="259045"/>
    <xdr:sp macro="" textlink="">
      <xdr:nvSpPr>
        <xdr:cNvPr id="865" name="テキスト ボックス 864"/>
        <xdr:cNvSpPr txBox="1"/>
      </xdr:nvSpPr>
      <xdr:spPr>
        <a:xfrm>
          <a:off x="18389111" y="133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千円となっている。主な構成項目である人件費及び扶助費、公債費について分析すると、まず人件費は、住民一人当たり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千円となっており、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年度まで、職員定数の削減及び人口の逓増等により継続して減少、平成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年度は県費負担教職員の市費移管の影響により増加した。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また、扶助費は、住民一人当たり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千円となっており、保育所の待機児童対策などの子育て支援施策の強化や障害福祉サービスの利用者及び生活保護受給者の増等により上昇傾向にある。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さらに、公債費は、住民一人当たり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年度は高速鉄道事業会計廃止に伴う繰上償還元金の減等により減少し、平成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年度は満期一括償還積立分の増等により増加、平成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年度も同様に満期一括償還積立分の増等により公債費は増加しているものの、人口の逓増により住民１人あたりの金額は減少、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年度は、公債償還元金の減等による減及び人口の逓増により住民１人あたりの金額は減少した。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141333</xdr:rowOff>
    </xdr:from>
    <xdr:to>
      <xdr:col>24</xdr:col>
      <xdr:colOff>63500</xdr:colOff>
      <xdr:row>36</xdr:row>
      <xdr:rowOff>25400</xdr:rowOff>
    </xdr:to>
    <xdr:cxnSp macro="">
      <xdr:nvCxnSpPr>
        <xdr:cNvPr id="63" name="直線コネクタ 62"/>
        <xdr:cNvCxnSpPr/>
      </xdr:nvCxnSpPr>
      <xdr:spPr>
        <a:xfrm>
          <a:off x="3797300" y="614208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150966</xdr:rowOff>
    </xdr:from>
    <xdr:ext cx="469744" cy="259045"/>
    <xdr:sp macro="" textlink="">
      <xdr:nvSpPr>
        <xdr:cNvPr id="64" name="議会費平均値テキスト"/>
        <xdr:cNvSpPr txBox="1"/>
      </xdr:nvSpPr>
      <xdr:spPr>
        <a:xfrm>
          <a:off x="4686300" y="5980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46627</xdr:rowOff>
    </xdr:from>
    <xdr:to>
      <xdr:col>19</xdr:col>
      <xdr:colOff>177800</xdr:colOff>
      <xdr:row>35</xdr:row>
      <xdr:rowOff>141333</xdr:rowOff>
    </xdr:to>
    <xdr:cxnSp macro="">
      <xdr:nvCxnSpPr>
        <xdr:cNvPr id="66" name="直線コネクタ 65"/>
        <xdr:cNvCxnSpPr/>
      </xdr:nvCxnSpPr>
      <xdr:spPr>
        <a:xfrm>
          <a:off x="2908300" y="60473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46627</xdr:rowOff>
    </xdr:from>
    <xdr:to>
      <xdr:col>15</xdr:col>
      <xdr:colOff>50800</xdr:colOff>
      <xdr:row>35</xdr:row>
      <xdr:rowOff>111942</xdr:rowOff>
    </xdr:to>
    <xdr:cxnSp macro="">
      <xdr:nvCxnSpPr>
        <xdr:cNvPr id="69" name="直線コネクタ 68"/>
        <xdr:cNvCxnSpPr/>
      </xdr:nvCxnSpPr>
      <xdr:spPr>
        <a:xfrm flipV="1">
          <a:off x="2019300" y="60473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111942</xdr:rowOff>
    </xdr:from>
    <xdr:to>
      <xdr:col>10</xdr:col>
      <xdr:colOff>114300</xdr:colOff>
      <xdr:row>35</xdr:row>
      <xdr:rowOff>113574</xdr:rowOff>
    </xdr:to>
    <xdr:cxnSp macro="">
      <xdr:nvCxnSpPr>
        <xdr:cNvPr id="72" name="直線コネクタ 71"/>
        <xdr:cNvCxnSpPr/>
      </xdr:nvCxnSpPr>
      <xdr:spPr>
        <a:xfrm flipV="1">
          <a:off x="1130300" y="61126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82" name="楕円 81"/>
        <xdr:cNvSpPr/>
      </xdr:nvSpPr>
      <xdr:spPr>
        <a:xfrm>
          <a:off x="458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469744" cy="259045"/>
    <xdr:sp macro="" textlink="">
      <xdr:nvSpPr>
        <xdr:cNvPr id="83" name="議会費該当値テキスト"/>
        <xdr:cNvSpPr txBox="1"/>
      </xdr:nvSpPr>
      <xdr:spPr>
        <a:xfrm>
          <a:off x="4686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90533</xdr:rowOff>
    </xdr:from>
    <xdr:to>
      <xdr:col>20</xdr:col>
      <xdr:colOff>38100</xdr:colOff>
      <xdr:row>36</xdr:row>
      <xdr:rowOff>20683</xdr:rowOff>
    </xdr:to>
    <xdr:sp macro="" textlink="">
      <xdr:nvSpPr>
        <xdr:cNvPr id="84" name="楕円 83"/>
        <xdr:cNvSpPr/>
      </xdr:nvSpPr>
      <xdr:spPr>
        <a:xfrm>
          <a:off x="3746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37210</xdr:rowOff>
    </xdr:from>
    <xdr:ext cx="469744" cy="259045"/>
    <xdr:sp macro="" textlink="">
      <xdr:nvSpPr>
        <xdr:cNvPr id="85" name="テキスト ボックス 84"/>
        <xdr:cNvSpPr txBox="1"/>
      </xdr:nvSpPr>
      <xdr:spPr>
        <a:xfrm>
          <a:off x="3562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167277</xdr:rowOff>
    </xdr:from>
    <xdr:to>
      <xdr:col>15</xdr:col>
      <xdr:colOff>101600</xdr:colOff>
      <xdr:row>35</xdr:row>
      <xdr:rowOff>97427</xdr:rowOff>
    </xdr:to>
    <xdr:sp macro="" textlink="">
      <xdr:nvSpPr>
        <xdr:cNvPr id="86" name="楕円 85"/>
        <xdr:cNvSpPr/>
      </xdr:nvSpPr>
      <xdr:spPr>
        <a:xfrm>
          <a:off x="2857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113954</xdr:rowOff>
    </xdr:from>
    <xdr:ext cx="469744" cy="259045"/>
    <xdr:sp macro="" textlink="">
      <xdr:nvSpPr>
        <xdr:cNvPr id="87" name="テキスト ボックス 86"/>
        <xdr:cNvSpPr txBox="1"/>
      </xdr:nvSpPr>
      <xdr:spPr>
        <a:xfrm>
          <a:off x="2673428"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61142</xdr:rowOff>
    </xdr:from>
    <xdr:to>
      <xdr:col>10</xdr:col>
      <xdr:colOff>165100</xdr:colOff>
      <xdr:row>35</xdr:row>
      <xdr:rowOff>162742</xdr:rowOff>
    </xdr:to>
    <xdr:sp macro="" textlink="">
      <xdr:nvSpPr>
        <xdr:cNvPr id="88" name="楕円 87"/>
        <xdr:cNvSpPr/>
      </xdr:nvSpPr>
      <xdr:spPr>
        <a:xfrm>
          <a:off x="196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7819</xdr:rowOff>
    </xdr:from>
    <xdr:ext cx="469744" cy="259045"/>
    <xdr:sp macro="" textlink="">
      <xdr:nvSpPr>
        <xdr:cNvPr id="89" name="テキスト ボックス 88"/>
        <xdr:cNvSpPr txBox="1"/>
      </xdr:nvSpPr>
      <xdr:spPr>
        <a:xfrm>
          <a:off x="1784428"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62774</xdr:rowOff>
    </xdr:from>
    <xdr:to>
      <xdr:col>6</xdr:col>
      <xdr:colOff>38100</xdr:colOff>
      <xdr:row>35</xdr:row>
      <xdr:rowOff>164374</xdr:rowOff>
    </xdr:to>
    <xdr:sp macro="" textlink="">
      <xdr:nvSpPr>
        <xdr:cNvPr id="90" name="楕円 89"/>
        <xdr:cNvSpPr/>
      </xdr:nvSpPr>
      <xdr:spPr>
        <a:xfrm>
          <a:off x="1079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9451</xdr:rowOff>
    </xdr:from>
    <xdr:ext cx="469744" cy="259045"/>
    <xdr:sp macro="" textlink="">
      <xdr:nvSpPr>
        <xdr:cNvPr id="91" name="テキスト ボックス 90"/>
        <xdr:cNvSpPr txBox="1"/>
      </xdr:nvSpPr>
      <xdr:spPr>
        <a:xfrm>
          <a:off x="895428" y="58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116749</xdr:rowOff>
    </xdr:from>
    <xdr:to>
      <xdr:col>24</xdr:col>
      <xdr:colOff>63500</xdr:colOff>
      <xdr:row>54</xdr:row>
      <xdr:rowOff>110485</xdr:rowOff>
    </xdr:to>
    <xdr:cxnSp macro="">
      <xdr:nvCxnSpPr>
        <xdr:cNvPr id="119" name="直線コネクタ 118"/>
        <xdr:cNvCxnSpPr/>
      </xdr:nvCxnSpPr>
      <xdr:spPr>
        <a:xfrm flipV="1">
          <a:off x="3797300" y="9203599"/>
          <a:ext cx="8382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129642</xdr:rowOff>
    </xdr:from>
    <xdr:to>
      <xdr:col>19</xdr:col>
      <xdr:colOff>177800</xdr:colOff>
      <xdr:row>54</xdr:row>
      <xdr:rowOff>110485</xdr:rowOff>
    </xdr:to>
    <xdr:cxnSp macro="">
      <xdr:nvCxnSpPr>
        <xdr:cNvPr id="122" name="直線コネクタ 121"/>
        <xdr:cNvCxnSpPr/>
      </xdr:nvCxnSpPr>
      <xdr:spPr>
        <a:xfrm>
          <a:off x="2908300" y="9216492"/>
          <a:ext cx="889000" cy="1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129642</xdr:rowOff>
    </xdr:from>
    <xdr:to>
      <xdr:col>15</xdr:col>
      <xdr:colOff>50800</xdr:colOff>
      <xdr:row>54</xdr:row>
      <xdr:rowOff>102621</xdr:rowOff>
    </xdr:to>
    <xdr:cxnSp macro="">
      <xdr:nvCxnSpPr>
        <xdr:cNvPr id="125" name="直線コネクタ 124"/>
        <xdr:cNvCxnSpPr/>
      </xdr:nvCxnSpPr>
      <xdr:spPr>
        <a:xfrm flipV="1">
          <a:off x="2019300" y="9216492"/>
          <a:ext cx="889000" cy="14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102621</xdr:rowOff>
    </xdr:from>
    <xdr:to>
      <xdr:col>10</xdr:col>
      <xdr:colOff>114300</xdr:colOff>
      <xdr:row>54</xdr:row>
      <xdr:rowOff>169464</xdr:rowOff>
    </xdr:to>
    <xdr:cxnSp macro="">
      <xdr:nvCxnSpPr>
        <xdr:cNvPr id="128" name="直線コネクタ 127"/>
        <xdr:cNvCxnSpPr/>
      </xdr:nvCxnSpPr>
      <xdr:spPr>
        <a:xfrm flipV="1">
          <a:off x="1130300" y="9360921"/>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65949</xdr:rowOff>
    </xdr:from>
    <xdr:to>
      <xdr:col>24</xdr:col>
      <xdr:colOff>114300</xdr:colOff>
      <xdr:row>53</xdr:row>
      <xdr:rowOff>167549</xdr:rowOff>
    </xdr:to>
    <xdr:sp macro="" textlink="">
      <xdr:nvSpPr>
        <xdr:cNvPr id="138" name="楕円 137"/>
        <xdr:cNvSpPr/>
      </xdr:nvSpPr>
      <xdr:spPr>
        <a:xfrm>
          <a:off x="4584700" y="91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88826</xdr:rowOff>
    </xdr:from>
    <xdr:ext cx="534377" cy="259045"/>
    <xdr:sp macro="" textlink="">
      <xdr:nvSpPr>
        <xdr:cNvPr id="139" name="総務費該当値テキスト"/>
        <xdr:cNvSpPr txBox="1"/>
      </xdr:nvSpPr>
      <xdr:spPr>
        <a:xfrm>
          <a:off x="4686300" y="90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59685</xdr:rowOff>
    </xdr:from>
    <xdr:to>
      <xdr:col>20</xdr:col>
      <xdr:colOff>38100</xdr:colOff>
      <xdr:row>54</xdr:row>
      <xdr:rowOff>161285</xdr:rowOff>
    </xdr:to>
    <xdr:sp macro="" textlink="">
      <xdr:nvSpPr>
        <xdr:cNvPr id="140" name="楕円 139"/>
        <xdr:cNvSpPr/>
      </xdr:nvSpPr>
      <xdr:spPr>
        <a:xfrm>
          <a:off x="3746500" y="93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6362</xdr:rowOff>
    </xdr:from>
    <xdr:ext cx="534377" cy="259045"/>
    <xdr:sp macro="" textlink="">
      <xdr:nvSpPr>
        <xdr:cNvPr id="141" name="テキスト ボックス 140"/>
        <xdr:cNvSpPr txBox="1"/>
      </xdr:nvSpPr>
      <xdr:spPr>
        <a:xfrm>
          <a:off x="3530111" y="90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78842</xdr:rowOff>
    </xdr:from>
    <xdr:to>
      <xdr:col>15</xdr:col>
      <xdr:colOff>101600</xdr:colOff>
      <xdr:row>54</xdr:row>
      <xdr:rowOff>8992</xdr:rowOff>
    </xdr:to>
    <xdr:sp macro="" textlink="">
      <xdr:nvSpPr>
        <xdr:cNvPr id="142" name="楕円 141"/>
        <xdr:cNvSpPr/>
      </xdr:nvSpPr>
      <xdr:spPr>
        <a:xfrm>
          <a:off x="2857500" y="91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25519</xdr:rowOff>
    </xdr:from>
    <xdr:ext cx="534377" cy="259045"/>
    <xdr:sp macro="" textlink="">
      <xdr:nvSpPr>
        <xdr:cNvPr id="143" name="テキスト ボックス 142"/>
        <xdr:cNvSpPr txBox="1"/>
      </xdr:nvSpPr>
      <xdr:spPr>
        <a:xfrm>
          <a:off x="2641111" y="89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51821</xdr:rowOff>
    </xdr:from>
    <xdr:to>
      <xdr:col>10</xdr:col>
      <xdr:colOff>165100</xdr:colOff>
      <xdr:row>54</xdr:row>
      <xdr:rowOff>153421</xdr:rowOff>
    </xdr:to>
    <xdr:sp macro="" textlink="">
      <xdr:nvSpPr>
        <xdr:cNvPr id="144" name="楕円 143"/>
        <xdr:cNvSpPr/>
      </xdr:nvSpPr>
      <xdr:spPr>
        <a:xfrm>
          <a:off x="1968500" y="93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169948</xdr:rowOff>
    </xdr:from>
    <xdr:ext cx="534377" cy="259045"/>
    <xdr:sp macro="" textlink="">
      <xdr:nvSpPr>
        <xdr:cNvPr id="145" name="テキスト ボックス 144"/>
        <xdr:cNvSpPr txBox="1"/>
      </xdr:nvSpPr>
      <xdr:spPr>
        <a:xfrm>
          <a:off x="1752111" y="90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118664</xdr:rowOff>
    </xdr:from>
    <xdr:to>
      <xdr:col>6</xdr:col>
      <xdr:colOff>38100</xdr:colOff>
      <xdr:row>55</xdr:row>
      <xdr:rowOff>48814</xdr:rowOff>
    </xdr:to>
    <xdr:sp macro="" textlink="">
      <xdr:nvSpPr>
        <xdr:cNvPr id="146" name="楕円 145"/>
        <xdr:cNvSpPr/>
      </xdr:nvSpPr>
      <xdr:spPr>
        <a:xfrm>
          <a:off x="1079500" y="93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39941</xdr:rowOff>
    </xdr:from>
    <xdr:ext cx="534377" cy="259045"/>
    <xdr:sp macro="" textlink="">
      <xdr:nvSpPr>
        <xdr:cNvPr id="147" name="テキスト ボックス 146"/>
        <xdr:cNvSpPr txBox="1"/>
      </xdr:nvSpPr>
      <xdr:spPr>
        <a:xfrm>
          <a:off x="863111" y="94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91422</xdr:rowOff>
    </xdr:from>
    <xdr:to>
      <xdr:col>24</xdr:col>
      <xdr:colOff>63500</xdr:colOff>
      <xdr:row>76</xdr:row>
      <xdr:rowOff>151391</xdr:rowOff>
    </xdr:to>
    <xdr:cxnSp macro="">
      <xdr:nvCxnSpPr>
        <xdr:cNvPr id="179" name="直線コネクタ 178"/>
        <xdr:cNvCxnSpPr/>
      </xdr:nvCxnSpPr>
      <xdr:spPr>
        <a:xfrm flipV="1">
          <a:off x="3797300" y="13121622"/>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149693</xdr:rowOff>
    </xdr:from>
    <xdr:to>
      <xdr:col>19</xdr:col>
      <xdr:colOff>177800</xdr:colOff>
      <xdr:row>76</xdr:row>
      <xdr:rowOff>151391</xdr:rowOff>
    </xdr:to>
    <xdr:cxnSp macro="">
      <xdr:nvCxnSpPr>
        <xdr:cNvPr id="182" name="直線コネクタ 181"/>
        <xdr:cNvCxnSpPr/>
      </xdr:nvCxnSpPr>
      <xdr:spPr>
        <a:xfrm>
          <a:off x="2908300" y="1317989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149693</xdr:rowOff>
    </xdr:from>
    <xdr:to>
      <xdr:col>15</xdr:col>
      <xdr:colOff>50800</xdr:colOff>
      <xdr:row>77</xdr:row>
      <xdr:rowOff>41500</xdr:rowOff>
    </xdr:to>
    <xdr:cxnSp macro="">
      <xdr:nvCxnSpPr>
        <xdr:cNvPr id="185" name="直線コネクタ 184"/>
        <xdr:cNvCxnSpPr/>
      </xdr:nvCxnSpPr>
      <xdr:spPr>
        <a:xfrm flipV="1">
          <a:off x="2019300" y="1317989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41500</xdr:rowOff>
    </xdr:from>
    <xdr:to>
      <xdr:col>10</xdr:col>
      <xdr:colOff>114300</xdr:colOff>
      <xdr:row>77</xdr:row>
      <xdr:rowOff>113531</xdr:rowOff>
    </xdr:to>
    <xdr:cxnSp macro="">
      <xdr:nvCxnSpPr>
        <xdr:cNvPr id="188" name="直線コネクタ 187"/>
        <xdr:cNvCxnSpPr/>
      </xdr:nvCxnSpPr>
      <xdr:spPr>
        <a:xfrm flipV="1">
          <a:off x="1130300" y="13243150"/>
          <a:ext cx="889000" cy="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40622</xdr:rowOff>
    </xdr:from>
    <xdr:to>
      <xdr:col>24</xdr:col>
      <xdr:colOff>114300</xdr:colOff>
      <xdr:row>76</xdr:row>
      <xdr:rowOff>142222</xdr:rowOff>
    </xdr:to>
    <xdr:sp macro="" textlink="">
      <xdr:nvSpPr>
        <xdr:cNvPr id="198" name="楕円 197"/>
        <xdr:cNvSpPr/>
      </xdr:nvSpPr>
      <xdr:spPr>
        <a:xfrm>
          <a:off x="4584700" y="13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19049</xdr:rowOff>
    </xdr:from>
    <xdr:ext cx="599010" cy="259045"/>
    <xdr:sp macro="" textlink="">
      <xdr:nvSpPr>
        <xdr:cNvPr id="199" name="民生費該当値テキスト"/>
        <xdr:cNvSpPr txBox="1"/>
      </xdr:nvSpPr>
      <xdr:spPr>
        <a:xfrm>
          <a:off x="4686300" y="130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100591</xdr:rowOff>
    </xdr:from>
    <xdr:to>
      <xdr:col>20</xdr:col>
      <xdr:colOff>38100</xdr:colOff>
      <xdr:row>77</xdr:row>
      <xdr:rowOff>30741</xdr:rowOff>
    </xdr:to>
    <xdr:sp macro="" textlink="">
      <xdr:nvSpPr>
        <xdr:cNvPr id="200" name="楕円 199"/>
        <xdr:cNvSpPr/>
      </xdr:nvSpPr>
      <xdr:spPr>
        <a:xfrm>
          <a:off x="37465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21868</xdr:rowOff>
    </xdr:from>
    <xdr:ext cx="599010" cy="259045"/>
    <xdr:sp macro="" textlink="">
      <xdr:nvSpPr>
        <xdr:cNvPr id="201" name="テキスト ボックス 200"/>
        <xdr:cNvSpPr txBox="1"/>
      </xdr:nvSpPr>
      <xdr:spPr>
        <a:xfrm>
          <a:off x="3497795" y="1322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98893</xdr:rowOff>
    </xdr:from>
    <xdr:to>
      <xdr:col>15</xdr:col>
      <xdr:colOff>101600</xdr:colOff>
      <xdr:row>77</xdr:row>
      <xdr:rowOff>29043</xdr:rowOff>
    </xdr:to>
    <xdr:sp macro="" textlink="">
      <xdr:nvSpPr>
        <xdr:cNvPr id="202" name="楕円 201"/>
        <xdr:cNvSpPr/>
      </xdr:nvSpPr>
      <xdr:spPr>
        <a:xfrm>
          <a:off x="2857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20170</xdr:rowOff>
    </xdr:from>
    <xdr:ext cx="599010" cy="259045"/>
    <xdr:sp macro="" textlink="">
      <xdr:nvSpPr>
        <xdr:cNvPr id="203" name="テキスト ボックス 202"/>
        <xdr:cNvSpPr txBox="1"/>
      </xdr:nvSpPr>
      <xdr:spPr>
        <a:xfrm>
          <a:off x="2608795" y="13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162150</xdr:rowOff>
    </xdr:from>
    <xdr:to>
      <xdr:col>10</xdr:col>
      <xdr:colOff>165100</xdr:colOff>
      <xdr:row>77</xdr:row>
      <xdr:rowOff>92300</xdr:rowOff>
    </xdr:to>
    <xdr:sp macro="" textlink="">
      <xdr:nvSpPr>
        <xdr:cNvPr id="204" name="楕円 203"/>
        <xdr:cNvSpPr/>
      </xdr:nvSpPr>
      <xdr:spPr>
        <a:xfrm>
          <a:off x="19685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83427</xdr:rowOff>
    </xdr:from>
    <xdr:ext cx="599010" cy="259045"/>
    <xdr:sp macro="" textlink="">
      <xdr:nvSpPr>
        <xdr:cNvPr id="205" name="テキスト ボックス 204"/>
        <xdr:cNvSpPr txBox="1"/>
      </xdr:nvSpPr>
      <xdr:spPr>
        <a:xfrm>
          <a:off x="1719795" y="13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62731</xdr:rowOff>
    </xdr:from>
    <xdr:to>
      <xdr:col>6</xdr:col>
      <xdr:colOff>38100</xdr:colOff>
      <xdr:row>77</xdr:row>
      <xdr:rowOff>164331</xdr:rowOff>
    </xdr:to>
    <xdr:sp macro="" textlink="">
      <xdr:nvSpPr>
        <xdr:cNvPr id="206" name="楕円 205"/>
        <xdr:cNvSpPr/>
      </xdr:nvSpPr>
      <xdr:spPr>
        <a:xfrm>
          <a:off x="1079500" y="132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155458</xdr:rowOff>
    </xdr:from>
    <xdr:ext cx="599010" cy="259045"/>
    <xdr:sp macro="" textlink="">
      <xdr:nvSpPr>
        <xdr:cNvPr id="207" name="テキスト ボックス 206"/>
        <xdr:cNvSpPr txBox="1"/>
      </xdr:nvSpPr>
      <xdr:spPr>
        <a:xfrm>
          <a:off x="830795" y="1335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148975</xdr:rowOff>
    </xdr:from>
    <xdr:to>
      <xdr:col>24</xdr:col>
      <xdr:colOff>63500</xdr:colOff>
      <xdr:row>95</xdr:row>
      <xdr:rowOff>165173</xdr:rowOff>
    </xdr:to>
    <xdr:cxnSp macro="">
      <xdr:nvCxnSpPr>
        <xdr:cNvPr id="239" name="直線コネクタ 238"/>
        <xdr:cNvCxnSpPr/>
      </xdr:nvCxnSpPr>
      <xdr:spPr>
        <a:xfrm flipV="1">
          <a:off x="3797300" y="16436725"/>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91401</xdr:rowOff>
    </xdr:from>
    <xdr:to>
      <xdr:col>19</xdr:col>
      <xdr:colOff>177800</xdr:colOff>
      <xdr:row>95</xdr:row>
      <xdr:rowOff>165173</xdr:rowOff>
    </xdr:to>
    <xdr:cxnSp macro="">
      <xdr:nvCxnSpPr>
        <xdr:cNvPr id="242" name="直線コネクタ 241"/>
        <xdr:cNvCxnSpPr/>
      </xdr:nvCxnSpPr>
      <xdr:spPr>
        <a:xfrm>
          <a:off x="2908300" y="16379151"/>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4" name="テキスト ボックス 243"/>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48293</xdr:rowOff>
    </xdr:from>
    <xdr:to>
      <xdr:col>15</xdr:col>
      <xdr:colOff>50800</xdr:colOff>
      <xdr:row>95</xdr:row>
      <xdr:rowOff>91401</xdr:rowOff>
    </xdr:to>
    <xdr:cxnSp macro="">
      <xdr:nvCxnSpPr>
        <xdr:cNvPr id="245" name="直線コネクタ 244"/>
        <xdr:cNvCxnSpPr/>
      </xdr:nvCxnSpPr>
      <xdr:spPr>
        <a:xfrm>
          <a:off x="2019300" y="16336043"/>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48293</xdr:rowOff>
    </xdr:from>
    <xdr:to>
      <xdr:col>10</xdr:col>
      <xdr:colOff>114300</xdr:colOff>
      <xdr:row>95</xdr:row>
      <xdr:rowOff>80590</xdr:rowOff>
    </xdr:to>
    <xdr:cxnSp macro="">
      <xdr:nvCxnSpPr>
        <xdr:cNvPr id="248" name="直線コネクタ 247"/>
        <xdr:cNvCxnSpPr/>
      </xdr:nvCxnSpPr>
      <xdr:spPr>
        <a:xfrm flipV="1">
          <a:off x="1130300" y="16336043"/>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98175</xdr:rowOff>
    </xdr:from>
    <xdr:to>
      <xdr:col>24</xdr:col>
      <xdr:colOff>114300</xdr:colOff>
      <xdr:row>96</xdr:row>
      <xdr:rowOff>28325</xdr:rowOff>
    </xdr:to>
    <xdr:sp macro="" textlink="">
      <xdr:nvSpPr>
        <xdr:cNvPr id="258" name="楕円 257"/>
        <xdr:cNvSpPr/>
      </xdr:nvSpPr>
      <xdr:spPr>
        <a:xfrm>
          <a:off x="4584700" y="163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121052</xdr:rowOff>
    </xdr:from>
    <xdr:ext cx="534377" cy="259045"/>
    <xdr:sp macro="" textlink="">
      <xdr:nvSpPr>
        <xdr:cNvPr id="259" name="衛生費該当値テキスト"/>
        <xdr:cNvSpPr txBox="1"/>
      </xdr:nvSpPr>
      <xdr:spPr>
        <a:xfrm>
          <a:off x="4686300" y="162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114373</xdr:rowOff>
    </xdr:from>
    <xdr:to>
      <xdr:col>20</xdr:col>
      <xdr:colOff>38100</xdr:colOff>
      <xdr:row>96</xdr:row>
      <xdr:rowOff>44523</xdr:rowOff>
    </xdr:to>
    <xdr:sp macro="" textlink="">
      <xdr:nvSpPr>
        <xdr:cNvPr id="260" name="楕円 259"/>
        <xdr:cNvSpPr/>
      </xdr:nvSpPr>
      <xdr:spPr>
        <a:xfrm>
          <a:off x="3746500" y="164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61050</xdr:rowOff>
    </xdr:from>
    <xdr:ext cx="534377" cy="259045"/>
    <xdr:sp macro="" textlink="">
      <xdr:nvSpPr>
        <xdr:cNvPr id="261" name="テキスト ボックス 260"/>
        <xdr:cNvSpPr txBox="1"/>
      </xdr:nvSpPr>
      <xdr:spPr>
        <a:xfrm>
          <a:off x="3530111" y="161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40601</xdr:rowOff>
    </xdr:from>
    <xdr:to>
      <xdr:col>15</xdr:col>
      <xdr:colOff>101600</xdr:colOff>
      <xdr:row>95</xdr:row>
      <xdr:rowOff>142201</xdr:rowOff>
    </xdr:to>
    <xdr:sp macro="" textlink="">
      <xdr:nvSpPr>
        <xdr:cNvPr id="262" name="楕円 261"/>
        <xdr:cNvSpPr/>
      </xdr:nvSpPr>
      <xdr:spPr>
        <a:xfrm>
          <a:off x="2857500" y="163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158728</xdr:rowOff>
    </xdr:from>
    <xdr:ext cx="534377" cy="259045"/>
    <xdr:sp macro="" textlink="">
      <xdr:nvSpPr>
        <xdr:cNvPr id="263" name="テキスト ボックス 262"/>
        <xdr:cNvSpPr txBox="1"/>
      </xdr:nvSpPr>
      <xdr:spPr>
        <a:xfrm>
          <a:off x="2641111" y="161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168943</xdr:rowOff>
    </xdr:from>
    <xdr:to>
      <xdr:col>10</xdr:col>
      <xdr:colOff>165100</xdr:colOff>
      <xdr:row>95</xdr:row>
      <xdr:rowOff>99093</xdr:rowOff>
    </xdr:to>
    <xdr:sp macro="" textlink="">
      <xdr:nvSpPr>
        <xdr:cNvPr id="264" name="楕円 263"/>
        <xdr:cNvSpPr/>
      </xdr:nvSpPr>
      <xdr:spPr>
        <a:xfrm>
          <a:off x="1968500" y="162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115620</xdr:rowOff>
    </xdr:from>
    <xdr:ext cx="534377" cy="259045"/>
    <xdr:sp macro="" textlink="">
      <xdr:nvSpPr>
        <xdr:cNvPr id="265" name="テキスト ボックス 264"/>
        <xdr:cNvSpPr txBox="1"/>
      </xdr:nvSpPr>
      <xdr:spPr>
        <a:xfrm>
          <a:off x="1752111" y="160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29790</xdr:rowOff>
    </xdr:from>
    <xdr:to>
      <xdr:col>6</xdr:col>
      <xdr:colOff>38100</xdr:colOff>
      <xdr:row>95</xdr:row>
      <xdr:rowOff>131390</xdr:rowOff>
    </xdr:to>
    <xdr:sp macro="" textlink="">
      <xdr:nvSpPr>
        <xdr:cNvPr id="266" name="楕円 265"/>
        <xdr:cNvSpPr/>
      </xdr:nvSpPr>
      <xdr:spPr>
        <a:xfrm>
          <a:off x="1079500" y="163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147917</xdr:rowOff>
    </xdr:from>
    <xdr:ext cx="534377" cy="259045"/>
    <xdr:sp macro="" textlink="">
      <xdr:nvSpPr>
        <xdr:cNvPr id="267" name="テキスト ボックス 266"/>
        <xdr:cNvSpPr txBox="1"/>
      </xdr:nvSpPr>
      <xdr:spPr>
        <a:xfrm>
          <a:off x="863111" y="160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114554</xdr:rowOff>
    </xdr:from>
    <xdr:to>
      <xdr:col>55</xdr:col>
      <xdr:colOff>0</xdr:colOff>
      <xdr:row>37</xdr:row>
      <xdr:rowOff>115316</xdr:rowOff>
    </xdr:to>
    <xdr:cxnSp macro="">
      <xdr:nvCxnSpPr>
        <xdr:cNvPr id="296" name="直線コネクタ 295"/>
        <xdr:cNvCxnSpPr/>
      </xdr:nvCxnSpPr>
      <xdr:spPr>
        <a:xfrm>
          <a:off x="9639300" y="645820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32258</xdr:rowOff>
    </xdr:from>
    <xdr:to>
      <xdr:col>50</xdr:col>
      <xdr:colOff>114300</xdr:colOff>
      <xdr:row>37</xdr:row>
      <xdr:rowOff>114554</xdr:rowOff>
    </xdr:to>
    <xdr:cxnSp macro="">
      <xdr:nvCxnSpPr>
        <xdr:cNvPr id="299" name="直線コネクタ 298"/>
        <xdr:cNvCxnSpPr/>
      </xdr:nvCxnSpPr>
      <xdr:spPr>
        <a:xfrm>
          <a:off x="8750300" y="6375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46736</xdr:rowOff>
    </xdr:from>
    <xdr:to>
      <xdr:col>45</xdr:col>
      <xdr:colOff>177800</xdr:colOff>
      <xdr:row>37</xdr:row>
      <xdr:rowOff>32258</xdr:rowOff>
    </xdr:to>
    <xdr:cxnSp macro="">
      <xdr:nvCxnSpPr>
        <xdr:cNvPr id="302" name="直線コネクタ 301"/>
        <xdr:cNvCxnSpPr/>
      </xdr:nvCxnSpPr>
      <xdr:spPr>
        <a:xfrm>
          <a:off x="7861300" y="6047486"/>
          <a:ext cx="889000" cy="3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46736</xdr:rowOff>
    </xdr:from>
    <xdr:to>
      <xdr:col>41</xdr:col>
      <xdr:colOff>50800</xdr:colOff>
      <xdr:row>36</xdr:row>
      <xdr:rowOff>22352</xdr:rowOff>
    </xdr:to>
    <xdr:cxnSp macro="">
      <xdr:nvCxnSpPr>
        <xdr:cNvPr id="305" name="直線コネクタ 304"/>
        <xdr:cNvCxnSpPr/>
      </xdr:nvCxnSpPr>
      <xdr:spPr>
        <a:xfrm flipV="1">
          <a:off x="6972300" y="6047486"/>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64516</xdr:rowOff>
    </xdr:from>
    <xdr:to>
      <xdr:col>55</xdr:col>
      <xdr:colOff>50800</xdr:colOff>
      <xdr:row>37</xdr:row>
      <xdr:rowOff>166115</xdr:rowOff>
    </xdr:to>
    <xdr:sp macro="" textlink="">
      <xdr:nvSpPr>
        <xdr:cNvPr id="315" name="楕円 314"/>
        <xdr:cNvSpPr/>
      </xdr:nvSpPr>
      <xdr:spPr>
        <a:xfrm>
          <a:off x="10426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42943</xdr:rowOff>
    </xdr:from>
    <xdr:ext cx="378565" cy="259045"/>
    <xdr:sp macro="" textlink="">
      <xdr:nvSpPr>
        <xdr:cNvPr id="316" name="労働費該当値テキスト"/>
        <xdr:cNvSpPr txBox="1"/>
      </xdr:nvSpPr>
      <xdr:spPr>
        <a:xfrm>
          <a:off x="10528300" y="638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63754</xdr:rowOff>
    </xdr:from>
    <xdr:to>
      <xdr:col>50</xdr:col>
      <xdr:colOff>165100</xdr:colOff>
      <xdr:row>37</xdr:row>
      <xdr:rowOff>165354</xdr:rowOff>
    </xdr:to>
    <xdr:sp macro="" textlink="">
      <xdr:nvSpPr>
        <xdr:cNvPr id="317" name="楕円 316"/>
        <xdr:cNvSpPr/>
      </xdr:nvSpPr>
      <xdr:spPr>
        <a:xfrm>
          <a:off x="9588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156481</xdr:rowOff>
    </xdr:from>
    <xdr:ext cx="378565" cy="259045"/>
    <xdr:sp macro="" textlink="">
      <xdr:nvSpPr>
        <xdr:cNvPr id="318" name="テキスト ボックス 317"/>
        <xdr:cNvSpPr txBox="1"/>
      </xdr:nvSpPr>
      <xdr:spPr>
        <a:xfrm>
          <a:off x="9450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152908</xdr:rowOff>
    </xdr:from>
    <xdr:to>
      <xdr:col>46</xdr:col>
      <xdr:colOff>38100</xdr:colOff>
      <xdr:row>37</xdr:row>
      <xdr:rowOff>83058</xdr:rowOff>
    </xdr:to>
    <xdr:sp macro="" textlink="">
      <xdr:nvSpPr>
        <xdr:cNvPr id="319" name="楕円 318"/>
        <xdr:cNvSpPr/>
      </xdr:nvSpPr>
      <xdr:spPr>
        <a:xfrm>
          <a:off x="869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74185</xdr:rowOff>
    </xdr:from>
    <xdr:ext cx="378565" cy="259045"/>
    <xdr:sp macro="" textlink="">
      <xdr:nvSpPr>
        <xdr:cNvPr id="320" name="テキスト ボックス 319"/>
        <xdr:cNvSpPr txBox="1"/>
      </xdr:nvSpPr>
      <xdr:spPr>
        <a:xfrm>
          <a:off x="8561017"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167386</xdr:rowOff>
    </xdr:from>
    <xdr:to>
      <xdr:col>41</xdr:col>
      <xdr:colOff>101600</xdr:colOff>
      <xdr:row>35</xdr:row>
      <xdr:rowOff>97536</xdr:rowOff>
    </xdr:to>
    <xdr:sp macro="" textlink="">
      <xdr:nvSpPr>
        <xdr:cNvPr id="321" name="楕円 320"/>
        <xdr:cNvSpPr/>
      </xdr:nvSpPr>
      <xdr:spPr>
        <a:xfrm>
          <a:off x="7810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114063</xdr:rowOff>
    </xdr:from>
    <xdr:ext cx="378565" cy="259045"/>
    <xdr:sp macro="" textlink="">
      <xdr:nvSpPr>
        <xdr:cNvPr id="322" name="テキスト ボックス 321"/>
        <xdr:cNvSpPr txBox="1"/>
      </xdr:nvSpPr>
      <xdr:spPr>
        <a:xfrm>
          <a:off x="7672017" y="577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143002</xdr:rowOff>
    </xdr:from>
    <xdr:to>
      <xdr:col>36</xdr:col>
      <xdr:colOff>165100</xdr:colOff>
      <xdr:row>36</xdr:row>
      <xdr:rowOff>73152</xdr:rowOff>
    </xdr:to>
    <xdr:sp macro="" textlink="">
      <xdr:nvSpPr>
        <xdr:cNvPr id="323" name="楕円 322"/>
        <xdr:cNvSpPr/>
      </xdr:nvSpPr>
      <xdr:spPr>
        <a:xfrm>
          <a:off x="6921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64279</xdr:rowOff>
    </xdr:from>
    <xdr:ext cx="378565" cy="259045"/>
    <xdr:sp macro="" textlink="">
      <xdr:nvSpPr>
        <xdr:cNvPr id="324" name="テキスト ボックス 323"/>
        <xdr:cNvSpPr txBox="1"/>
      </xdr:nvSpPr>
      <xdr:spPr>
        <a:xfrm>
          <a:off x="6783017" y="623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169418</xdr:rowOff>
    </xdr:from>
    <xdr:to>
      <xdr:col>55</xdr:col>
      <xdr:colOff>0</xdr:colOff>
      <xdr:row>59</xdr:row>
      <xdr:rowOff>2540</xdr:rowOff>
    </xdr:to>
    <xdr:cxnSp macro="">
      <xdr:nvCxnSpPr>
        <xdr:cNvPr id="353" name="直線コネクタ 352"/>
        <xdr:cNvCxnSpPr/>
      </xdr:nvCxnSpPr>
      <xdr:spPr>
        <a:xfrm>
          <a:off x="9639300" y="101135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169418</xdr:rowOff>
    </xdr:from>
    <xdr:to>
      <xdr:col>50</xdr:col>
      <xdr:colOff>114300</xdr:colOff>
      <xdr:row>58</xdr:row>
      <xdr:rowOff>170180</xdr:rowOff>
    </xdr:to>
    <xdr:cxnSp macro="">
      <xdr:nvCxnSpPr>
        <xdr:cNvPr id="356" name="直線コネクタ 355"/>
        <xdr:cNvCxnSpPr/>
      </xdr:nvCxnSpPr>
      <xdr:spPr>
        <a:xfrm flipV="1">
          <a:off x="8750300" y="101135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170180</xdr:rowOff>
    </xdr:from>
    <xdr:to>
      <xdr:col>45</xdr:col>
      <xdr:colOff>177800</xdr:colOff>
      <xdr:row>58</xdr:row>
      <xdr:rowOff>170307</xdr:rowOff>
    </xdr:to>
    <xdr:cxnSp macro="">
      <xdr:nvCxnSpPr>
        <xdr:cNvPr id="359" name="直線コネクタ 358"/>
        <xdr:cNvCxnSpPr/>
      </xdr:nvCxnSpPr>
      <xdr:spPr>
        <a:xfrm flipV="1">
          <a:off x="7861300" y="1011428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170307</xdr:rowOff>
    </xdr:from>
    <xdr:to>
      <xdr:col>41</xdr:col>
      <xdr:colOff>50800</xdr:colOff>
      <xdr:row>59</xdr:row>
      <xdr:rowOff>2540</xdr:rowOff>
    </xdr:to>
    <xdr:cxnSp macro="">
      <xdr:nvCxnSpPr>
        <xdr:cNvPr id="362" name="直線コネクタ 361"/>
        <xdr:cNvCxnSpPr/>
      </xdr:nvCxnSpPr>
      <xdr:spPr>
        <a:xfrm flipV="1">
          <a:off x="6972300" y="1011440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123190</xdr:rowOff>
    </xdr:from>
    <xdr:to>
      <xdr:col>55</xdr:col>
      <xdr:colOff>50800</xdr:colOff>
      <xdr:row>59</xdr:row>
      <xdr:rowOff>53340</xdr:rowOff>
    </xdr:to>
    <xdr:sp macro="" textlink="">
      <xdr:nvSpPr>
        <xdr:cNvPr id="372" name="楕円 371"/>
        <xdr:cNvSpPr/>
      </xdr:nvSpPr>
      <xdr:spPr>
        <a:xfrm>
          <a:off x="10426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38117</xdr:rowOff>
    </xdr:from>
    <xdr:ext cx="378565" cy="259045"/>
    <xdr:sp macro="" textlink="">
      <xdr:nvSpPr>
        <xdr:cNvPr id="373" name="農林水産業費該当値テキスト"/>
        <xdr:cNvSpPr txBox="1"/>
      </xdr:nvSpPr>
      <xdr:spPr>
        <a:xfrm>
          <a:off x="10528300" y="9982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118618</xdr:rowOff>
    </xdr:from>
    <xdr:to>
      <xdr:col>50</xdr:col>
      <xdr:colOff>165100</xdr:colOff>
      <xdr:row>59</xdr:row>
      <xdr:rowOff>48768</xdr:rowOff>
    </xdr:to>
    <xdr:sp macro="" textlink="">
      <xdr:nvSpPr>
        <xdr:cNvPr id="374" name="楕円 373"/>
        <xdr:cNvSpPr/>
      </xdr:nvSpPr>
      <xdr:spPr>
        <a:xfrm>
          <a:off x="9588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39895</xdr:rowOff>
    </xdr:from>
    <xdr:ext cx="378565" cy="259045"/>
    <xdr:sp macro="" textlink="">
      <xdr:nvSpPr>
        <xdr:cNvPr id="375" name="テキスト ボックス 374"/>
        <xdr:cNvSpPr txBox="1"/>
      </xdr:nvSpPr>
      <xdr:spPr>
        <a:xfrm>
          <a:off x="9450017" y="101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119380</xdr:rowOff>
    </xdr:from>
    <xdr:to>
      <xdr:col>46</xdr:col>
      <xdr:colOff>38100</xdr:colOff>
      <xdr:row>59</xdr:row>
      <xdr:rowOff>49530</xdr:rowOff>
    </xdr:to>
    <xdr:sp macro="" textlink="">
      <xdr:nvSpPr>
        <xdr:cNvPr id="376" name="楕円 375"/>
        <xdr:cNvSpPr/>
      </xdr:nvSpPr>
      <xdr:spPr>
        <a:xfrm>
          <a:off x="8699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40657</xdr:rowOff>
    </xdr:from>
    <xdr:ext cx="378565" cy="259045"/>
    <xdr:sp macro="" textlink="">
      <xdr:nvSpPr>
        <xdr:cNvPr id="377" name="テキスト ボックス 376"/>
        <xdr:cNvSpPr txBox="1"/>
      </xdr:nvSpPr>
      <xdr:spPr>
        <a:xfrm>
          <a:off x="8561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119507</xdr:rowOff>
    </xdr:from>
    <xdr:to>
      <xdr:col>41</xdr:col>
      <xdr:colOff>101600</xdr:colOff>
      <xdr:row>59</xdr:row>
      <xdr:rowOff>49657</xdr:rowOff>
    </xdr:to>
    <xdr:sp macro="" textlink="">
      <xdr:nvSpPr>
        <xdr:cNvPr id="378" name="楕円 377"/>
        <xdr:cNvSpPr/>
      </xdr:nvSpPr>
      <xdr:spPr>
        <a:xfrm>
          <a:off x="7810500" y="100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40784</xdr:rowOff>
    </xdr:from>
    <xdr:ext cx="378565" cy="259045"/>
    <xdr:sp macro="" textlink="">
      <xdr:nvSpPr>
        <xdr:cNvPr id="379" name="テキスト ボックス 378"/>
        <xdr:cNvSpPr txBox="1"/>
      </xdr:nvSpPr>
      <xdr:spPr>
        <a:xfrm>
          <a:off x="7672017" y="1015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123190</xdr:rowOff>
    </xdr:from>
    <xdr:to>
      <xdr:col>36</xdr:col>
      <xdr:colOff>165100</xdr:colOff>
      <xdr:row>59</xdr:row>
      <xdr:rowOff>53340</xdr:rowOff>
    </xdr:to>
    <xdr:sp macro="" textlink="">
      <xdr:nvSpPr>
        <xdr:cNvPr id="380" name="楕円 379"/>
        <xdr:cNvSpPr/>
      </xdr:nvSpPr>
      <xdr:spPr>
        <a:xfrm>
          <a:off x="6921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44467</xdr:rowOff>
    </xdr:from>
    <xdr:ext cx="378565" cy="259045"/>
    <xdr:sp macro="" textlink="">
      <xdr:nvSpPr>
        <xdr:cNvPr id="381" name="テキスト ボックス 380"/>
        <xdr:cNvSpPr txBox="1"/>
      </xdr:nvSpPr>
      <xdr:spPr>
        <a:xfrm>
          <a:off x="6783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55918</xdr:rowOff>
    </xdr:from>
    <xdr:to>
      <xdr:col>55</xdr:col>
      <xdr:colOff>0</xdr:colOff>
      <xdr:row>76</xdr:row>
      <xdr:rowOff>65131</xdr:rowOff>
    </xdr:to>
    <xdr:cxnSp macro="">
      <xdr:nvCxnSpPr>
        <xdr:cNvPr id="408" name="直線コネクタ 407"/>
        <xdr:cNvCxnSpPr/>
      </xdr:nvCxnSpPr>
      <xdr:spPr>
        <a:xfrm>
          <a:off x="9639300" y="13086118"/>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163429</xdr:rowOff>
    </xdr:from>
    <xdr:to>
      <xdr:col>50</xdr:col>
      <xdr:colOff>114300</xdr:colOff>
      <xdr:row>76</xdr:row>
      <xdr:rowOff>55918</xdr:rowOff>
    </xdr:to>
    <xdr:cxnSp macro="">
      <xdr:nvCxnSpPr>
        <xdr:cNvPr id="411" name="直線コネクタ 410"/>
        <xdr:cNvCxnSpPr/>
      </xdr:nvCxnSpPr>
      <xdr:spPr>
        <a:xfrm>
          <a:off x="8750300" y="13022179"/>
          <a:ext cx="889000" cy="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89202</xdr:rowOff>
    </xdr:from>
    <xdr:to>
      <xdr:col>45</xdr:col>
      <xdr:colOff>177800</xdr:colOff>
      <xdr:row>75</xdr:row>
      <xdr:rowOff>163429</xdr:rowOff>
    </xdr:to>
    <xdr:cxnSp macro="">
      <xdr:nvCxnSpPr>
        <xdr:cNvPr id="414" name="直線コネクタ 413"/>
        <xdr:cNvCxnSpPr/>
      </xdr:nvCxnSpPr>
      <xdr:spPr>
        <a:xfrm>
          <a:off x="7861300" y="12947952"/>
          <a:ext cx="889000" cy="7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89202</xdr:rowOff>
    </xdr:from>
    <xdr:to>
      <xdr:col>41</xdr:col>
      <xdr:colOff>50800</xdr:colOff>
      <xdr:row>75</xdr:row>
      <xdr:rowOff>99764</xdr:rowOff>
    </xdr:to>
    <xdr:cxnSp macro="">
      <xdr:nvCxnSpPr>
        <xdr:cNvPr id="417" name="直線コネクタ 416"/>
        <xdr:cNvCxnSpPr/>
      </xdr:nvCxnSpPr>
      <xdr:spPr>
        <a:xfrm flipV="1">
          <a:off x="6972300" y="12947952"/>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14331</xdr:rowOff>
    </xdr:from>
    <xdr:to>
      <xdr:col>55</xdr:col>
      <xdr:colOff>50800</xdr:colOff>
      <xdr:row>76</xdr:row>
      <xdr:rowOff>115931</xdr:rowOff>
    </xdr:to>
    <xdr:sp macro="" textlink="">
      <xdr:nvSpPr>
        <xdr:cNvPr id="427" name="楕円 426"/>
        <xdr:cNvSpPr/>
      </xdr:nvSpPr>
      <xdr:spPr>
        <a:xfrm>
          <a:off x="10426700" y="130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164208</xdr:rowOff>
    </xdr:from>
    <xdr:ext cx="534377" cy="259045"/>
    <xdr:sp macro="" textlink="">
      <xdr:nvSpPr>
        <xdr:cNvPr id="428" name="商工費該当値テキスト"/>
        <xdr:cNvSpPr txBox="1"/>
      </xdr:nvSpPr>
      <xdr:spPr>
        <a:xfrm>
          <a:off x="10528300" y="130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5118</xdr:rowOff>
    </xdr:from>
    <xdr:to>
      <xdr:col>50</xdr:col>
      <xdr:colOff>165100</xdr:colOff>
      <xdr:row>76</xdr:row>
      <xdr:rowOff>106718</xdr:rowOff>
    </xdr:to>
    <xdr:sp macro="" textlink="">
      <xdr:nvSpPr>
        <xdr:cNvPr id="429" name="楕円 428"/>
        <xdr:cNvSpPr/>
      </xdr:nvSpPr>
      <xdr:spPr>
        <a:xfrm>
          <a:off x="95885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97845</xdr:rowOff>
    </xdr:from>
    <xdr:ext cx="534377" cy="259045"/>
    <xdr:sp macro="" textlink="">
      <xdr:nvSpPr>
        <xdr:cNvPr id="430" name="テキスト ボックス 429"/>
        <xdr:cNvSpPr txBox="1"/>
      </xdr:nvSpPr>
      <xdr:spPr>
        <a:xfrm>
          <a:off x="9372111" y="131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112629</xdr:rowOff>
    </xdr:from>
    <xdr:to>
      <xdr:col>46</xdr:col>
      <xdr:colOff>38100</xdr:colOff>
      <xdr:row>76</xdr:row>
      <xdr:rowOff>42779</xdr:rowOff>
    </xdr:to>
    <xdr:sp macro="" textlink="">
      <xdr:nvSpPr>
        <xdr:cNvPr id="431" name="楕円 430"/>
        <xdr:cNvSpPr/>
      </xdr:nvSpPr>
      <xdr:spPr>
        <a:xfrm>
          <a:off x="8699500" y="129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33906</xdr:rowOff>
    </xdr:from>
    <xdr:ext cx="534377" cy="259045"/>
    <xdr:sp macro="" textlink="">
      <xdr:nvSpPr>
        <xdr:cNvPr id="432" name="テキスト ボックス 431"/>
        <xdr:cNvSpPr txBox="1"/>
      </xdr:nvSpPr>
      <xdr:spPr>
        <a:xfrm>
          <a:off x="8483111" y="130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38402</xdr:rowOff>
    </xdr:from>
    <xdr:to>
      <xdr:col>41</xdr:col>
      <xdr:colOff>101600</xdr:colOff>
      <xdr:row>75</xdr:row>
      <xdr:rowOff>140002</xdr:rowOff>
    </xdr:to>
    <xdr:sp macro="" textlink="">
      <xdr:nvSpPr>
        <xdr:cNvPr id="433" name="楕円 432"/>
        <xdr:cNvSpPr/>
      </xdr:nvSpPr>
      <xdr:spPr>
        <a:xfrm>
          <a:off x="7810500" y="1289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131129</xdr:rowOff>
    </xdr:from>
    <xdr:ext cx="534377" cy="259045"/>
    <xdr:sp macro="" textlink="">
      <xdr:nvSpPr>
        <xdr:cNvPr id="434" name="テキスト ボックス 433"/>
        <xdr:cNvSpPr txBox="1"/>
      </xdr:nvSpPr>
      <xdr:spPr>
        <a:xfrm>
          <a:off x="7594111" y="1298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48964</xdr:rowOff>
    </xdr:from>
    <xdr:to>
      <xdr:col>36</xdr:col>
      <xdr:colOff>165100</xdr:colOff>
      <xdr:row>75</xdr:row>
      <xdr:rowOff>150564</xdr:rowOff>
    </xdr:to>
    <xdr:sp macro="" textlink="">
      <xdr:nvSpPr>
        <xdr:cNvPr id="435" name="楕円 434"/>
        <xdr:cNvSpPr/>
      </xdr:nvSpPr>
      <xdr:spPr>
        <a:xfrm>
          <a:off x="6921500" y="129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141690</xdr:rowOff>
    </xdr:from>
    <xdr:ext cx="534377" cy="259045"/>
    <xdr:sp macro="" textlink="">
      <xdr:nvSpPr>
        <xdr:cNvPr id="436" name="テキスト ボックス 435"/>
        <xdr:cNvSpPr txBox="1"/>
      </xdr:nvSpPr>
      <xdr:spPr>
        <a:xfrm>
          <a:off x="6705111" y="130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96357</xdr:rowOff>
    </xdr:from>
    <xdr:to>
      <xdr:col>55</xdr:col>
      <xdr:colOff>0</xdr:colOff>
      <xdr:row>96</xdr:row>
      <xdr:rowOff>139015</xdr:rowOff>
    </xdr:to>
    <xdr:cxnSp macro="">
      <xdr:nvCxnSpPr>
        <xdr:cNvPr id="464" name="直線コネクタ 463"/>
        <xdr:cNvCxnSpPr/>
      </xdr:nvCxnSpPr>
      <xdr:spPr>
        <a:xfrm>
          <a:off x="9639300" y="16555557"/>
          <a:ext cx="8382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96357</xdr:rowOff>
    </xdr:from>
    <xdr:to>
      <xdr:col>50</xdr:col>
      <xdr:colOff>114300</xdr:colOff>
      <xdr:row>97</xdr:row>
      <xdr:rowOff>117252</xdr:rowOff>
    </xdr:to>
    <xdr:cxnSp macro="">
      <xdr:nvCxnSpPr>
        <xdr:cNvPr id="467" name="直線コネクタ 466"/>
        <xdr:cNvCxnSpPr/>
      </xdr:nvCxnSpPr>
      <xdr:spPr>
        <a:xfrm flipV="1">
          <a:off x="8750300" y="16555557"/>
          <a:ext cx="889000" cy="19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3592</xdr:rowOff>
    </xdr:from>
    <xdr:to>
      <xdr:col>45</xdr:col>
      <xdr:colOff>177800</xdr:colOff>
      <xdr:row>97</xdr:row>
      <xdr:rowOff>117252</xdr:rowOff>
    </xdr:to>
    <xdr:cxnSp macro="">
      <xdr:nvCxnSpPr>
        <xdr:cNvPr id="470" name="直線コネクタ 469"/>
        <xdr:cNvCxnSpPr/>
      </xdr:nvCxnSpPr>
      <xdr:spPr>
        <a:xfrm>
          <a:off x="7861300" y="16462792"/>
          <a:ext cx="889000" cy="28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3592</xdr:rowOff>
    </xdr:from>
    <xdr:to>
      <xdr:col>41</xdr:col>
      <xdr:colOff>50800</xdr:colOff>
      <xdr:row>97</xdr:row>
      <xdr:rowOff>12278</xdr:rowOff>
    </xdr:to>
    <xdr:cxnSp macro="">
      <xdr:nvCxnSpPr>
        <xdr:cNvPr id="473" name="直線コネクタ 472"/>
        <xdr:cNvCxnSpPr/>
      </xdr:nvCxnSpPr>
      <xdr:spPr>
        <a:xfrm flipV="1">
          <a:off x="6972300" y="16462792"/>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88215</xdr:rowOff>
    </xdr:from>
    <xdr:to>
      <xdr:col>55</xdr:col>
      <xdr:colOff>50800</xdr:colOff>
      <xdr:row>97</xdr:row>
      <xdr:rowOff>18365</xdr:rowOff>
    </xdr:to>
    <xdr:sp macro="" textlink="">
      <xdr:nvSpPr>
        <xdr:cNvPr id="483" name="楕円 482"/>
        <xdr:cNvSpPr/>
      </xdr:nvSpPr>
      <xdr:spPr>
        <a:xfrm>
          <a:off x="10426700" y="165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66642</xdr:rowOff>
    </xdr:from>
    <xdr:ext cx="534377" cy="259045"/>
    <xdr:sp macro="" textlink="">
      <xdr:nvSpPr>
        <xdr:cNvPr id="484" name="土木費該当値テキスト"/>
        <xdr:cNvSpPr txBox="1"/>
      </xdr:nvSpPr>
      <xdr:spPr>
        <a:xfrm>
          <a:off x="10528300" y="165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45557</xdr:rowOff>
    </xdr:from>
    <xdr:to>
      <xdr:col>50</xdr:col>
      <xdr:colOff>165100</xdr:colOff>
      <xdr:row>96</xdr:row>
      <xdr:rowOff>147157</xdr:rowOff>
    </xdr:to>
    <xdr:sp macro="" textlink="">
      <xdr:nvSpPr>
        <xdr:cNvPr id="485" name="楕円 484"/>
        <xdr:cNvSpPr/>
      </xdr:nvSpPr>
      <xdr:spPr>
        <a:xfrm>
          <a:off x="9588500" y="165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138284</xdr:rowOff>
    </xdr:from>
    <xdr:ext cx="534377" cy="259045"/>
    <xdr:sp macro="" textlink="">
      <xdr:nvSpPr>
        <xdr:cNvPr id="486" name="テキスト ボックス 485"/>
        <xdr:cNvSpPr txBox="1"/>
      </xdr:nvSpPr>
      <xdr:spPr>
        <a:xfrm>
          <a:off x="9372111" y="165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66452</xdr:rowOff>
    </xdr:from>
    <xdr:to>
      <xdr:col>46</xdr:col>
      <xdr:colOff>38100</xdr:colOff>
      <xdr:row>97</xdr:row>
      <xdr:rowOff>168052</xdr:rowOff>
    </xdr:to>
    <xdr:sp macro="" textlink="">
      <xdr:nvSpPr>
        <xdr:cNvPr id="487" name="楕円 486"/>
        <xdr:cNvSpPr/>
      </xdr:nvSpPr>
      <xdr:spPr>
        <a:xfrm>
          <a:off x="8699500" y="166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159179</xdr:rowOff>
    </xdr:from>
    <xdr:ext cx="534377" cy="259045"/>
    <xdr:sp macro="" textlink="">
      <xdr:nvSpPr>
        <xdr:cNvPr id="488" name="テキスト ボックス 487"/>
        <xdr:cNvSpPr txBox="1"/>
      </xdr:nvSpPr>
      <xdr:spPr>
        <a:xfrm>
          <a:off x="8483111" y="167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124242</xdr:rowOff>
    </xdr:from>
    <xdr:to>
      <xdr:col>41</xdr:col>
      <xdr:colOff>101600</xdr:colOff>
      <xdr:row>96</xdr:row>
      <xdr:rowOff>54392</xdr:rowOff>
    </xdr:to>
    <xdr:sp macro="" textlink="">
      <xdr:nvSpPr>
        <xdr:cNvPr id="489" name="楕円 488"/>
        <xdr:cNvSpPr/>
      </xdr:nvSpPr>
      <xdr:spPr>
        <a:xfrm>
          <a:off x="7810500" y="164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45519</xdr:rowOff>
    </xdr:from>
    <xdr:ext cx="534377" cy="259045"/>
    <xdr:sp macro="" textlink="">
      <xdr:nvSpPr>
        <xdr:cNvPr id="490" name="テキスト ボックス 489"/>
        <xdr:cNvSpPr txBox="1"/>
      </xdr:nvSpPr>
      <xdr:spPr>
        <a:xfrm>
          <a:off x="7594111" y="165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132928</xdr:rowOff>
    </xdr:from>
    <xdr:to>
      <xdr:col>36</xdr:col>
      <xdr:colOff>165100</xdr:colOff>
      <xdr:row>97</xdr:row>
      <xdr:rowOff>63078</xdr:rowOff>
    </xdr:to>
    <xdr:sp macro="" textlink="">
      <xdr:nvSpPr>
        <xdr:cNvPr id="491" name="楕円 490"/>
        <xdr:cNvSpPr/>
      </xdr:nvSpPr>
      <xdr:spPr>
        <a:xfrm>
          <a:off x="6921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54205</xdr:rowOff>
    </xdr:from>
    <xdr:ext cx="534377" cy="259045"/>
    <xdr:sp macro="" textlink="">
      <xdr:nvSpPr>
        <xdr:cNvPr id="492" name="テキスト ボックス 491"/>
        <xdr:cNvSpPr txBox="1"/>
      </xdr:nvSpPr>
      <xdr:spPr>
        <a:xfrm>
          <a:off x="6705111" y="16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146721</xdr:rowOff>
    </xdr:from>
    <xdr:to>
      <xdr:col>85</xdr:col>
      <xdr:colOff>127000</xdr:colOff>
      <xdr:row>36</xdr:row>
      <xdr:rowOff>113738</xdr:rowOff>
    </xdr:to>
    <xdr:cxnSp macro="">
      <xdr:nvCxnSpPr>
        <xdr:cNvPr id="524" name="直線コネクタ 523"/>
        <xdr:cNvCxnSpPr/>
      </xdr:nvCxnSpPr>
      <xdr:spPr>
        <a:xfrm flipV="1">
          <a:off x="15481300" y="6147471"/>
          <a:ext cx="8382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117166</xdr:rowOff>
    </xdr:from>
    <xdr:to>
      <xdr:col>81</xdr:col>
      <xdr:colOff>50800</xdr:colOff>
      <xdr:row>36</xdr:row>
      <xdr:rowOff>113738</xdr:rowOff>
    </xdr:to>
    <xdr:cxnSp macro="">
      <xdr:nvCxnSpPr>
        <xdr:cNvPr id="527" name="直線コネクタ 526"/>
        <xdr:cNvCxnSpPr/>
      </xdr:nvCxnSpPr>
      <xdr:spPr>
        <a:xfrm>
          <a:off x="14592300" y="5946466"/>
          <a:ext cx="889000" cy="3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117166</xdr:rowOff>
    </xdr:from>
    <xdr:to>
      <xdr:col>76</xdr:col>
      <xdr:colOff>114300</xdr:colOff>
      <xdr:row>35</xdr:row>
      <xdr:rowOff>5642</xdr:rowOff>
    </xdr:to>
    <xdr:cxnSp macro="">
      <xdr:nvCxnSpPr>
        <xdr:cNvPr id="530" name="直線コネクタ 529"/>
        <xdr:cNvCxnSpPr/>
      </xdr:nvCxnSpPr>
      <xdr:spPr>
        <a:xfrm flipV="1">
          <a:off x="13703300" y="5946466"/>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5642</xdr:rowOff>
    </xdr:from>
    <xdr:to>
      <xdr:col>71</xdr:col>
      <xdr:colOff>177800</xdr:colOff>
      <xdr:row>36</xdr:row>
      <xdr:rowOff>140680</xdr:rowOff>
    </xdr:to>
    <xdr:cxnSp macro="">
      <xdr:nvCxnSpPr>
        <xdr:cNvPr id="533" name="直線コネクタ 532"/>
        <xdr:cNvCxnSpPr/>
      </xdr:nvCxnSpPr>
      <xdr:spPr>
        <a:xfrm flipV="1">
          <a:off x="12814300" y="6006392"/>
          <a:ext cx="889000" cy="3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95921</xdr:rowOff>
    </xdr:from>
    <xdr:to>
      <xdr:col>85</xdr:col>
      <xdr:colOff>177800</xdr:colOff>
      <xdr:row>36</xdr:row>
      <xdr:rowOff>26071</xdr:rowOff>
    </xdr:to>
    <xdr:sp macro="" textlink="">
      <xdr:nvSpPr>
        <xdr:cNvPr id="543" name="楕円 542"/>
        <xdr:cNvSpPr/>
      </xdr:nvSpPr>
      <xdr:spPr>
        <a:xfrm>
          <a:off x="162687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74348</xdr:rowOff>
    </xdr:from>
    <xdr:ext cx="534377" cy="259045"/>
    <xdr:sp macro="" textlink="">
      <xdr:nvSpPr>
        <xdr:cNvPr id="544" name="消防費該当値テキスト"/>
        <xdr:cNvSpPr txBox="1"/>
      </xdr:nvSpPr>
      <xdr:spPr>
        <a:xfrm>
          <a:off x="16370300" y="60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62938</xdr:rowOff>
    </xdr:from>
    <xdr:to>
      <xdr:col>81</xdr:col>
      <xdr:colOff>101600</xdr:colOff>
      <xdr:row>36</xdr:row>
      <xdr:rowOff>164538</xdr:rowOff>
    </xdr:to>
    <xdr:sp macro="" textlink="">
      <xdr:nvSpPr>
        <xdr:cNvPr id="545" name="楕円 544"/>
        <xdr:cNvSpPr/>
      </xdr:nvSpPr>
      <xdr:spPr>
        <a:xfrm>
          <a:off x="15430500" y="6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155665</xdr:rowOff>
    </xdr:from>
    <xdr:ext cx="534377" cy="259045"/>
    <xdr:sp macro="" textlink="">
      <xdr:nvSpPr>
        <xdr:cNvPr id="546" name="テキスト ボックス 545"/>
        <xdr:cNvSpPr txBox="1"/>
      </xdr:nvSpPr>
      <xdr:spPr>
        <a:xfrm>
          <a:off x="15214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66366</xdr:rowOff>
    </xdr:from>
    <xdr:to>
      <xdr:col>76</xdr:col>
      <xdr:colOff>165100</xdr:colOff>
      <xdr:row>34</xdr:row>
      <xdr:rowOff>167966</xdr:rowOff>
    </xdr:to>
    <xdr:sp macro="" textlink="">
      <xdr:nvSpPr>
        <xdr:cNvPr id="547" name="楕円 546"/>
        <xdr:cNvSpPr/>
      </xdr:nvSpPr>
      <xdr:spPr>
        <a:xfrm>
          <a:off x="145415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13043</xdr:rowOff>
    </xdr:from>
    <xdr:ext cx="534377" cy="259045"/>
    <xdr:sp macro="" textlink="">
      <xdr:nvSpPr>
        <xdr:cNvPr id="548" name="テキスト ボックス 547"/>
        <xdr:cNvSpPr txBox="1"/>
      </xdr:nvSpPr>
      <xdr:spPr>
        <a:xfrm>
          <a:off x="14325111" y="56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126292</xdr:rowOff>
    </xdr:from>
    <xdr:to>
      <xdr:col>72</xdr:col>
      <xdr:colOff>38100</xdr:colOff>
      <xdr:row>35</xdr:row>
      <xdr:rowOff>56442</xdr:rowOff>
    </xdr:to>
    <xdr:sp macro="" textlink="">
      <xdr:nvSpPr>
        <xdr:cNvPr id="549" name="楕円 548"/>
        <xdr:cNvSpPr/>
      </xdr:nvSpPr>
      <xdr:spPr>
        <a:xfrm>
          <a:off x="13652500" y="59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72969</xdr:rowOff>
    </xdr:from>
    <xdr:ext cx="534377" cy="259045"/>
    <xdr:sp macro="" textlink="">
      <xdr:nvSpPr>
        <xdr:cNvPr id="550" name="テキスト ボックス 549"/>
        <xdr:cNvSpPr txBox="1"/>
      </xdr:nvSpPr>
      <xdr:spPr>
        <a:xfrm>
          <a:off x="13436111" y="57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89880</xdr:rowOff>
    </xdr:from>
    <xdr:to>
      <xdr:col>67</xdr:col>
      <xdr:colOff>101600</xdr:colOff>
      <xdr:row>37</xdr:row>
      <xdr:rowOff>20030</xdr:rowOff>
    </xdr:to>
    <xdr:sp macro="" textlink="">
      <xdr:nvSpPr>
        <xdr:cNvPr id="551" name="楕円 550"/>
        <xdr:cNvSpPr/>
      </xdr:nvSpPr>
      <xdr:spPr>
        <a:xfrm>
          <a:off x="12763500" y="62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11157</xdr:rowOff>
    </xdr:from>
    <xdr:ext cx="534377" cy="259045"/>
    <xdr:sp macro="" textlink="">
      <xdr:nvSpPr>
        <xdr:cNvPr id="552" name="テキスト ボックス 551"/>
        <xdr:cNvSpPr txBox="1"/>
      </xdr:nvSpPr>
      <xdr:spPr>
        <a:xfrm>
          <a:off x="12547111" y="63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169494</xdr:rowOff>
    </xdr:from>
    <xdr:to>
      <xdr:col>85</xdr:col>
      <xdr:colOff>127000</xdr:colOff>
      <xdr:row>57</xdr:row>
      <xdr:rowOff>87732</xdr:rowOff>
    </xdr:to>
    <xdr:cxnSp macro="">
      <xdr:nvCxnSpPr>
        <xdr:cNvPr id="582" name="直線コネクタ 581"/>
        <xdr:cNvCxnSpPr/>
      </xdr:nvCxnSpPr>
      <xdr:spPr>
        <a:xfrm flipV="1">
          <a:off x="15481300" y="8913444"/>
          <a:ext cx="838200" cy="9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138765</xdr:rowOff>
    </xdr:from>
    <xdr:ext cx="534377" cy="259045"/>
    <xdr:sp macro="" textlink="">
      <xdr:nvSpPr>
        <xdr:cNvPr id="583" name="教育費平均値テキスト"/>
        <xdr:cNvSpPr txBox="1"/>
      </xdr:nvSpPr>
      <xdr:spPr>
        <a:xfrm>
          <a:off x="16370300" y="8882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87732</xdr:rowOff>
    </xdr:from>
    <xdr:to>
      <xdr:col>81</xdr:col>
      <xdr:colOff>50800</xdr:colOff>
      <xdr:row>57</xdr:row>
      <xdr:rowOff>97942</xdr:rowOff>
    </xdr:to>
    <xdr:cxnSp macro="">
      <xdr:nvCxnSpPr>
        <xdr:cNvPr id="585" name="直線コネクタ 584"/>
        <xdr:cNvCxnSpPr/>
      </xdr:nvCxnSpPr>
      <xdr:spPr>
        <a:xfrm flipV="1">
          <a:off x="14592300" y="986038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97942</xdr:rowOff>
    </xdr:from>
    <xdr:to>
      <xdr:col>76</xdr:col>
      <xdr:colOff>114300</xdr:colOff>
      <xdr:row>57</xdr:row>
      <xdr:rowOff>106400</xdr:rowOff>
    </xdr:to>
    <xdr:cxnSp macro="">
      <xdr:nvCxnSpPr>
        <xdr:cNvPr id="588" name="直線コネクタ 587"/>
        <xdr:cNvCxnSpPr/>
      </xdr:nvCxnSpPr>
      <xdr:spPr>
        <a:xfrm flipV="1">
          <a:off x="13703300" y="987059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106400</xdr:rowOff>
    </xdr:from>
    <xdr:to>
      <xdr:col>71</xdr:col>
      <xdr:colOff>177800</xdr:colOff>
      <xdr:row>57</xdr:row>
      <xdr:rowOff>132823</xdr:rowOff>
    </xdr:to>
    <xdr:cxnSp macro="">
      <xdr:nvCxnSpPr>
        <xdr:cNvPr id="591" name="直線コネクタ 590"/>
        <xdr:cNvCxnSpPr/>
      </xdr:nvCxnSpPr>
      <xdr:spPr>
        <a:xfrm flipV="1">
          <a:off x="12814300" y="9879050"/>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118694</xdr:rowOff>
    </xdr:from>
    <xdr:to>
      <xdr:col>85</xdr:col>
      <xdr:colOff>177800</xdr:colOff>
      <xdr:row>52</xdr:row>
      <xdr:rowOff>48844</xdr:rowOff>
    </xdr:to>
    <xdr:sp macro="" textlink="">
      <xdr:nvSpPr>
        <xdr:cNvPr id="601" name="楕円 600"/>
        <xdr:cNvSpPr/>
      </xdr:nvSpPr>
      <xdr:spPr>
        <a:xfrm>
          <a:off x="16268700" y="8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141571</xdr:rowOff>
    </xdr:from>
    <xdr:ext cx="534377" cy="259045"/>
    <xdr:sp macro="" textlink="">
      <xdr:nvSpPr>
        <xdr:cNvPr id="602" name="教育費該当値テキスト"/>
        <xdr:cNvSpPr txBox="1"/>
      </xdr:nvSpPr>
      <xdr:spPr>
        <a:xfrm>
          <a:off x="16370300" y="87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36932</xdr:rowOff>
    </xdr:from>
    <xdr:to>
      <xdr:col>81</xdr:col>
      <xdr:colOff>101600</xdr:colOff>
      <xdr:row>57</xdr:row>
      <xdr:rowOff>138532</xdr:rowOff>
    </xdr:to>
    <xdr:sp macro="" textlink="">
      <xdr:nvSpPr>
        <xdr:cNvPr id="603" name="楕円 602"/>
        <xdr:cNvSpPr/>
      </xdr:nvSpPr>
      <xdr:spPr>
        <a:xfrm>
          <a:off x="15430500" y="98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129659</xdr:rowOff>
    </xdr:from>
    <xdr:ext cx="534377" cy="259045"/>
    <xdr:sp macro="" textlink="">
      <xdr:nvSpPr>
        <xdr:cNvPr id="604" name="テキスト ボックス 603"/>
        <xdr:cNvSpPr txBox="1"/>
      </xdr:nvSpPr>
      <xdr:spPr>
        <a:xfrm>
          <a:off x="15214111" y="990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47142</xdr:rowOff>
    </xdr:from>
    <xdr:to>
      <xdr:col>76</xdr:col>
      <xdr:colOff>165100</xdr:colOff>
      <xdr:row>57</xdr:row>
      <xdr:rowOff>148742</xdr:rowOff>
    </xdr:to>
    <xdr:sp macro="" textlink="">
      <xdr:nvSpPr>
        <xdr:cNvPr id="605" name="楕円 604"/>
        <xdr:cNvSpPr/>
      </xdr:nvSpPr>
      <xdr:spPr>
        <a:xfrm>
          <a:off x="14541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139869</xdr:rowOff>
    </xdr:from>
    <xdr:ext cx="534377" cy="259045"/>
    <xdr:sp macro="" textlink="">
      <xdr:nvSpPr>
        <xdr:cNvPr id="606" name="テキスト ボックス 605"/>
        <xdr:cNvSpPr txBox="1"/>
      </xdr:nvSpPr>
      <xdr:spPr>
        <a:xfrm>
          <a:off x="14325111" y="99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55600</xdr:rowOff>
    </xdr:from>
    <xdr:to>
      <xdr:col>72</xdr:col>
      <xdr:colOff>38100</xdr:colOff>
      <xdr:row>57</xdr:row>
      <xdr:rowOff>157200</xdr:rowOff>
    </xdr:to>
    <xdr:sp macro="" textlink="">
      <xdr:nvSpPr>
        <xdr:cNvPr id="607" name="楕円 606"/>
        <xdr:cNvSpPr/>
      </xdr:nvSpPr>
      <xdr:spPr>
        <a:xfrm>
          <a:off x="13652500" y="98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148327</xdr:rowOff>
    </xdr:from>
    <xdr:ext cx="534377" cy="259045"/>
    <xdr:sp macro="" textlink="">
      <xdr:nvSpPr>
        <xdr:cNvPr id="608" name="テキスト ボックス 607"/>
        <xdr:cNvSpPr txBox="1"/>
      </xdr:nvSpPr>
      <xdr:spPr>
        <a:xfrm>
          <a:off x="13436111" y="99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82023</xdr:rowOff>
    </xdr:from>
    <xdr:to>
      <xdr:col>67</xdr:col>
      <xdr:colOff>101600</xdr:colOff>
      <xdr:row>58</xdr:row>
      <xdr:rowOff>12173</xdr:rowOff>
    </xdr:to>
    <xdr:sp macro="" textlink="">
      <xdr:nvSpPr>
        <xdr:cNvPr id="609" name="楕円 608"/>
        <xdr:cNvSpPr/>
      </xdr:nvSpPr>
      <xdr:spPr>
        <a:xfrm>
          <a:off x="12763500" y="98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3300</xdr:rowOff>
    </xdr:from>
    <xdr:ext cx="534377" cy="259045"/>
    <xdr:sp macro="" textlink="">
      <xdr:nvSpPr>
        <xdr:cNvPr id="610" name="テキスト ボックス 609"/>
        <xdr:cNvSpPr txBox="1"/>
      </xdr:nvSpPr>
      <xdr:spPr>
        <a:xfrm>
          <a:off x="12547111" y="99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17914</xdr:rowOff>
    </xdr:from>
    <xdr:to>
      <xdr:col>85</xdr:col>
      <xdr:colOff>127000</xdr:colOff>
      <xdr:row>78</xdr:row>
      <xdr:rowOff>21971</xdr:rowOff>
    </xdr:to>
    <xdr:cxnSp macro="">
      <xdr:nvCxnSpPr>
        <xdr:cNvPr id="635" name="直線コネクタ 634"/>
        <xdr:cNvCxnSpPr/>
      </xdr:nvCxnSpPr>
      <xdr:spPr>
        <a:xfrm flipV="1">
          <a:off x="15481300" y="13391014"/>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16314</xdr:rowOff>
    </xdr:from>
    <xdr:to>
      <xdr:col>81</xdr:col>
      <xdr:colOff>50800</xdr:colOff>
      <xdr:row>78</xdr:row>
      <xdr:rowOff>21971</xdr:rowOff>
    </xdr:to>
    <xdr:cxnSp macro="">
      <xdr:nvCxnSpPr>
        <xdr:cNvPr id="638" name="直線コネクタ 637"/>
        <xdr:cNvCxnSpPr/>
      </xdr:nvCxnSpPr>
      <xdr:spPr>
        <a:xfrm>
          <a:off x="14592300" y="13389414"/>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16314</xdr:rowOff>
    </xdr:from>
    <xdr:to>
      <xdr:col>76</xdr:col>
      <xdr:colOff>114300</xdr:colOff>
      <xdr:row>78</xdr:row>
      <xdr:rowOff>21343</xdr:rowOff>
    </xdr:to>
    <xdr:cxnSp macro="">
      <xdr:nvCxnSpPr>
        <xdr:cNvPr id="641" name="直線コネクタ 640"/>
        <xdr:cNvCxnSpPr/>
      </xdr:nvCxnSpPr>
      <xdr:spPr>
        <a:xfrm flipV="1">
          <a:off x="13703300" y="1338941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157245</xdr:rowOff>
    </xdr:from>
    <xdr:to>
      <xdr:col>71</xdr:col>
      <xdr:colOff>177800</xdr:colOff>
      <xdr:row>78</xdr:row>
      <xdr:rowOff>21343</xdr:rowOff>
    </xdr:to>
    <xdr:cxnSp macro="">
      <xdr:nvCxnSpPr>
        <xdr:cNvPr id="644" name="直線コネクタ 643"/>
        <xdr:cNvCxnSpPr/>
      </xdr:nvCxnSpPr>
      <xdr:spPr>
        <a:xfrm>
          <a:off x="12814300" y="13358895"/>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138564</xdr:rowOff>
    </xdr:from>
    <xdr:to>
      <xdr:col>85</xdr:col>
      <xdr:colOff>177800</xdr:colOff>
      <xdr:row>78</xdr:row>
      <xdr:rowOff>68714</xdr:rowOff>
    </xdr:to>
    <xdr:sp macro="" textlink="">
      <xdr:nvSpPr>
        <xdr:cNvPr id="654" name="楕円 653"/>
        <xdr:cNvSpPr/>
      </xdr:nvSpPr>
      <xdr:spPr>
        <a:xfrm>
          <a:off x="16268700" y="133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78015</xdr:rowOff>
    </xdr:from>
    <xdr:ext cx="378565" cy="259045"/>
    <xdr:sp macro="" textlink="">
      <xdr:nvSpPr>
        <xdr:cNvPr id="655" name="災害復旧費該当値テキスト"/>
        <xdr:cNvSpPr txBox="1"/>
      </xdr:nvSpPr>
      <xdr:spPr>
        <a:xfrm>
          <a:off x="16370300" y="1327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142621</xdr:rowOff>
    </xdr:from>
    <xdr:to>
      <xdr:col>81</xdr:col>
      <xdr:colOff>101600</xdr:colOff>
      <xdr:row>78</xdr:row>
      <xdr:rowOff>72771</xdr:rowOff>
    </xdr:to>
    <xdr:sp macro="" textlink="">
      <xdr:nvSpPr>
        <xdr:cNvPr id="656" name="楕円 655"/>
        <xdr:cNvSpPr/>
      </xdr:nvSpPr>
      <xdr:spPr>
        <a:xfrm>
          <a:off x="15430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63898</xdr:rowOff>
    </xdr:from>
    <xdr:ext cx="313932" cy="259045"/>
    <xdr:sp macro="" textlink="">
      <xdr:nvSpPr>
        <xdr:cNvPr id="657" name="テキスト ボックス 656"/>
        <xdr:cNvSpPr txBox="1"/>
      </xdr:nvSpPr>
      <xdr:spPr>
        <a:xfrm>
          <a:off x="15324333" y="13436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136964</xdr:rowOff>
    </xdr:from>
    <xdr:to>
      <xdr:col>76</xdr:col>
      <xdr:colOff>165100</xdr:colOff>
      <xdr:row>78</xdr:row>
      <xdr:rowOff>67114</xdr:rowOff>
    </xdr:to>
    <xdr:sp macro="" textlink="">
      <xdr:nvSpPr>
        <xdr:cNvPr id="658" name="楕円 657"/>
        <xdr:cNvSpPr/>
      </xdr:nvSpPr>
      <xdr:spPr>
        <a:xfrm>
          <a:off x="14541500" y="133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58241</xdr:rowOff>
    </xdr:from>
    <xdr:ext cx="378565" cy="259045"/>
    <xdr:sp macro="" textlink="">
      <xdr:nvSpPr>
        <xdr:cNvPr id="659" name="テキスト ボックス 658"/>
        <xdr:cNvSpPr txBox="1"/>
      </xdr:nvSpPr>
      <xdr:spPr>
        <a:xfrm>
          <a:off x="14403017" y="13431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141993</xdr:rowOff>
    </xdr:from>
    <xdr:to>
      <xdr:col>72</xdr:col>
      <xdr:colOff>38100</xdr:colOff>
      <xdr:row>78</xdr:row>
      <xdr:rowOff>72143</xdr:rowOff>
    </xdr:to>
    <xdr:sp macro="" textlink="">
      <xdr:nvSpPr>
        <xdr:cNvPr id="660" name="楕円 659"/>
        <xdr:cNvSpPr/>
      </xdr:nvSpPr>
      <xdr:spPr>
        <a:xfrm>
          <a:off x="13652500" y="133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63270</xdr:rowOff>
    </xdr:from>
    <xdr:ext cx="313932" cy="259045"/>
    <xdr:sp macro="" textlink="">
      <xdr:nvSpPr>
        <xdr:cNvPr id="661" name="テキスト ボックス 660"/>
        <xdr:cNvSpPr txBox="1"/>
      </xdr:nvSpPr>
      <xdr:spPr>
        <a:xfrm>
          <a:off x="13546333" y="13436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106445</xdr:rowOff>
    </xdr:from>
    <xdr:to>
      <xdr:col>67</xdr:col>
      <xdr:colOff>101600</xdr:colOff>
      <xdr:row>78</xdr:row>
      <xdr:rowOff>36595</xdr:rowOff>
    </xdr:to>
    <xdr:sp macro="" textlink="">
      <xdr:nvSpPr>
        <xdr:cNvPr id="662" name="楕円 661"/>
        <xdr:cNvSpPr/>
      </xdr:nvSpPr>
      <xdr:spPr>
        <a:xfrm>
          <a:off x="12763500" y="133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27722</xdr:rowOff>
    </xdr:from>
    <xdr:ext cx="378565" cy="259045"/>
    <xdr:sp macro="" textlink="">
      <xdr:nvSpPr>
        <xdr:cNvPr id="663" name="テキスト ボックス 662"/>
        <xdr:cNvSpPr txBox="1"/>
      </xdr:nvSpPr>
      <xdr:spPr>
        <a:xfrm>
          <a:off x="12625017" y="1340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92334</xdr:rowOff>
    </xdr:from>
    <xdr:to>
      <xdr:col>85</xdr:col>
      <xdr:colOff>127000</xdr:colOff>
      <xdr:row>97</xdr:row>
      <xdr:rowOff>120292</xdr:rowOff>
    </xdr:to>
    <xdr:cxnSp macro="">
      <xdr:nvCxnSpPr>
        <xdr:cNvPr id="691" name="直線コネクタ 690"/>
        <xdr:cNvCxnSpPr/>
      </xdr:nvCxnSpPr>
      <xdr:spPr>
        <a:xfrm>
          <a:off x="15481300" y="16722984"/>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2"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92334</xdr:rowOff>
    </xdr:from>
    <xdr:to>
      <xdr:col>81</xdr:col>
      <xdr:colOff>50800</xdr:colOff>
      <xdr:row>97</xdr:row>
      <xdr:rowOff>113867</xdr:rowOff>
    </xdr:to>
    <xdr:cxnSp macro="">
      <xdr:nvCxnSpPr>
        <xdr:cNvPr id="694" name="直線コネクタ 693"/>
        <xdr:cNvCxnSpPr/>
      </xdr:nvCxnSpPr>
      <xdr:spPr>
        <a:xfrm flipV="1">
          <a:off x="14592300" y="16722984"/>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113867</xdr:rowOff>
    </xdr:from>
    <xdr:to>
      <xdr:col>76</xdr:col>
      <xdr:colOff>114300</xdr:colOff>
      <xdr:row>97</xdr:row>
      <xdr:rowOff>116452</xdr:rowOff>
    </xdr:to>
    <xdr:cxnSp macro="">
      <xdr:nvCxnSpPr>
        <xdr:cNvPr id="697" name="直線コネクタ 696"/>
        <xdr:cNvCxnSpPr/>
      </xdr:nvCxnSpPr>
      <xdr:spPr>
        <a:xfrm flipV="1">
          <a:off x="13703300" y="16744517"/>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9" name="テキスト ボックス 698"/>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19731</xdr:rowOff>
    </xdr:from>
    <xdr:to>
      <xdr:col>71</xdr:col>
      <xdr:colOff>177800</xdr:colOff>
      <xdr:row>97</xdr:row>
      <xdr:rowOff>116452</xdr:rowOff>
    </xdr:to>
    <xdr:cxnSp macro="">
      <xdr:nvCxnSpPr>
        <xdr:cNvPr id="700" name="直線コネクタ 699"/>
        <xdr:cNvCxnSpPr/>
      </xdr:nvCxnSpPr>
      <xdr:spPr>
        <a:xfrm>
          <a:off x="12814300" y="16650381"/>
          <a:ext cx="889000" cy="9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2" name="テキスト ボックス 701"/>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4" name="テキスト ボックス 703"/>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69492</xdr:rowOff>
    </xdr:from>
    <xdr:to>
      <xdr:col>85</xdr:col>
      <xdr:colOff>177800</xdr:colOff>
      <xdr:row>97</xdr:row>
      <xdr:rowOff>171092</xdr:rowOff>
    </xdr:to>
    <xdr:sp macro="" textlink="">
      <xdr:nvSpPr>
        <xdr:cNvPr id="710" name="楕円 709"/>
        <xdr:cNvSpPr/>
      </xdr:nvSpPr>
      <xdr:spPr>
        <a:xfrm>
          <a:off x="16268700" y="167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47919</xdr:rowOff>
    </xdr:from>
    <xdr:ext cx="534377" cy="259045"/>
    <xdr:sp macro="" textlink="">
      <xdr:nvSpPr>
        <xdr:cNvPr id="711" name="公債費該当値テキスト"/>
        <xdr:cNvSpPr txBox="1"/>
      </xdr:nvSpPr>
      <xdr:spPr>
        <a:xfrm>
          <a:off x="16370300" y="16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41534</xdr:rowOff>
    </xdr:from>
    <xdr:to>
      <xdr:col>81</xdr:col>
      <xdr:colOff>101600</xdr:colOff>
      <xdr:row>97</xdr:row>
      <xdr:rowOff>143134</xdr:rowOff>
    </xdr:to>
    <xdr:sp macro="" textlink="">
      <xdr:nvSpPr>
        <xdr:cNvPr id="712" name="楕円 711"/>
        <xdr:cNvSpPr/>
      </xdr:nvSpPr>
      <xdr:spPr>
        <a:xfrm>
          <a:off x="15430500" y="166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134261</xdr:rowOff>
    </xdr:from>
    <xdr:ext cx="534377" cy="259045"/>
    <xdr:sp macro="" textlink="">
      <xdr:nvSpPr>
        <xdr:cNvPr id="713" name="テキスト ボックス 712"/>
        <xdr:cNvSpPr txBox="1"/>
      </xdr:nvSpPr>
      <xdr:spPr>
        <a:xfrm>
          <a:off x="15214111" y="1676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63067</xdr:rowOff>
    </xdr:from>
    <xdr:to>
      <xdr:col>76</xdr:col>
      <xdr:colOff>165100</xdr:colOff>
      <xdr:row>97</xdr:row>
      <xdr:rowOff>164667</xdr:rowOff>
    </xdr:to>
    <xdr:sp macro="" textlink="">
      <xdr:nvSpPr>
        <xdr:cNvPr id="714" name="楕円 713"/>
        <xdr:cNvSpPr/>
      </xdr:nvSpPr>
      <xdr:spPr>
        <a:xfrm>
          <a:off x="14541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155794</xdr:rowOff>
    </xdr:from>
    <xdr:ext cx="534377" cy="259045"/>
    <xdr:sp macro="" textlink="">
      <xdr:nvSpPr>
        <xdr:cNvPr id="715" name="テキスト ボックス 714"/>
        <xdr:cNvSpPr txBox="1"/>
      </xdr:nvSpPr>
      <xdr:spPr>
        <a:xfrm>
          <a:off x="14325111" y="167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65652</xdr:rowOff>
    </xdr:from>
    <xdr:to>
      <xdr:col>72</xdr:col>
      <xdr:colOff>38100</xdr:colOff>
      <xdr:row>97</xdr:row>
      <xdr:rowOff>167252</xdr:rowOff>
    </xdr:to>
    <xdr:sp macro="" textlink="">
      <xdr:nvSpPr>
        <xdr:cNvPr id="716" name="楕円 715"/>
        <xdr:cNvSpPr/>
      </xdr:nvSpPr>
      <xdr:spPr>
        <a:xfrm>
          <a:off x="13652500" y="166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158379</xdr:rowOff>
    </xdr:from>
    <xdr:ext cx="534377" cy="259045"/>
    <xdr:sp macro="" textlink="">
      <xdr:nvSpPr>
        <xdr:cNvPr id="717" name="テキスト ボックス 716"/>
        <xdr:cNvSpPr txBox="1"/>
      </xdr:nvSpPr>
      <xdr:spPr>
        <a:xfrm>
          <a:off x="13436111" y="167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140381</xdr:rowOff>
    </xdr:from>
    <xdr:to>
      <xdr:col>67</xdr:col>
      <xdr:colOff>101600</xdr:colOff>
      <xdr:row>97</xdr:row>
      <xdr:rowOff>70531</xdr:rowOff>
    </xdr:to>
    <xdr:sp macro="" textlink="">
      <xdr:nvSpPr>
        <xdr:cNvPr id="718" name="楕円 717"/>
        <xdr:cNvSpPr/>
      </xdr:nvSpPr>
      <xdr:spPr>
        <a:xfrm>
          <a:off x="12763500" y="165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61658</xdr:rowOff>
    </xdr:from>
    <xdr:ext cx="534377" cy="259045"/>
    <xdr:sp macro="" textlink="">
      <xdr:nvSpPr>
        <xdr:cNvPr id="719" name="テキスト ボックス 718"/>
        <xdr:cNvSpPr txBox="1"/>
      </xdr:nvSpPr>
      <xdr:spPr>
        <a:xfrm>
          <a:off x="12547111" y="166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9507</xdr:rowOff>
    </xdr:from>
    <xdr:to>
      <xdr:col>116</xdr:col>
      <xdr:colOff>63500</xdr:colOff>
      <xdr:row>39</xdr:row>
      <xdr:rowOff>12119</xdr:rowOff>
    </xdr:to>
    <xdr:cxnSp macro="">
      <xdr:nvCxnSpPr>
        <xdr:cNvPr id="750" name="直線コネクタ 749"/>
        <xdr:cNvCxnSpPr/>
      </xdr:nvCxnSpPr>
      <xdr:spPr>
        <a:xfrm>
          <a:off x="21323300" y="6696057"/>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1"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171377</xdr:rowOff>
    </xdr:from>
    <xdr:to>
      <xdr:col>111</xdr:col>
      <xdr:colOff>177800</xdr:colOff>
      <xdr:row>39</xdr:row>
      <xdr:rowOff>9507</xdr:rowOff>
    </xdr:to>
    <xdr:cxnSp macro="">
      <xdr:nvCxnSpPr>
        <xdr:cNvPr id="753" name="直線コネクタ 752"/>
        <xdr:cNvCxnSpPr/>
      </xdr:nvCxnSpPr>
      <xdr:spPr>
        <a:xfrm>
          <a:off x="20434300" y="6686477"/>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5" name="テキスト ボックス 754"/>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171377</xdr:rowOff>
    </xdr:from>
    <xdr:to>
      <xdr:col>107</xdr:col>
      <xdr:colOff>50800</xdr:colOff>
      <xdr:row>39</xdr:row>
      <xdr:rowOff>9724</xdr:rowOff>
    </xdr:to>
    <xdr:cxnSp macro="">
      <xdr:nvCxnSpPr>
        <xdr:cNvPr id="756" name="直線コネクタ 755"/>
        <xdr:cNvCxnSpPr/>
      </xdr:nvCxnSpPr>
      <xdr:spPr>
        <a:xfrm flipV="1">
          <a:off x="19545300" y="66864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8" name="テキスト ボックス 757"/>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8854</xdr:rowOff>
    </xdr:from>
    <xdr:to>
      <xdr:col>102</xdr:col>
      <xdr:colOff>114300</xdr:colOff>
      <xdr:row>39</xdr:row>
      <xdr:rowOff>9724</xdr:rowOff>
    </xdr:to>
    <xdr:cxnSp macro="">
      <xdr:nvCxnSpPr>
        <xdr:cNvPr id="759" name="直線コネクタ 758"/>
        <xdr:cNvCxnSpPr/>
      </xdr:nvCxnSpPr>
      <xdr:spPr>
        <a:xfrm>
          <a:off x="18656300" y="6695404"/>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1" name="テキスト ボックス 760"/>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3" name="テキスト ボックス 762"/>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132769</xdr:rowOff>
    </xdr:from>
    <xdr:to>
      <xdr:col>116</xdr:col>
      <xdr:colOff>114300</xdr:colOff>
      <xdr:row>39</xdr:row>
      <xdr:rowOff>62919</xdr:rowOff>
    </xdr:to>
    <xdr:sp macro="" textlink="">
      <xdr:nvSpPr>
        <xdr:cNvPr id="769" name="楕円 768"/>
        <xdr:cNvSpPr/>
      </xdr:nvSpPr>
      <xdr:spPr>
        <a:xfrm>
          <a:off x="22110700" y="66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47696</xdr:rowOff>
    </xdr:from>
    <xdr:ext cx="378565" cy="259045"/>
    <xdr:sp macro="" textlink="">
      <xdr:nvSpPr>
        <xdr:cNvPr id="770" name="諸支出金該当値テキスト"/>
        <xdr:cNvSpPr txBox="1"/>
      </xdr:nvSpPr>
      <xdr:spPr>
        <a:xfrm>
          <a:off x="22212300" y="6562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130157</xdr:rowOff>
    </xdr:from>
    <xdr:to>
      <xdr:col>112</xdr:col>
      <xdr:colOff>38100</xdr:colOff>
      <xdr:row>39</xdr:row>
      <xdr:rowOff>60307</xdr:rowOff>
    </xdr:to>
    <xdr:sp macro="" textlink="">
      <xdr:nvSpPr>
        <xdr:cNvPr id="771" name="楕円 770"/>
        <xdr:cNvSpPr/>
      </xdr:nvSpPr>
      <xdr:spPr>
        <a:xfrm>
          <a:off x="21272500" y="66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51434</xdr:rowOff>
    </xdr:from>
    <xdr:ext cx="378565" cy="259045"/>
    <xdr:sp macro="" textlink="">
      <xdr:nvSpPr>
        <xdr:cNvPr id="772" name="テキスト ボックス 771"/>
        <xdr:cNvSpPr txBox="1"/>
      </xdr:nvSpPr>
      <xdr:spPr>
        <a:xfrm>
          <a:off x="21134017"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120577</xdr:rowOff>
    </xdr:from>
    <xdr:to>
      <xdr:col>107</xdr:col>
      <xdr:colOff>101600</xdr:colOff>
      <xdr:row>39</xdr:row>
      <xdr:rowOff>50727</xdr:rowOff>
    </xdr:to>
    <xdr:sp macro="" textlink="">
      <xdr:nvSpPr>
        <xdr:cNvPr id="773" name="楕円 772"/>
        <xdr:cNvSpPr/>
      </xdr:nvSpPr>
      <xdr:spPr>
        <a:xfrm>
          <a:off x="20383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41854</xdr:rowOff>
    </xdr:from>
    <xdr:ext cx="378565" cy="259045"/>
    <xdr:sp macro="" textlink="">
      <xdr:nvSpPr>
        <xdr:cNvPr id="774" name="テキスト ボックス 773"/>
        <xdr:cNvSpPr txBox="1"/>
      </xdr:nvSpPr>
      <xdr:spPr>
        <a:xfrm>
          <a:off x="20245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130374</xdr:rowOff>
    </xdr:from>
    <xdr:to>
      <xdr:col>102</xdr:col>
      <xdr:colOff>165100</xdr:colOff>
      <xdr:row>39</xdr:row>
      <xdr:rowOff>60524</xdr:rowOff>
    </xdr:to>
    <xdr:sp macro="" textlink="">
      <xdr:nvSpPr>
        <xdr:cNvPr id="775" name="楕円 774"/>
        <xdr:cNvSpPr/>
      </xdr:nvSpPr>
      <xdr:spPr>
        <a:xfrm>
          <a:off x="19494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51651</xdr:rowOff>
    </xdr:from>
    <xdr:ext cx="378565" cy="259045"/>
    <xdr:sp macro="" textlink="">
      <xdr:nvSpPr>
        <xdr:cNvPr id="776" name="テキスト ボックス 775"/>
        <xdr:cNvSpPr txBox="1"/>
      </xdr:nvSpPr>
      <xdr:spPr>
        <a:xfrm>
          <a:off x="19356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129504</xdr:rowOff>
    </xdr:from>
    <xdr:to>
      <xdr:col>98</xdr:col>
      <xdr:colOff>38100</xdr:colOff>
      <xdr:row>39</xdr:row>
      <xdr:rowOff>59654</xdr:rowOff>
    </xdr:to>
    <xdr:sp macro="" textlink="">
      <xdr:nvSpPr>
        <xdr:cNvPr id="777" name="楕円 776"/>
        <xdr:cNvSpPr/>
      </xdr:nvSpPr>
      <xdr:spPr>
        <a:xfrm>
          <a:off x="18605500" y="66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50781</xdr:rowOff>
    </xdr:from>
    <xdr:ext cx="378565" cy="259045"/>
    <xdr:sp macro="" textlink="">
      <xdr:nvSpPr>
        <xdr:cNvPr id="778" name="テキスト ボックス 777"/>
        <xdr:cNvSpPr txBox="1"/>
      </xdr:nvSpPr>
      <xdr:spPr>
        <a:xfrm>
          <a:off x="18467017" y="673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主な構成項目である民生費及び土木費、教育費について分析すると、まず民生費は、住民一人当たり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年度以降、保育所の待機児童対策などの子育て支援施策の強化や障害福祉サービスの利用者及び生活保護受給者の増等により上昇傾向にある</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次に土木費は、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千円となっており、</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年度は等々力陸上競技場及び五反田川放水路の整備費の増等により増加、平成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年度は等々力陸上競技場メインスタンド改築工事の終了及び京浜急行大師線連続立体交差事業費の減等により減少、平成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年度は京浜急行大師線連続立体交差事業費や登戸土地区画整備事業費の増等により増加、平成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年度は旧中原図書館転出補償金の皆減に伴う都市整備事業基金積立金の減等により減少している。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次に教育費は、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千円となっており、</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年度は中高一貫教育校整備事業費の増等により増加、平成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年度は中学校給食推進事業費の増等により増加、平成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年度は学校施設長期保全計画推進事業の増等により増加、</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年度は県費負担教職員の市費移管の影響により増加</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年度はマイナスであったが、平成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年度以降は非常に小さいもののプラスに転じている。財政調整基金については、補正予算の財源として活用している。平成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年度は市税の増収や執行段階の精査による予算執行の抑制などにより最終的には取崩しを回避したため、剰余金処分等の積立てにより残高が増加した。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年度については、自動車運送事業会計において企業債償還が</a:t>
          </a:r>
          <a:r>
            <a:rPr kumimoji="1" lang="ja-JP" altLang="en-US" sz="1400">
              <a:solidFill>
                <a:sysClr val="windowText" lastClr="000000"/>
              </a:solidFill>
              <a:latin typeface="ＭＳ ゴシック" pitchFamily="49" charset="-128"/>
              <a:ea typeface="ＭＳ ゴシック" pitchFamily="49" charset="-128"/>
            </a:rPr>
            <a:t>減価償却費を上回ったことや軽油価額の上昇等の要因により、資金不足が発生した。また、公営企業会計（主に水道事業会計）において剰余金が減少したことにより、前年度より黒字額が減少した。</a:t>
          </a: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が増加したものの、公営企業会計（主に水道事業会計）の剰余額が減少したことにより、前年度より黒字額が減少した。また、自動車運送事業会計おいては、軽油価額の減等により黒字化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年度については、一般会計の実質収支は横ばいであるが、公営企業会計（主に水道事業・下水道事業会計）の剰余額が増加したことにより、前年度より黒字額が増加した。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年度については、一般会計の実質収支は横ばいであるが、介護保険会計・病院会計の実質収支・資金収支が減少したことにより、前年度より黒字額が減額した。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700798709</v>
      </c>
      <c r="BO4" s="410"/>
      <c r="BP4" s="410"/>
      <c r="BQ4" s="410"/>
      <c r="BR4" s="410"/>
      <c r="BS4" s="410"/>
      <c r="BT4" s="410"/>
      <c r="BU4" s="411"/>
      <c r="BV4" s="409">
        <v>611469829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0.2</v>
      </c>
      <c r="CU4" s="416"/>
      <c r="CV4" s="416"/>
      <c r="CW4" s="416"/>
      <c r="CX4" s="416"/>
      <c r="CY4" s="416"/>
      <c r="CZ4" s="416"/>
      <c r="DA4" s="417"/>
      <c r="DB4" s="415">
        <v>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697012352</v>
      </c>
      <c r="BO5" s="447"/>
      <c r="BP5" s="447"/>
      <c r="BQ5" s="447"/>
      <c r="BR5" s="447"/>
      <c r="BS5" s="447"/>
      <c r="BT5" s="447"/>
      <c r="BU5" s="448"/>
      <c r="BV5" s="446">
        <v>606991762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100.5</v>
      </c>
      <c r="CU5" s="444"/>
      <c r="CV5" s="444"/>
      <c r="CW5" s="444"/>
      <c r="CX5" s="444"/>
      <c r="CY5" s="444"/>
      <c r="CZ5" s="444"/>
      <c r="DA5" s="445"/>
      <c r="DB5" s="443">
        <v>100.4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3786357</v>
      </c>
      <c r="BO6" s="447"/>
      <c r="BP6" s="447"/>
      <c r="BQ6" s="447"/>
      <c r="BR6" s="447"/>
      <c r="BS6" s="447"/>
      <c r="BT6" s="447"/>
      <c r="BU6" s="448"/>
      <c r="BV6" s="446">
        <v>4478067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100.5</v>
      </c>
      <c r="CU6" s="484"/>
      <c r="CV6" s="484"/>
      <c r="CW6" s="484"/>
      <c r="CX6" s="484"/>
      <c r="CY6" s="484"/>
      <c r="CZ6" s="484"/>
      <c r="DA6" s="485"/>
      <c r="DB6" s="483">
        <v>100.4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3069716</v>
      </c>
      <c r="BO7" s="447"/>
      <c r="BP7" s="447"/>
      <c r="BQ7" s="447"/>
      <c r="BR7" s="447"/>
      <c r="BS7" s="447"/>
      <c r="BT7" s="447"/>
      <c r="BU7" s="448"/>
      <c r="BV7" s="446">
        <v>3900668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360255112</v>
      </c>
      <c r="CU7" s="447"/>
      <c r="CV7" s="447"/>
      <c r="CW7" s="447"/>
      <c r="CX7" s="447"/>
      <c r="CY7" s="447"/>
      <c r="CZ7" s="447"/>
      <c r="DA7" s="448"/>
      <c r="DB7" s="446">
        <v>313794978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716641</v>
      </c>
      <c r="BO8" s="447"/>
      <c r="BP8" s="447"/>
      <c r="BQ8" s="447"/>
      <c r="BR8" s="447"/>
      <c r="BS8" s="447"/>
      <c r="BT8" s="447"/>
      <c r="BU8" s="448"/>
      <c r="BV8" s="446">
        <v>577399</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v>
      </c>
      <c r="CU8" s="487"/>
      <c r="CV8" s="487"/>
      <c r="CW8" s="487"/>
      <c r="CX8" s="487"/>
      <c r="CY8" s="487"/>
      <c r="CZ8" s="487"/>
      <c r="DA8" s="488"/>
      <c r="DB8" s="486">
        <v>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1475213</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139242</v>
      </c>
      <c r="BO9" s="447"/>
      <c r="BP9" s="447"/>
      <c r="BQ9" s="447"/>
      <c r="BR9" s="447"/>
      <c r="BS9" s="447"/>
      <c r="BT9" s="447"/>
      <c r="BU9" s="448"/>
      <c r="BV9" s="446">
        <v>80420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15.8</v>
      </c>
      <c r="CU9" s="444"/>
      <c r="CV9" s="444"/>
      <c r="CW9" s="444"/>
      <c r="CX9" s="444"/>
      <c r="CY9" s="444"/>
      <c r="CZ9" s="444"/>
      <c r="DA9" s="445"/>
      <c r="DB9" s="443">
        <v>18.399999999999999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1425512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126189</v>
      </c>
      <c r="BO10" s="447"/>
      <c r="BP10" s="447"/>
      <c r="BQ10" s="447"/>
      <c r="BR10" s="447"/>
      <c r="BS10" s="447"/>
      <c r="BT10" s="447"/>
      <c r="BU10" s="448"/>
      <c r="BV10" s="446">
        <v>296152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88</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1488031</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1449220</v>
      </c>
      <c r="S13" s="528"/>
      <c r="T13" s="528"/>
      <c r="U13" s="528"/>
      <c r="V13" s="529"/>
      <c r="W13" s="462" t="s">
        <v>133</v>
      </c>
      <c r="X13" s="463"/>
      <c r="Y13" s="463"/>
      <c r="Z13" s="463"/>
      <c r="AA13" s="463"/>
      <c r="AB13" s="453"/>
      <c r="AC13" s="497">
        <v>2620</v>
      </c>
      <c r="AD13" s="498"/>
      <c r="AE13" s="498"/>
      <c r="AF13" s="498"/>
      <c r="AG13" s="537"/>
      <c r="AH13" s="497">
        <v>2444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265431</v>
      </c>
      <c r="BO13" s="447"/>
      <c r="BP13" s="447"/>
      <c r="BQ13" s="447"/>
      <c r="BR13" s="447"/>
      <c r="BS13" s="447"/>
      <c r="BT13" s="447"/>
      <c r="BU13" s="448"/>
      <c r="BV13" s="446">
        <v>376572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1474167</v>
      </c>
      <c r="S14" s="528"/>
      <c r="T14" s="528"/>
      <c r="U14" s="528"/>
      <c r="V14" s="529"/>
      <c r="W14" s="436"/>
      <c r="X14" s="437"/>
      <c r="Y14" s="437"/>
      <c r="Z14" s="437"/>
      <c r="AA14" s="437"/>
      <c r="AB14" s="426"/>
      <c r="AC14" s="530">
        <v>0.4</v>
      </c>
      <c r="AD14" s="531"/>
      <c r="AE14" s="531"/>
      <c r="AF14" s="531"/>
      <c r="AG14" s="532"/>
      <c r="AH14" s="530">
        <v>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121.7</v>
      </c>
      <c r="CU14" s="542"/>
      <c r="CV14" s="542"/>
      <c r="CW14" s="542"/>
      <c r="CX14" s="542"/>
      <c r="CY14" s="542"/>
      <c r="CZ14" s="542"/>
      <c r="DA14" s="543"/>
      <c r="DB14" s="541">
        <v>118.3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1438462</v>
      </c>
      <c r="S15" s="528"/>
      <c r="T15" s="528"/>
      <c r="U15" s="528"/>
      <c r="V15" s="529"/>
      <c r="W15" s="462" t="s">
        <v>141</v>
      </c>
      <c r="X15" s="463"/>
      <c r="Y15" s="463"/>
      <c r="Z15" s="463"/>
      <c r="AA15" s="463"/>
      <c r="AB15" s="453"/>
      <c r="AC15" s="497">
        <v>133765</v>
      </c>
      <c r="AD15" s="498"/>
      <c r="AE15" s="498"/>
      <c r="AF15" s="498"/>
      <c r="AG15" s="537"/>
      <c r="AH15" s="497">
        <v>126687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286183164</v>
      </c>
      <c r="BO15" s="410"/>
      <c r="BP15" s="410"/>
      <c r="BQ15" s="410"/>
      <c r="BR15" s="410"/>
      <c r="BS15" s="410"/>
      <c r="BT15" s="410"/>
      <c r="BU15" s="411"/>
      <c r="BV15" s="409">
        <v>241062088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21.3</v>
      </c>
      <c r="AD16" s="531"/>
      <c r="AE16" s="531"/>
      <c r="AF16" s="531"/>
      <c r="AG16" s="532"/>
      <c r="AH16" s="530">
        <v>21.2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286189428</v>
      </c>
      <c r="BO16" s="447"/>
      <c r="BP16" s="447"/>
      <c r="BQ16" s="447"/>
      <c r="BR16" s="447"/>
      <c r="BS16" s="447"/>
      <c r="BT16" s="447"/>
      <c r="BU16" s="448"/>
      <c r="BV16" s="446">
        <v>239689118</v>
      </c>
      <c r="BW16" s="447"/>
      <c r="BX16" s="447"/>
      <c r="BY16" s="447"/>
      <c r="BZ16" s="447"/>
      <c r="CA16" s="447"/>
      <c r="CB16" s="447"/>
      <c r="CC16" s="448"/>
      <c r="CD16" s="180"/>
      <c r="CE16" s="553" t="s">
        <v>147</v>
      </c>
      <c r="CF16" s="553"/>
      <c r="CG16" s="553"/>
      <c r="CH16" s="553"/>
      <c r="CI16" s="553"/>
      <c r="CJ16" s="553"/>
      <c r="CK16" s="553"/>
      <c r="CL16" s="553"/>
      <c r="CM16" s="553"/>
      <c r="CN16" s="553"/>
      <c r="CO16" s="553"/>
      <c r="CP16" s="553"/>
      <c r="CQ16" s="553"/>
      <c r="CR16" s="553"/>
      <c r="CS16" s="554"/>
      <c r="CT16" s="443">
        <v>2.7</v>
      </c>
      <c r="CU16" s="444"/>
      <c r="CV16" s="444"/>
      <c r="CW16" s="444"/>
      <c r="CX16" s="444"/>
      <c r="CY16" s="444"/>
      <c r="CZ16" s="444"/>
      <c r="DA16" s="445"/>
      <c r="DB16" s="443" t="s">
        <v>123</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491816</v>
      </c>
      <c r="AD17" s="498"/>
      <c r="AE17" s="498"/>
      <c r="AF17" s="498"/>
      <c r="AG17" s="537"/>
      <c r="AH17" s="497">
        <v>469846</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360226158</v>
      </c>
      <c r="BO17" s="447"/>
      <c r="BP17" s="447"/>
      <c r="BQ17" s="447"/>
      <c r="BR17" s="447"/>
      <c r="BS17" s="447"/>
      <c r="BT17" s="447"/>
      <c r="BU17" s="448"/>
      <c r="BV17" s="446">
        <v>313794978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143.01</v>
      </c>
      <c r="M18" s="559"/>
      <c r="N18" s="559"/>
      <c r="O18" s="559"/>
      <c r="P18" s="559"/>
      <c r="Q18" s="559"/>
      <c r="R18" s="560"/>
      <c r="S18" s="560"/>
      <c r="T18" s="560"/>
      <c r="U18" s="560"/>
      <c r="V18" s="561"/>
      <c r="W18" s="464"/>
      <c r="X18" s="465"/>
      <c r="Y18" s="465"/>
      <c r="Z18" s="465"/>
      <c r="AA18" s="465"/>
      <c r="AB18" s="456"/>
      <c r="AC18" s="562">
        <v>78.3</v>
      </c>
      <c r="AD18" s="563"/>
      <c r="AE18" s="563"/>
      <c r="AF18" s="563"/>
      <c r="AG18" s="564"/>
      <c r="AH18" s="562">
        <v>78.400000000000006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369785048</v>
      </c>
      <c r="BO18" s="447"/>
      <c r="BP18" s="447"/>
      <c r="BQ18" s="447"/>
      <c r="BR18" s="447"/>
      <c r="BS18" s="447"/>
      <c r="BT18" s="447"/>
      <c r="BU18" s="448"/>
      <c r="BV18" s="446">
        <v>320955406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10315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434852128</v>
      </c>
      <c r="BO19" s="447"/>
      <c r="BP19" s="447"/>
      <c r="BQ19" s="447"/>
      <c r="BR19" s="447"/>
      <c r="BS19" s="447"/>
      <c r="BT19" s="447"/>
      <c r="BU19" s="448"/>
      <c r="BV19" s="446">
        <v>375444207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691837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827963472</v>
      </c>
      <c r="BO23" s="447"/>
      <c r="BP23" s="447"/>
      <c r="BQ23" s="447"/>
      <c r="BR23" s="447"/>
      <c r="BS23" s="447"/>
      <c r="BT23" s="447"/>
      <c r="BU23" s="448"/>
      <c r="BV23" s="446">
        <v>832740387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12000</v>
      </c>
      <c r="R24" s="498"/>
      <c r="S24" s="498"/>
      <c r="T24" s="498"/>
      <c r="U24" s="498"/>
      <c r="V24" s="537"/>
      <c r="W24" s="596"/>
      <c r="X24" s="584"/>
      <c r="Y24" s="585"/>
      <c r="Z24" s="496" t="s">
        <v>166</v>
      </c>
      <c r="AA24" s="476"/>
      <c r="AB24" s="476"/>
      <c r="AC24" s="476"/>
      <c r="AD24" s="476"/>
      <c r="AE24" s="476"/>
      <c r="AF24" s="476"/>
      <c r="AG24" s="477"/>
      <c r="AH24" s="497">
        <v>9567</v>
      </c>
      <c r="AI24" s="498"/>
      <c r="AJ24" s="498"/>
      <c r="AK24" s="498"/>
      <c r="AL24" s="537"/>
      <c r="AM24" s="497">
        <v>30537864</v>
      </c>
      <c r="AN24" s="498"/>
      <c r="AO24" s="498"/>
      <c r="AP24" s="498"/>
      <c r="AQ24" s="498"/>
      <c r="AR24" s="537"/>
      <c r="AS24" s="497">
        <v>3192</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82977327</v>
      </c>
      <c r="BO24" s="447"/>
      <c r="BP24" s="447"/>
      <c r="BQ24" s="447"/>
      <c r="BR24" s="447"/>
      <c r="BS24" s="447"/>
      <c r="BT24" s="447"/>
      <c r="BU24" s="448"/>
      <c r="BV24" s="446">
        <v>90903482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3</v>
      </c>
      <c r="M25" s="498"/>
      <c r="N25" s="498"/>
      <c r="O25" s="498"/>
      <c r="P25" s="537"/>
      <c r="Q25" s="497">
        <v>9500</v>
      </c>
      <c r="R25" s="498"/>
      <c r="S25" s="498"/>
      <c r="T25" s="498"/>
      <c r="U25" s="498"/>
      <c r="V25" s="537"/>
      <c r="W25" s="596"/>
      <c r="X25" s="584"/>
      <c r="Y25" s="585"/>
      <c r="Z25" s="496" t="s">
        <v>169</v>
      </c>
      <c r="AA25" s="476"/>
      <c r="AB25" s="476"/>
      <c r="AC25" s="476"/>
      <c r="AD25" s="476"/>
      <c r="AE25" s="476"/>
      <c r="AF25" s="476"/>
      <c r="AG25" s="477"/>
      <c r="AH25" s="497">
        <v>1462</v>
      </c>
      <c r="AI25" s="498"/>
      <c r="AJ25" s="498"/>
      <c r="AK25" s="498"/>
      <c r="AL25" s="537"/>
      <c r="AM25" s="497">
        <v>4305590</v>
      </c>
      <c r="AN25" s="498"/>
      <c r="AO25" s="498"/>
      <c r="AP25" s="498"/>
      <c r="AQ25" s="498"/>
      <c r="AR25" s="537"/>
      <c r="AS25" s="497">
        <v>2945</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207210706</v>
      </c>
      <c r="BO25" s="410"/>
      <c r="BP25" s="410"/>
      <c r="BQ25" s="410"/>
      <c r="BR25" s="410"/>
      <c r="BS25" s="410"/>
      <c r="BT25" s="410"/>
      <c r="BU25" s="411"/>
      <c r="BV25" s="409">
        <v>197486247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7800</v>
      </c>
      <c r="R26" s="498"/>
      <c r="S26" s="498"/>
      <c r="T26" s="498"/>
      <c r="U26" s="498"/>
      <c r="V26" s="537"/>
      <c r="W26" s="596"/>
      <c r="X26" s="584"/>
      <c r="Y26" s="585"/>
      <c r="Z26" s="496" t="s">
        <v>172</v>
      </c>
      <c r="AA26" s="606"/>
      <c r="AB26" s="606"/>
      <c r="AC26" s="606"/>
      <c r="AD26" s="606"/>
      <c r="AE26" s="606"/>
      <c r="AF26" s="606"/>
      <c r="AG26" s="607"/>
      <c r="AH26" s="497">
        <v>1381</v>
      </c>
      <c r="AI26" s="498"/>
      <c r="AJ26" s="498"/>
      <c r="AK26" s="498"/>
      <c r="AL26" s="537"/>
      <c r="AM26" s="497">
        <v>4562824</v>
      </c>
      <c r="AN26" s="498"/>
      <c r="AO26" s="498"/>
      <c r="AP26" s="498"/>
      <c r="AQ26" s="498"/>
      <c r="AR26" s="537"/>
      <c r="AS26" s="497">
        <v>3304</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v>2993068</v>
      </c>
      <c r="BO26" s="447"/>
      <c r="BP26" s="447"/>
      <c r="BQ26" s="447"/>
      <c r="BR26" s="447"/>
      <c r="BS26" s="447"/>
      <c r="BT26" s="447"/>
      <c r="BU26" s="448"/>
      <c r="BV26" s="446">
        <v>3299587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10300</v>
      </c>
      <c r="R27" s="498"/>
      <c r="S27" s="498"/>
      <c r="T27" s="498"/>
      <c r="U27" s="498"/>
      <c r="V27" s="537"/>
      <c r="W27" s="596"/>
      <c r="X27" s="584"/>
      <c r="Y27" s="585"/>
      <c r="Z27" s="496" t="s">
        <v>175</v>
      </c>
      <c r="AA27" s="476"/>
      <c r="AB27" s="476"/>
      <c r="AC27" s="476"/>
      <c r="AD27" s="476"/>
      <c r="AE27" s="476"/>
      <c r="AF27" s="476"/>
      <c r="AG27" s="477"/>
      <c r="AH27" s="497">
        <v>5926</v>
      </c>
      <c r="AI27" s="498"/>
      <c r="AJ27" s="498"/>
      <c r="AK27" s="498"/>
      <c r="AL27" s="537"/>
      <c r="AM27" s="497">
        <v>20235078</v>
      </c>
      <c r="AN27" s="498"/>
      <c r="AO27" s="498"/>
      <c r="AP27" s="498"/>
      <c r="AQ27" s="498"/>
      <c r="AR27" s="537"/>
      <c r="AS27" s="497">
        <v>3415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569163</v>
      </c>
      <c r="BO27" s="620"/>
      <c r="BP27" s="620"/>
      <c r="BQ27" s="620"/>
      <c r="BR27" s="620"/>
      <c r="BS27" s="620"/>
      <c r="BT27" s="620"/>
      <c r="BU27" s="621"/>
      <c r="BV27" s="619">
        <v>539079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9200</v>
      </c>
      <c r="R28" s="498"/>
      <c r="S28" s="498"/>
      <c r="T28" s="498"/>
      <c r="U28" s="498"/>
      <c r="V28" s="537"/>
      <c r="W28" s="596"/>
      <c r="X28" s="584"/>
      <c r="Y28" s="585"/>
      <c r="Z28" s="496" t="s">
        <v>178</v>
      </c>
      <c r="AA28" s="476"/>
      <c r="AB28" s="476"/>
      <c r="AC28" s="476"/>
      <c r="AD28" s="476"/>
      <c r="AE28" s="476"/>
      <c r="AF28" s="476"/>
      <c r="AG28" s="477"/>
      <c r="AH28" s="497" t="s">
        <v>179</v>
      </c>
      <c r="AI28" s="498"/>
      <c r="AJ28" s="498"/>
      <c r="AK28" s="498"/>
      <c r="AL28" s="537"/>
      <c r="AM28" s="497" t="s">
        <v>123</v>
      </c>
      <c r="AN28" s="498"/>
      <c r="AO28" s="498"/>
      <c r="AP28" s="498"/>
      <c r="AQ28" s="498"/>
      <c r="AR28" s="537"/>
      <c r="AS28" s="497" t="s">
        <v>180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5662522</v>
      </c>
      <c r="BO28" s="410"/>
      <c r="BP28" s="410"/>
      <c r="BQ28" s="410"/>
      <c r="BR28" s="410"/>
      <c r="BS28" s="410"/>
      <c r="BT28" s="410"/>
      <c r="BU28" s="411"/>
      <c r="BV28" s="409">
        <v>5440943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58</v>
      </c>
      <c r="M29" s="498"/>
      <c r="N29" s="498"/>
      <c r="O29" s="498"/>
      <c r="P29" s="537"/>
      <c r="Q29" s="497">
        <v>8300</v>
      </c>
      <c r="R29" s="498"/>
      <c r="S29" s="498"/>
      <c r="T29" s="498"/>
      <c r="U29" s="498"/>
      <c r="V29" s="537"/>
      <c r="W29" s="597"/>
      <c r="X29" s="598"/>
      <c r="Y29" s="599"/>
      <c r="Z29" s="496" t="s">
        <v>183</v>
      </c>
      <c r="AA29" s="476"/>
      <c r="AB29" s="476"/>
      <c r="AC29" s="476"/>
      <c r="AD29" s="476"/>
      <c r="AE29" s="476"/>
      <c r="AF29" s="476"/>
      <c r="AG29" s="477"/>
      <c r="AH29" s="497">
        <v>15493</v>
      </c>
      <c r="AI29" s="498"/>
      <c r="AJ29" s="498"/>
      <c r="AK29" s="498"/>
      <c r="AL29" s="537"/>
      <c r="AM29" s="497">
        <v>50772942</v>
      </c>
      <c r="AN29" s="498"/>
      <c r="AO29" s="498"/>
      <c r="AP29" s="498"/>
      <c r="AQ29" s="498"/>
      <c r="AR29" s="537"/>
      <c r="AS29" s="497">
        <v>3277</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741774</v>
      </c>
      <c r="BO29" s="447"/>
      <c r="BP29" s="447"/>
      <c r="BQ29" s="447"/>
      <c r="BR29" s="447"/>
      <c r="BS29" s="447"/>
      <c r="BT29" s="447"/>
      <c r="BU29" s="448"/>
      <c r="BV29" s="446">
        <v>443688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101.2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23285467</v>
      </c>
      <c r="BO30" s="620"/>
      <c r="BP30" s="620"/>
      <c r="BQ30" s="620"/>
      <c r="BR30" s="620"/>
      <c r="BS30" s="620"/>
      <c r="BT30" s="620"/>
      <c r="BU30" s="621"/>
      <c r="BV30" s="619">
        <v>24758365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200</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8</v>
      </c>
      <c r="V34" s="632"/>
      <c r="W34" s="633" t="str">
        <f>IF('各会計、関係団体の財政状況及び健全化判断比率'!B28="","",'各会計、関係団体の財政状況及び健全化判断比率'!B28)</f>
        <v>競輪事業特別会計</v>
      </c>
      <c r="X34" s="633"/>
      <c r="Y34" s="633"/>
      <c r="Z34" s="633"/>
      <c r="AA34" s="633"/>
      <c r="AB34" s="633"/>
      <c r="AC34" s="633"/>
      <c r="AD34" s="633"/>
      <c r="AE34" s="633"/>
      <c r="AF34" s="633"/>
      <c r="AG34" s="633"/>
      <c r="AH34" s="633"/>
      <c r="AI34" s="633"/>
      <c r="AJ34" s="633"/>
      <c r="AK34" s="633"/>
      <c r="AL34" s="193"/>
      <c r="AM34" s="632">
        <f>IF(AO34="","",MAX(C34:D43,U34:V43)+1)</f>
        <v>12</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17</v>
      </c>
      <c r="BF34" s="632"/>
      <c r="BG34" s="633" t="str">
        <f>IF('各会計、関係団体の財政状況及び健全化判断比率'!B37="","",'各会計、関係団体の財政状況及び健全化判断比率'!B37)</f>
        <v>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20</v>
      </c>
      <c r="BX34" s="632"/>
      <c r="BY34" s="633" t="str">
        <f>IF('各会計、関係団体の財政状況及び健全化判断比率'!B68="","",'各会計、関係団体の財政状況及び健全化判断比率'!B68)</f>
        <v>神奈川県川崎競馬組合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かわさき市民放送</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母子父子寡婦福祉資金貸付事業特別会計</v>
      </c>
      <c r="F35" s="633"/>
      <c r="G35" s="633"/>
      <c r="H35" s="633"/>
      <c r="I35" s="633"/>
      <c r="J35" s="633"/>
      <c r="K35" s="633"/>
      <c r="L35" s="633"/>
      <c r="M35" s="633"/>
      <c r="N35" s="633"/>
      <c r="O35" s="633"/>
      <c r="P35" s="633"/>
      <c r="Q35" s="633"/>
      <c r="R35" s="633"/>
      <c r="S35" s="633"/>
      <c r="T35" s="193"/>
      <c r="U35" s="632">
        <f>IF(W35="","",U34+1)</f>
        <v>9</v>
      </c>
      <c r="V35" s="632"/>
      <c r="W35" s="633" t="str">
        <f>IF('各会計、関係団体の財政状況及び健全化判断比率'!B29="","",'各会計、関係団体の財政状況及び健全化判断比率'!B29)</f>
        <v>国民健康保険事業特別会計</v>
      </c>
      <c r="X35" s="633"/>
      <c r="Y35" s="633"/>
      <c r="Z35" s="633"/>
      <c r="AA35" s="633"/>
      <c r="AB35" s="633"/>
      <c r="AC35" s="633"/>
      <c r="AD35" s="633"/>
      <c r="AE35" s="633"/>
      <c r="AF35" s="633"/>
      <c r="AG35" s="633"/>
      <c r="AH35" s="633"/>
      <c r="AI35" s="633"/>
      <c r="AJ35" s="633"/>
      <c r="AK35" s="633"/>
      <c r="AL35" s="193"/>
      <c r="AM35" s="632">
        <f t="shared" ref="AM35:AM43" si="0">IF(AO35="","",AM34+1)</f>
        <v>13</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f t="shared" ref="BE35:BE43" si="1">IF(BG35="","",BE34+1)</f>
        <v>18</v>
      </c>
      <c r="BF35" s="632"/>
      <c r="BG35" s="633" t="str">
        <f>IF('各会計、関係団体の財政状況及び健全化判断比率'!B38="","",'各会計、関係団体の財政状況及び健全化判断比率'!B38)</f>
        <v>港湾整備事業特別会計</v>
      </c>
      <c r="BH35" s="633"/>
      <c r="BI35" s="633"/>
      <c r="BJ35" s="633"/>
      <c r="BK35" s="633"/>
      <c r="BL35" s="633"/>
      <c r="BM35" s="633"/>
      <c r="BN35" s="633"/>
      <c r="BO35" s="633"/>
      <c r="BP35" s="633"/>
      <c r="BQ35" s="633"/>
      <c r="BR35" s="633"/>
      <c r="BS35" s="633"/>
      <c r="BT35" s="633"/>
      <c r="BU35" s="633"/>
      <c r="BV35" s="193"/>
      <c r="BW35" s="632">
        <f t="shared" ref="BW35:BW43" si="2">IF(BY35="","",BW34+1)</f>
        <v>21</v>
      </c>
      <c r="BX35" s="632"/>
      <c r="BY35" s="633" t="str">
        <f>IF('各会計、関係団体の財政状況及び健全化判断比率'!B69="","",'各会計、関係団体の財政状況及び健全化判断比率'!B69)</f>
        <v>神奈川県内広域水道企業団</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川崎市土地開発公社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公害健康被害補償事業特別会計</v>
      </c>
      <c r="F36" s="633"/>
      <c r="G36" s="633"/>
      <c r="H36" s="633"/>
      <c r="I36" s="633"/>
      <c r="J36" s="633"/>
      <c r="K36" s="633"/>
      <c r="L36" s="633"/>
      <c r="M36" s="633"/>
      <c r="N36" s="633"/>
      <c r="O36" s="633"/>
      <c r="P36" s="633"/>
      <c r="Q36" s="633"/>
      <c r="R36" s="633"/>
      <c r="S36" s="633"/>
      <c r="T36" s="193"/>
      <c r="U36" s="632">
        <f t="shared" ref="U36:U43" si="4">IF(W36="","",U35+1)</f>
        <v>10</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14</v>
      </c>
      <c r="AN36" s="632"/>
      <c r="AO36" s="633" t="str">
        <f>IF('各会計、関係団体の財政状況及び健全化判断比率'!B34="","",'各会計、関係団体の財政状況及び健全化判断比率'!B34)</f>
        <v>水道事業会計</v>
      </c>
      <c r="AP36" s="633"/>
      <c r="AQ36" s="633"/>
      <c r="AR36" s="633"/>
      <c r="AS36" s="633"/>
      <c r="AT36" s="633"/>
      <c r="AU36" s="633"/>
      <c r="AV36" s="633"/>
      <c r="AW36" s="633"/>
      <c r="AX36" s="633"/>
      <c r="AY36" s="633"/>
      <c r="AZ36" s="633"/>
      <c r="BA36" s="633"/>
      <c r="BB36" s="633"/>
      <c r="BC36" s="633"/>
      <c r="BD36" s="193"/>
      <c r="BE36" s="632">
        <f t="shared" si="1"/>
        <v>19</v>
      </c>
      <c r="BF36" s="632"/>
      <c r="BG36" s="633" t="str">
        <f>IF('各会計、関係団体の財政状況及び健全化判断比率'!B39="","",'各会計、関係団体の財政状況及び健全化判断比率'!B39)</f>
        <v>生田緑地ゴルフ場事業特別会計</v>
      </c>
      <c r="BH36" s="633"/>
      <c r="BI36" s="633"/>
      <c r="BJ36" s="633"/>
      <c r="BK36" s="633"/>
      <c r="BL36" s="633"/>
      <c r="BM36" s="633"/>
      <c r="BN36" s="633"/>
      <c r="BO36" s="633"/>
      <c r="BP36" s="633"/>
      <c r="BQ36" s="633"/>
      <c r="BR36" s="633"/>
      <c r="BS36" s="633"/>
      <c r="BT36" s="633"/>
      <c r="BU36" s="633"/>
      <c r="BV36" s="193"/>
      <c r="BW36" s="632">
        <f t="shared" si="2"/>
        <v>22</v>
      </c>
      <c r="BX36" s="632"/>
      <c r="BY36" s="633" t="str">
        <f>IF('各会計、関係団体の財政状況及び健全化判断比率'!B70="","",'各会計、関係団体の財政状況及び健全化判断比率'!B70)</f>
        <v>神奈川県後期高齢者医療広域連合
（一般会計）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川崎市文化財団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勤労者福祉共済事業特別会計</v>
      </c>
      <c r="F37" s="633"/>
      <c r="G37" s="633"/>
      <c r="H37" s="633"/>
      <c r="I37" s="633"/>
      <c r="J37" s="633"/>
      <c r="K37" s="633"/>
      <c r="L37" s="633"/>
      <c r="M37" s="633"/>
      <c r="N37" s="633"/>
      <c r="O37" s="633"/>
      <c r="P37" s="633"/>
      <c r="Q37" s="633"/>
      <c r="R37" s="633"/>
      <c r="S37" s="633"/>
      <c r="T37" s="193"/>
      <c r="U37" s="632">
        <f t="shared" si="4"/>
        <v>11</v>
      </c>
      <c r="V37" s="632"/>
      <c r="W37" s="633" t="str">
        <f>IF('各会計、関係団体の財政状況及び健全化判断比率'!B31="","",'各会計、関係団体の財政状況及び健全化判断比率'!B31)</f>
        <v>介護保険事業特別会計</v>
      </c>
      <c r="X37" s="633"/>
      <c r="Y37" s="633"/>
      <c r="Z37" s="633"/>
      <c r="AA37" s="633"/>
      <c r="AB37" s="633"/>
      <c r="AC37" s="633"/>
      <c r="AD37" s="633"/>
      <c r="AE37" s="633"/>
      <c r="AF37" s="633"/>
      <c r="AG37" s="633"/>
      <c r="AH37" s="633"/>
      <c r="AI37" s="633"/>
      <c r="AJ37" s="633"/>
      <c r="AK37" s="633"/>
      <c r="AL37" s="193"/>
      <c r="AM37" s="632">
        <f t="shared" si="0"/>
        <v>15</v>
      </c>
      <c r="AN37" s="632"/>
      <c r="AO37" s="633" t="str">
        <f>IF('各会計、関係団体の財政状況及び健全化判断比率'!B35="","",'各会計、関係団体の財政状況及び健全化判断比率'!B35)</f>
        <v>工業用水道事業会計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23</v>
      </c>
      <c r="BX37" s="632"/>
      <c r="BY37" s="633" t="str">
        <f>IF('各会計、関係団体の財政状況及び健全化判断比率'!B71="","",'各会計、関係団体の財政状況及び健全化判断比率'!B71)</f>
        <v>神奈川県後期高齢者医療広域連合
（後期高齢者医療特別会計）</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川崎市国際交流協会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墓地整備事業特別会計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f t="shared" si="0"/>
        <v>16</v>
      </c>
      <c r="AN38" s="632"/>
      <c r="AO38" s="633" t="str">
        <f>IF('各会計、関係団体の財政状況及び健全化判断比率'!B36="","",'各会計、関係団体の財政状況及び健全化判断比率'!B36)</f>
        <v>自動車運送事業会計</v>
      </c>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川崎市スポーツ協会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f t="shared" si="5"/>
        <v>6</v>
      </c>
      <c r="D39" s="632"/>
      <c r="E39" s="633" t="str">
        <f>IF('各会計、関係団体の財政状況及び健全化判断比率'!B12="","",'各会計、関係団体の財政状況及び健全化判断比率'!B12)</f>
        <v>公共用地先行取得等事業特別会計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29</v>
      </c>
      <c r="CP39" s="632"/>
      <c r="CQ39" s="633" t="str">
        <f>IF('各会計、関係団体の財政状況及び健全化判断比率'!BS12="","",'各会計、関係団体の財政状況及び健全化判断比率'!BS12)</f>
        <v>川崎アゼリア</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f t="shared" si="5"/>
        <v>7</v>
      </c>
      <c r="D40" s="632"/>
      <c r="E40" s="633" t="str">
        <f>IF('各会計、関係団体の財政状況及び健全化判断比率'!B13="","",'各会計、関係団体の財政状況及び健全化判断比率'!B13)</f>
        <v>公債管理特別会計</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30</v>
      </c>
      <c r="CP40" s="632"/>
      <c r="CQ40" s="633" t="str">
        <f>IF('各会計、関係団体の財政状況及び健全化判断比率'!BS13="","",'各会計、関係団体の財政状況及び健全化判断比率'!BS13)</f>
        <v>川崎冷蔵</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31</v>
      </c>
      <c r="CP41" s="632"/>
      <c r="CQ41" s="633" t="str">
        <f>IF('各会計、関係団体の財政状況及び健全化判断比率'!BS14="","",'各会計、関係団体の財政状況及び健全化判断比率'!BS14)</f>
        <v>川崎市産業振興財団</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32</v>
      </c>
      <c r="CP42" s="632"/>
      <c r="CQ42" s="633" t="str">
        <f>IF('各会計、関係団体の財政状況及び健全化判断比率'!BS15="","",'各会計、関係団体の財政状況及び健全化判断比率'!BS15)</f>
        <v>川崎・横浜公害保健センター</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33</v>
      </c>
      <c r="CP43" s="632"/>
      <c r="CQ43" s="633" t="str">
        <f>IF('各会計、関係団体の財政状況及び健全化判断比率'!BS16="","",'各会計、関係団体の財政状況及び健全化判断比率'!BS16)</f>
        <v>川崎市シルバー人材センター</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rrTcFgtmKmaXZuPhqVeuqFA3Cxsr7g7Mfhi5vy19vfqVOlvQo2qF1WQQgk9AgPG6pqLlQDm8se8wRgOS3rVBA==" saltValue="2F/sPHxZUdJGjxe+4VM+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38" t="s">
        <v>579</v>
      </c>
      <c r="D34" s="1238"/>
      <c r="E34" s="1239"/>
      <c r="F34" s="32">
        <v>0.01</v>
      </c>
      <c r="G34" s="33" t="s">
        <v>580</v>
      </c>
      <c r="H34" s="33">
        <v>0</v>
      </c>
      <c r="I34" s="33">
        <v>0</v>
      </c>
      <c r="J34" s="34" t="s">
        <v>581</v>
      </c>
      <c r="K34" s="22"/>
      <c r="L34" s="22"/>
      <c r="M34" s="22"/>
      <c r="N34" s="22"/>
      <c r="O34" s="22"/>
      <c r="P34" s="22"/>
    </row>
    <row r="35" spans="1:16" ht="39" customHeight="1" x14ac:dyDescent="0.15">
      <c r="A35" s="22"/>
      <c r="B35" s="35"/>
      <c r="C35" s="1232" t="s">
        <v>582</v>
      </c>
      <c r="D35" s="1233"/>
      <c r="E35" s="1234"/>
      <c r="F35" s="36">
        <v>4.1399999999999997</v>
      </c>
      <c r="G35" s="37">
        <v>3.35</v>
      </c>
      <c r="H35" s="37">
        <v>3.13</v>
      </c>
      <c r="I35" s="37">
        <v>3.56</v>
      </c>
      <c r="J35" s="38">
        <v>3.08</v>
      </c>
      <c r="K35" s="22"/>
      <c r="L35" s="22"/>
      <c r="M35" s="22"/>
      <c r="N35" s="22"/>
      <c r="O35" s="22"/>
      <c r="P35" s="22"/>
    </row>
    <row r="36" spans="1:16" ht="39" customHeight="1" x14ac:dyDescent="0.15">
      <c r="A36" s="22"/>
      <c r="B36" s="35"/>
      <c r="C36" s="1232" t="s">
        <v>583</v>
      </c>
      <c r="D36" s="1233"/>
      <c r="E36" s="1234"/>
      <c r="F36" s="36">
        <v>1.1100000000000001</v>
      </c>
      <c r="G36" s="37">
        <v>1.39</v>
      </c>
      <c r="H36" s="37">
        <v>1.47</v>
      </c>
      <c r="I36" s="37">
        <v>2.13</v>
      </c>
      <c r="J36" s="38">
        <v>2.5</v>
      </c>
      <c r="K36" s="22"/>
      <c r="L36" s="22"/>
      <c r="M36" s="22"/>
      <c r="N36" s="22"/>
      <c r="O36" s="22"/>
      <c r="P36" s="22"/>
    </row>
    <row r="37" spans="1:16" ht="39" customHeight="1" x14ac:dyDescent="0.15">
      <c r="A37" s="22"/>
      <c r="B37" s="35"/>
      <c r="C37" s="1232" t="s">
        <v>584</v>
      </c>
      <c r="D37" s="1233"/>
      <c r="E37" s="1234"/>
      <c r="F37" s="36">
        <v>2.79</v>
      </c>
      <c r="G37" s="37">
        <v>2.54</v>
      </c>
      <c r="H37" s="37">
        <v>2.42</v>
      </c>
      <c r="I37" s="37">
        <v>2</v>
      </c>
      <c r="J37" s="38">
        <v>2.08</v>
      </c>
      <c r="K37" s="22"/>
      <c r="L37" s="22"/>
      <c r="M37" s="22"/>
      <c r="N37" s="22"/>
      <c r="O37" s="22"/>
      <c r="P37" s="22"/>
    </row>
    <row r="38" spans="1:16" ht="39" customHeight="1" x14ac:dyDescent="0.15">
      <c r="A38" s="22"/>
      <c r="B38" s="35"/>
      <c r="C38" s="1232" t="s">
        <v>585</v>
      </c>
      <c r="D38" s="1233"/>
      <c r="E38" s="1234"/>
      <c r="F38" s="36">
        <v>1.6</v>
      </c>
      <c r="G38" s="37">
        <v>1.65</v>
      </c>
      <c r="H38" s="37">
        <v>1.49</v>
      </c>
      <c r="I38" s="37">
        <v>1.04</v>
      </c>
      <c r="J38" s="38">
        <v>0.51</v>
      </c>
      <c r="K38" s="22"/>
      <c r="L38" s="22"/>
      <c r="M38" s="22"/>
      <c r="N38" s="22"/>
      <c r="O38" s="22"/>
      <c r="P38" s="22"/>
    </row>
    <row r="39" spans="1:16" ht="39" customHeight="1" x14ac:dyDescent="0.15">
      <c r="A39" s="22"/>
      <c r="B39" s="35"/>
      <c r="C39" s="1232" t="s">
        <v>586</v>
      </c>
      <c r="D39" s="1233"/>
      <c r="E39" s="1234"/>
      <c r="F39" s="36">
        <v>0.11</v>
      </c>
      <c r="G39" s="37">
        <v>0.09</v>
      </c>
      <c r="H39" s="37">
        <v>0.31</v>
      </c>
      <c r="I39" s="37">
        <v>0.55000000000000004</v>
      </c>
      <c r="J39" s="38">
        <v>0.12</v>
      </c>
      <c r="K39" s="22"/>
      <c r="L39" s="22"/>
      <c r="M39" s="22"/>
      <c r="N39" s="22"/>
      <c r="O39" s="22"/>
      <c r="P39" s="22"/>
    </row>
    <row r="40" spans="1:16" ht="39" customHeight="1" x14ac:dyDescent="0.15">
      <c r="A40" s="22"/>
      <c r="B40" s="35"/>
      <c r="C40" s="1232" t="s">
        <v>587</v>
      </c>
      <c r="D40" s="1233"/>
      <c r="E40" s="1234"/>
      <c r="F40" s="36">
        <v>0.03</v>
      </c>
      <c r="G40" s="37">
        <v>0.03</v>
      </c>
      <c r="H40" s="37">
        <v>0.04</v>
      </c>
      <c r="I40" s="37">
        <v>7.0000000000000007E-2</v>
      </c>
      <c r="J40" s="38">
        <v>0.1</v>
      </c>
      <c r="K40" s="22"/>
      <c r="L40" s="22"/>
      <c r="M40" s="22"/>
      <c r="N40" s="22"/>
      <c r="O40" s="22"/>
      <c r="P40" s="22"/>
    </row>
    <row r="41" spans="1:16" ht="39" customHeight="1" x14ac:dyDescent="0.15">
      <c r="A41" s="22"/>
      <c r="B41" s="35"/>
      <c r="C41" s="1232" t="s">
        <v>588</v>
      </c>
      <c r="D41" s="1233"/>
      <c r="E41" s="1234"/>
      <c r="F41" s="36">
        <v>0.06</v>
      </c>
      <c r="G41" s="37">
        <v>0.05</v>
      </c>
      <c r="H41" s="37">
        <v>0.06</v>
      </c>
      <c r="I41" s="37">
        <v>0.06</v>
      </c>
      <c r="J41" s="38">
        <v>0.05</v>
      </c>
      <c r="K41" s="22"/>
      <c r="L41" s="22"/>
      <c r="M41" s="22"/>
      <c r="N41" s="22"/>
      <c r="O41" s="22"/>
      <c r="P41" s="22"/>
    </row>
    <row r="42" spans="1:16" ht="39" customHeight="1" x14ac:dyDescent="0.15">
      <c r="A42" s="22"/>
      <c r="B42" s="39"/>
      <c r="C42" s="1232" t="s">
        <v>589</v>
      </c>
      <c r="D42" s="1233"/>
      <c r="E42" s="1234"/>
      <c r="F42" s="36" t="s">
        <v>531</v>
      </c>
      <c r="G42" s="37" t="s">
        <v>531</v>
      </c>
      <c r="H42" s="37" t="s">
        <v>531</v>
      </c>
      <c r="I42" s="37" t="s">
        <v>531</v>
      </c>
      <c r="J42" s="38" t="s">
        <v>531</v>
      </c>
      <c r="K42" s="22"/>
      <c r="L42" s="22"/>
      <c r="M42" s="22"/>
      <c r="N42" s="22"/>
      <c r="O42" s="22"/>
      <c r="P42" s="22"/>
    </row>
    <row r="43" spans="1:16" ht="39" customHeight="1" thickBot="1" x14ac:dyDescent="0.2">
      <c r="A43" s="22"/>
      <c r="B43" s="40"/>
      <c r="C43" s="1235" t="s">
        <v>590</v>
      </c>
      <c r="D43" s="1236"/>
      <c r="E43" s="1237"/>
      <c r="F43" s="41">
        <v>0.16</v>
      </c>
      <c r="G43" s="42">
        <v>0.25</v>
      </c>
      <c r="H43" s="42">
        <v>0.15</v>
      </c>
      <c r="I43" s="42">
        <v>0.16</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0wwFqIIaLnWHdnvkiy6Pzdkn89+NwOLTsJV2ZtuYrbzEbLcEtz0UonD+yz/4qx4839sultrS8XhO8zXMkX+QA==" saltValue="2uDXkdhFA5CB0fHvosof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43"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31142</v>
      </c>
      <c r="L45" s="60">
        <v>30074</v>
      </c>
      <c r="M45" s="60">
        <v>29722</v>
      </c>
      <c r="N45" s="60">
        <v>27659</v>
      </c>
      <c r="O45" s="61">
        <v>26574</v>
      </c>
      <c r="P45" s="48"/>
      <c r="Q45" s="48"/>
      <c r="R45" s="48"/>
      <c r="S45" s="48"/>
      <c r="T45" s="48"/>
      <c r="U45" s="48"/>
    </row>
    <row r="46" spans="1:21" ht="30.75" customHeight="1" x14ac:dyDescent="0.15">
      <c r="A46" s="48"/>
      <c r="B46" s="1250"/>
      <c r="C46" s="1251"/>
      <c r="D46" s="62"/>
      <c r="E46" s="1242" t="s">
        <v>13</v>
      </c>
      <c r="F46" s="1242"/>
      <c r="G46" s="1242"/>
      <c r="H46" s="1242"/>
      <c r="I46" s="1242"/>
      <c r="J46" s="1243"/>
      <c r="K46" s="63">
        <v>1745</v>
      </c>
      <c r="L46" s="64">
        <v>2098</v>
      </c>
      <c r="M46" s="64">
        <v>1356</v>
      </c>
      <c r="N46" s="64">
        <v>785</v>
      </c>
      <c r="O46" s="65">
        <v>831</v>
      </c>
      <c r="P46" s="48"/>
      <c r="Q46" s="48"/>
      <c r="R46" s="48"/>
      <c r="S46" s="48"/>
      <c r="T46" s="48"/>
      <c r="U46" s="48"/>
    </row>
    <row r="47" spans="1:21" ht="30.75" customHeight="1" x14ac:dyDescent="0.15">
      <c r="A47" s="48"/>
      <c r="B47" s="1250"/>
      <c r="C47" s="1251"/>
      <c r="D47" s="62"/>
      <c r="E47" s="1242" t="s">
        <v>14</v>
      </c>
      <c r="F47" s="1242"/>
      <c r="G47" s="1242"/>
      <c r="H47" s="1242"/>
      <c r="I47" s="1242"/>
      <c r="J47" s="1243"/>
      <c r="K47" s="63">
        <v>36731</v>
      </c>
      <c r="L47" s="64">
        <v>37529</v>
      </c>
      <c r="M47" s="64">
        <v>38323</v>
      </c>
      <c r="N47" s="64">
        <v>40690</v>
      </c>
      <c r="O47" s="65">
        <v>42112</v>
      </c>
      <c r="P47" s="48"/>
      <c r="Q47" s="48"/>
      <c r="R47" s="48"/>
      <c r="S47" s="48"/>
      <c r="T47" s="48"/>
      <c r="U47" s="48"/>
    </row>
    <row r="48" spans="1:21" ht="30.75" customHeight="1" x14ac:dyDescent="0.15">
      <c r="A48" s="48"/>
      <c r="B48" s="1250"/>
      <c r="C48" s="1251"/>
      <c r="D48" s="62"/>
      <c r="E48" s="1242" t="s">
        <v>15</v>
      </c>
      <c r="F48" s="1242"/>
      <c r="G48" s="1242"/>
      <c r="H48" s="1242"/>
      <c r="I48" s="1242"/>
      <c r="J48" s="1243"/>
      <c r="K48" s="63">
        <v>14138</v>
      </c>
      <c r="L48" s="64">
        <v>14318</v>
      </c>
      <c r="M48" s="64">
        <v>13520</v>
      </c>
      <c r="N48" s="64">
        <v>13622</v>
      </c>
      <c r="O48" s="65">
        <v>13192</v>
      </c>
      <c r="P48" s="48"/>
      <c r="Q48" s="48"/>
      <c r="R48" s="48"/>
      <c r="S48" s="48"/>
      <c r="T48" s="48"/>
      <c r="U48" s="48"/>
    </row>
    <row r="49" spans="1:21" ht="30.75" customHeight="1" x14ac:dyDescent="0.15">
      <c r="A49" s="48"/>
      <c r="B49" s="1250"/>
      <c r="C49" s="1251"/>
      <c r="D49" s="62"/>
      <c r="E49" s="1242" t="s">
        <v>16</v>
      </c>
      <c r="F49" s="1242"/>
      <c r="G49" s="1242"/>
      <c r="H49" s="1242"/>
      <c r="I49" s="1242"/>
      <c r="J49" s="1243"/>
      <c r="K49" s="63" t="s">
        <v>531</v>
      </c>
      <c r="L49" s="64" t="s">
        <v>531</v>
      </c>
      <c r="M49" s="64" t="s">
        <v>531</v>
      </c>
      <c r="N49" s="64" t="s">
        <v>531</v>
      </c>
      <c r="O49" s="65" t="s">
        <v>531</v>
      </c>
      <c r="P49" s="48"/>
      <c r="Q49" s="48"/>
      <c r="R49" s="48"/>
      <c r="S49" s="48"/>
      <c r="T49" s="48"/>
      <c r="U49" s="48"/>
    </row>
    <row r="50" spans="1:21" ht="30.75" customHeight="1" x14ac:dyDescent="0.15">
      <c r="A50" s="48"/>
      <c r="B50" s="1250"/>
      <c r="C50" s="1251"/>
      <c r="D50" s="62"/>
      <c r="E50" s="1242" t="s">
        <v>17</v>
      </c>
      <c r="F50" s="1242"/>
      <c r="G50" s="1242"/>
      <c r="H50" s="1242"/>
      <c r="I50" s="1242"/>
      <c r="J50" s="1243"/>
      <c r="K50" s="63">
        <v>833</v>
      </c>
      <c r="L50" s="64">
        <v>938</v>
      </c>
      <c r="M50" s="64">
        <v>1670</v>
      </c>
      <c r="N50" s="64">
        <v>1175</v>
      </c>
      <c r="O50" s="65">
        <v>1124</v>
      </c>
      <c r="P50" s="48"/>
      <c r="Q50" s="48"/>
      <c r="R50" s="48"/>
      <c r="S50" s="48"/>
      <c r="T50" s="48"/>
      <c r="U50" s="48"/>
    </row>
    <row r="51" spans="1:21" ht="30.75" customHeight="1" x14ac:dyDescent="0.15">
      <c r="A51" s="48"/>
      <c r="B51" s="1252"/>
      <c r="C51" s="1253"/>
      <c r="D51" s="66"/>
      <c r="E51" s="1242" t="s">
        <v>18</v>
      </c>
      <c r="F51" s="1242"/>
      <c r="G51" s="1242"/>
      <c r="H51" s="1242"/>
      <c r="I51" s="1242"/>
      <c r="J51" s="1243"/>
      <c r="K51" s="63" t="s">
        <v>531</v>
      </c>
      <c r="L51" s="64" t="s">
        <v>531</v>
      </c>
      <c r="M51" s="64" t="s">
        <v>531</v>
      </c>
      <c r="N51" s="64" t="s">
        <v>531</v>
      </c>
      <c r="O51" s="65" t="s">
        <v>531</v>
      </c>
      <c r="P51" s="48"/>
      <c r="Q51" s="48"/>
      <c r="R51" s="48"/>
      <c r="S51" s="48"/>
      <c r="T51" s="48"/>
      <c r="U51" s="48"/>
    </row>
    <row r="52" spans="1:21" ht="30.75" customHeight="1" x14ac:dyDescent="0.15">
      <c r="A52" s="48"/>
      <c r="B52" s="1240" t="s">
        <v>19</v>
      </c>
      <c r="C52" s="1241"/>
      <c r="D52" s="66"/>
      <c r="E52" s="1242" t="s">
        <v>20</v>
      </c>
      <c r="F52" s="1242"/>
      <c r="G52" s="1242"/>
      <c r="H52" s="1242"/>
      <c r="I52" s="1242"/>
      <c r="J52" s="1243"/>
      <c r="K52" s="63">
        <v>63022</v>
      </c>
      <c r="L52" s="64">
        <v>64775</v>
      </c>
      <c r="M52" s="64">
        <v>67042</v>
      </c>
      <c r="N52" s="64">
        <v>63398</v>
      </c>
      <c r="O52" s="65">
        <v>62722</v>
      </c>
      <c r="P52" s="48"/>
      <c r="Q52" s="48"/>
      <c r="R52" s="48"/>
      <c r="S52" s="48"/>
      <c r="T52" s="48"/>
      <c r="U52" s="48"/>
    </row>
    <row r="53" spans="1:21" ht="30.75" customHeight="1" thickBot="1" x14ac:dyDescent="0.2">
      <c r="A53" s="48"/>
      <c r="B53" s="1244" t="s">
        <v>21</v>
      </c>
      <c r="C53" s="1245"/>
      <c r="D53" s="67"/>
      <c r="E53" s="1246" t="s">
        <v>22</v>
      </c>
      <c r="F53" s="1246"/>
      <c r="G53" s="1246"/>
      <c r="H53" s="1246"/>
      <c r="I53" s="1246"/>
      <c r="J53" s="1247"/>
      <c r="K53" s="68">
        <v>21567</v>
      </c>
      <c r="L53" s="69">
        <v>20182</v>
      </c>
      <c r="M53" s="69">
        <v>17549</v>
      </c>
      <c r="N53" s="69">
        <v>20533</v>
      </c>
      <c r="O53" s="70">
        <v>21111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1n4xzAofVa6QdXJDts36wXDjw0gcCjwUTw6qcXsqU8WRAj3iq1RkNKul0RhiJxhjhhPQCaK7OhGaVGGoKOLUg==" saltValue="kWBbzZm6ey3oWTcyU+h4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573</v>
      </c>
      <c r="J40" s="79" t="s">
        <v>574</v>
      </c>
      <c r="K40" s="79" t="s">
        <v>575</v>
      </c>
      <c r="L40" s="79" t="s">
        <v>576</v>
      </c>
      <c r="M40" s="80" t="s">
        <v>577</v>
      </c>
    </row>
    <row r="41" spans="2:13" ht="27.75" customHeight="1" x14ac:dyDescent="0.15">
      <c r="B41" s="1256" t="s">
        <v>24</v>
      </c>
      <c r="C41" s="1257"/>
      <c r="D41" s="81"/>
      <c r="E41" s="1262" t="s">
        <v>25</v>
      </c>
      <c r="F41" s="1262"/>
      <c r="G41" s="1262"/>
      <c r="H41" s="1263"/>
      <c r="I41" s="82">
        <v>1004481</v>
      </c>
      <c r="J41" s="83">
        <v>1028239</v>
      </c>
      <c r="K41" s="83">
        <v>1036189</v>
      </c>
      <c r="L41" s="83">
        <v>1035000</v>
      </c>
      <c r="M41" s="84">
        <v>1053471</v>
      </c>
    </row>
    <row r="42" spans="2:13" ht="27.75" customHeight="1" x14ac:dyDescent="0.15">
      <c r="B42" s="1258"/>
      <c r="C42" s="1259"/>
      <c r="D42" s="85"/>
      <c r="E42" s="1264" t="s">
        <v>26</v>
      </c>
      <c r="F42" s="1264"/>
      <c r="G42" s="1264"/>
      <c r="H42" s="1265"/>
      <c r="I42" s="86">
        <v>22283</v>
      </c>
      <c r="J42" s="87">
        <v>22062</v>
      </c>
      <c r="K42" s="87">
        <v>34177</v>
      </c>
      <c r="L42" s="87">
        <v>34475</v>
      </c>
      <c r="M42" s="88">
        <v>29343</v>
      </c>
    </row>
    <row r="43" spans="2:13" ht="27.75" customHeight="1" x14ac:dyDescent="0.15">
      <c r="B43" s="1258"/>
      <c r="C43" s="1259"/>
      <c r="D43" s="85"/>
      <c r="E43" s="1264" t="s">
        <v>27</v>
      </c>
      <c r="F43" s="1264"/>
      <c r="G43" s="1264"/>
      <c r="H43" s="1265"/>
      <c r="I43" s="86">
        <v>197376</v>
      </c>
      <c r="J43" s="87">
        <v>186000</v>
      </c>
      <c r="K43" s="87">
        <v>167725</v>
      </c>
      <c r="L43" s="87">
        <v>156351</v>
      </c>
      <c r="M43" s="88">
        <v>142358</v>
      </c>
    </row>
    <row r="44" spans="2:13" ht="27.75" customHeight="1" x14ac:dyDescent="0.15">
      <c r="B44" s="1258"/>
      <c r="C44" s="1259"/>
      <c r="D44" s="85"/>
      <c r="E44" s="1264" t="s">
        <v>28</v>
      </c>
      <c r="F44" s="1264"/>
      <c r="G44" s="1264"/>
      <c r="H44" s="1265"/>
      <c r="I44" s="86" t="s">
        <v>531</v>
      </c>
      <c r="J44" s="87" t="s">
        <v>531</v>
      </c>
      <c r="K44" s="87" t="s">
        <v>531</v>
      </c>
      <c r="L44" s="87" t="s">
        <v>531</v>
      </c>
      <c r="M44" s="88" t="s">
        <v>531</v>
      </c>
    </row>
    <row r="45" spans="2:13" ht="27.75" customHeight="1" x14ac:dyDescent="0.15">
      <c r="B45" s="1258"/>
      <c r="C45" s="1259"/>
      <c r="D45" s="85"/>
      <c r="E45" s="1264" t="s">
        <v>29</v>
      </c>
      <c r="F45" s="1264"/>
      <c r="G45" s="1264"/>
      <c r="H45" s="1265"/>
      <c r="I45" s="86">
        <v>80047</v>
      </c>
      <c r="J45" s="87">
        <v>77230</v>
      </c>
      <c r="K45" s="87">
        <v>74306</v>
      </c>
      <c r="L45" s="87">
        <v>73234</v>
      </c>
      <c r="M45" s="88">
        <v>105548</v>
      </c>
    </row>
    <row r="46" spans="2:13" ht="27.75" customHeight="1" x14ac:dyDescent="0.15">
      <c r="B46" s="1258"/>
      <c r="C46" s="1259"/>
      <c r="D46" s="89"/>
      <c r="E46" s="1264" t="s">
        <v>30</v>
      </c>
      <c r="F46" s="1264"/>
      <c r="G46" s="1264"/>
      <c r="H46" s="1265"/>
      <c r="I46" s="86">
        <v>805</v>
      </c>
      <c r="J46" s="87">
        <v>594</v>
      </c>
      <c r="K46" s="87">
        <v>362</v>
      </c>
      <c r="L46" s="87">
        <v>262</v>
      </c>
      <c r="M46" s="88">
        <v>130</v>
      </c>
    </row>
    <row r="47" spans="2:13" ht="27.75" customHeight="1" x14ac:dyDescent="0.15">
      <c r="B47" s="1258"/>
      <c r="C47" s="1259"/>
      <c r="D47" s="90"/>
      <c r="E47" s="1266" t="s">
        <v>31</v>
      </c>
      <c r="F47" s="1267"/>
      <c r="G47" s="1267"/>
      <c r="H47" s="1268"/>
      <c r="I47" s="86" t="s">
        <v>531</v>
      </c>
      <c r="J47" s="87" t="s">
        <v>531</v>
      </c>
      <c r="K47" s="87" t="s">
        <v>531</v>
      </c>
      <c r="L47" s="87" t="s">
        <v>531</v>
      </c>
      <c r="M47" s="88" t="s">
        <v>531</v>
      </c>
    </row>
    <row r="48" spans="2:13" ht="27.75" customHeight="1" x14ac:dyDescent="0.15">
      <c r="B48" s="1258"/>
      <c r="C48" s="1259"/>
      <c r="D48" s="85"/>
      <c r="E48" s="1264" t="s">
        <v>32</v>
      </c>
      <c r="F48" s="1264"/>
      <c r="G48" s="1264"/>
      <c r="H48" s="1265"/>
      <c r="I48" s="86" t="s">
        <v>531</v>
      </c>
      <c r="J48" s="87" t="s">
        <v>531</v>
      </c>
      <c r="K48" s="87" t="s">
        <v>531</v>
      </c>
      <c r="L48" s="87" t="s">
        <v>531</v>
      </c>
      <c r="M48" s="88" t="s">
        <v>531</v>
      </c>
    </row>
    <row r="49" spans="2:13" ht="27.75" customHeight="1" x14ac:dyDescent="0.15">
      <c r="B49" s="1260"/>
      <c r="C49" s="1261"/>
      <c r="D49" s="85"/>
      <c r="E49" s="1264" t="s">
        <v>33</v>
      </c>
      <c r="F49" s="1264"/>
      <c r="G49" s="1264"/>
      <c r="H49" s="1265"/>
      <c r="I49" s="86" t="s">
        <v>531</v>
      </c>
      <c r="J49" s="87" t="s">
        <v>531</v>
      </c>
      <c r="K49" s="87" t="s">
        <v>531</v>
      </c>
      <c r="L49" s="87" t="s">
        <v>531</v>
      </c>
      <c r="M49" s="88" t="s">
        <v>531</v>
      </c>
    </row>
    <row r="50" spans="2:13" ht="27.75" customHeight="1" x14ac:dyDescent="0.15">
      <c r="B50" s="1269" t="s">
        <v>34</v>
      </c>
      <c r="C50" s="1270"/>
      <c r="D50" s="91"/>
      <c r="E50" s="1264" t="s">
        <v>35</v>
      </c>
      <c r="F50" s="1264"/>
      <c r="G50" s="1264"/>
      <c r="H50" s="1265"/>
      <c r="I50" s="86">
        <v>197746</v>
      </c>
      <c r="J50" s="87">
        <v>209039</v>
      </c>
      <c r="K50" s="87">
        <v>223464</v>
      </c>
      <c r="L50" s="87">
        <v>227690</v>
      </c>
      <c r="M50" s="88">
        <v>234155</v>
      </c>
    </row>
    <row r="51" spans="2:13" ht="27.75" customHeight="1" x14ac:dyDescent="0.15">
      <c r="B51" s="1258"/>
      <c r="C51" s="1259"/>
      <c r="D51" s="85"/>
      <c r="E51" s="1264" t="s">
        <v>36</v>
      </c>
      <c r="F51" s="1264"/>
      <c r="G51" s="1264"/>
      <c r="H51" s="1265"/>
      <c r="I51" s="86">
        <v>281096</v>
      </c>
      <c r="J51" s="87">
        <v>279344</v>
      </c>
      <c r="K51" s="87">
        <v>272970</v>
      </c>
      <c r="L51" s="87">
        <v>264585</v>
      </c>
      <c r="M51" s="88">
        <v>250365</v>
      </c>
    </row>
    <row r="52" spans="2:13" ht="27.75" customHeight="1" x14ac:dyDescent="0.15">
      <c r="B52" s="1260"/>
      <c r="C52" s="1261"/>
      <c r="D52" s="85"/>
      <c r="E52" s="1264" t="s">
        <v>37</v>
      </c>
      <c r="F52" s="1264"/>
      <c r="G52" s="1264"/>
      <c r="H52" s="1265"/>
      <c r="I52" s="86">
        <v>534845</v>
      </c>
      <c r="J52" s="87">
        <v>524027</v>
      </c>
      <c r="K52" s="87">
        <v>505035</v>
      </c>
      <c r="L52" s="87">
        <v>485164</v>
      </c>
      <c r="M52" s="88">
        <v>459442</v>
      </c>
    </row>
    <row r="53" spans="2:13" ht="27.75" customHeight="1" thickBot="1" x14ac:dyDescent="0.2">
      <c r="B53" s="1271" t="s">
        <v>38</v>
      </c>
      <c r="C53" s="1272"/>
      <c r="D53" s="92"/>
      <c r="E53" s="1273" t="s">
        <v>39</v>
      </c>
      <c r="F53" s="1273"/>
      <c r="G53" s="1273"/>
      <c r="H53" s="1274"/>
      <c r="I53" s="93">
        <v>291305</v>
      </c>
      <c r="J53" s="94">
        <v>301715</v>
      </c>
      <c r="K53" s="94">
        <v>311291</v>
      </c>
      <c r="L53" s="94">
        <v>321884</v>
      </c>
      <c r="M53" s="95">
        <v>386888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faC1FQhK05fhNzNw4W1Vw7EIluRx6ifotXockziIvgqdcOK+hY/gsrzzvFfpTj5Cd3ty3c66Cn2c2rh/Gzbqw==" saltValue="p4RgEcjKGorg/e8PrOu0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6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575</v>
      </c>
      <c r="G54" s="104" t="s">
        <v>576</v>
      </c>
      <c r="H54" s="105" t="s">
        <v>577</v>
      </c>
    </row>
    <row r="55" spans="2:8" ht="52.5" customHeight="1" x14ac:dyDescent="0.15">
      <c r="B55" s="106"/>
      <c r="C55" s="1283" t="s">
        <v>42</v>
      </c>
      <c r="D55" s="1283"/>
      <c r="E55" s="1284"/>
      <c r="F55" s="107">
        <v>5041</v>
      </c>
      <c r="G55" s="107">
        <v>5441</v>
      </c>
      <c r="H55" s="108">
        <v>5663</v>
      </c>
    </row>
    <row r="56" spans="2:8" ht="52.5" customHeight="1" x14ac:dyDescent="0.15">
      <c r="B56" s="109"/>
      <c r="C56" s="1285" t="s">
        <v>43</v>
      </c>
      <c r="D56" s="1285"/>
      <c r="E56" s="1286"/>
      <c r="F56" s="110">
        <v>384</v>
      </c>
      <c r="G56" s="110">
        <v>444</v>
      </c>
      <c r="H56" s="111">
        <v>742</v>
      </c>
    </row>
    <row r="57" spans="2:8" ht="53.25" customHeight="1" x14ac:dyDescent="0.15">
      <c r="B57" s="109"/>
      <c r="C57" s="1287" t="s">
        <v>44</v>
      </c>
      <c r="D57" s="1287"/>
      <c r="E57" s="1288"/>
      <c r="F57" s="112">
        <v>23738</v>
      </c>
      <c r="G57" s="112">
        <v>24758</v>
      </c>
      <c r="H57" s="113">
        <v>23285</v>
      </c>
    </row>
    <row r="58" spans="2:8" ht="45.75" customHeight="1" x14ac:dyDescent="0.15">
      <c r="B58" s="114"/>
      <c r="C58" s="1275" t="s">
        <v>591</v>
      </c>
      <c r="D58" s="1276"/>
      <c r="E58" s="1277"/>
      <c r="F58" s="115">
        <v>8896</v>
      </c>
      <c r="G58" s="115">
        <v>8966</v>
      </c>
      <c r="H58" s="116">
        <v>8926</v>
      </c>
    </row>
    <row r="59" spans="2:8" ht="45.75" customHeight="1" x14ac:dyDescent="0.15">
      <c r="B59" s="114"/>
      <c r="C59" s="1275" t="s">
        <v>592</v>
      </c>
      <c r="D59" s="1276"/>
      <c r="E59" s="1277"/>
      <c r="F59" s="115">
        <v>2883</v>
      </c>
      <c r="G59" s="115">
        <v>5364</v>
      </c>
      <c r="H59" s="116">
        <v>5214</v>
      </c>
    </row>
    <row r="60" spans="2:8" ht="45.75" customHeight="1" x14ac:dyDescent="0.15">
      <c r="B60" s="114"/>
      <c r="C60" s="1275" t="s">
        <v>593</v>
      </c>
      <c r="D60" s="1276"/>
      <c r="E60" s="1277"/>
      <c r="F60" s="115">
        <v>2630</v>
      </c>
      <c r="G60" s="115">
        <v>2487</v>
      </c>
      <c r="H60" s="116">
        <v>2420</v>
      </c>
    </row>
    <row r="61" spans="2:8" ht="45.75" customHeight="1" x14ac:dyDescent="0.15">
      <c r="B61" s="114"/>
      <c r="C61" s="1275" t="s">
        <v>594</v>
      </c>
      <c r="D61" s="1276"/>
      <c r="E61" s="1277"/>
      <c r="F61" s="115">
        <v>4187</v>
      </c>
      <c r="G61" s="115">
        <v>3072</v>
      </c>
      <c r="H61" s="116">
        <v>1933</v>
      </c>
    </row>
    <row r="62" spans="2:8" ht="45.75" customHeight="1" thickBot="1" x14ac:dyDescent="0.2">
      <c r="B62" s="117"/>
      <c r="C62" s="1278" t="s">
        <v>595</v>
      </c>
      <c r="D62" s="1279"/>
      <c r="E62" s="1280"/>
      <c r="F62" s="118">
        <v>1042</v>
      </c>
      <c r="G62" s="118">
        <v>1042</v>
      </c>
      <c r="H62" s="119">
        <v>1042</v>
      </c>
    </row>
    <row r="63" spans="2:8" ht="52.5" customHeight="1" thickBot="1" x14ac:dyDescent="0.2">
      <c r="B63" s="120"/>
      <c r="C63" s="1281" t="s">
        <v>45</v>
      </c>
      <c r="D63" s="1281"/>
      <c r="E63" s="1282"/>
      <c r="F63" s="121">
        <v>29164</v>
      </c>
      <c r="G63" s="121">
        <v>30643</v>
      </c>
      <c r="H63" s="122">
        <v>29690</v>
      </c>
    </row>
    <row r="64" spans="2:8" ht="15" customHeight="1" x14ac:dyDescent="0.15"/>
    <row r="65" ht="0" hidden="1" customHeight="1" x14ac:dyDescent="0.15"/>
    <row r="66" ht="0" hidden="1" customHeight="1" x14ac:dyDescent="0.15"/>
  </sheetData>
  <sheetProtection algorithmName="SHA-512" hashValue="lT0UxaZ3+qSaiV/IoEyHEsnwlkAOfrEF6Owv4dAB0r8eRqt6Zr50GMKl89ijNVwIYqGuIcZ9sYQwma6r0IAhag==" saltValue="dzLDvB9iLemUM6HpSN+q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7" zoomScale="85" zoomScaleNormal="8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302" t="s">
        <v>630</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7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7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7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7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631</v>
      </c>
    </row>
    <row r="50" spans="1:109" x14ac:dyDescent="0.15">
      <c r="B50" s="374"/>
      <c r="G50" s="1295"/>
      <c r="H50" s="1295"/>
      <c r="I50" s="1295"/>
      <c r="J50" s="1295"/>
      <c r="K50" s="384"/>
      <c r="L50" s="384"/>
      <c r="M50" s="385"/>
      <c r="N50" s="385"/>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294" t="s">
        <v>573</v>
      </c>
      <c r="BQ50" s="1294"/>
      <c r="BR50" s="1294"/>
      <c r="BS50" s="1294"/>
      <c r="BT50" s="1294"/>
      <c r="BU50" s="1294"/>
      <c r="BV50" s="1294"/>
      <c r="BW50" s="1294"/>
      <c r="BX50" s="1294" t="s">
        <v>574</v>
      </c>
      <c r="BY50" s="1294"/>
      <c r="BZ50" s="1294"/>
      <c r="CA50" s="1294"/>
      <c r="CB50" s="1294"/>
      <c r="CC50" s="1294"/>
      <c r="CD50" s="1294"/>
      <c r="CE50" s="1294"/>
      <c r="CF50" s="1294" t="s">
        <v>575</v>
      </c>
      <c r="CG50" s="1294"/>
      <c r="CH50" s="1294"/>
      <c r="CI50" s="1294"/>
      <c r="CJ50" s="1294"/>
      <c r="CK50" s="1294"/>
      <c r="CL50" s="1294"/>
      <c r="CM50" s="1294"/>
      <c r="CN50" s="1294" t="s">
        <v>576</v>
      </c>
      <c r="CO50" s="1294"/>
      <c r="CP50" s="1294"/>
      <c r="CQ50" s="1294"/>
      <c r="CR50" s="1294"/>
      <c r="CS50" s="1294"/>
      <c r="CT50" s="1294"/>
      <c r="CU50" s="1294"/>
      <c r="CV50" s="1294" t="s">
        <v>577</v>
      </c>
      <c r="CW50" s="1294"/>
      <c r="CX50" s="1294"/>
      <c r="CY50" s="1294"/>
      <c r="CZ50" s="1294"/>
      <c r="DA50" s="1294"/>
      <c r="DB50" s="1294"/>
      <c r="DC50" s="1294"/>
    </row>
    <row r="51" spans="1:109" ht="13.5" customHeight="1" x14ac:dyDescent="0.15">
      <c r="B51" s="374"/>
      <c r="G51" s="1297"/>
      <c r="H51" s="1297"/>
      <c r="I51" s="1311"/>
      <c r="J51" s="1311"/>
      <c r="K51" s="1296"/>
      <c r="L51" s="1296"/>
      <c r="M51" s="1296"/>
      <c r="N51" s="1296"/>
      <c r="AM51" s="383"/>
      <c r="AN51" s="1292" t="s">
        <v>632</v>
      </c>
      <c r="AO51" s="1292"/>
      <c r="AP51" s="1292"/>
      <c r="AQ51" s="1292"/>
      <c r="AR51" s="1292"/>
      <c r="AS51" s="1292"/>
      <c r="AT51" s="1292"/>
      <c r="AU51" s="1292"/>
      <c r="AV51" s="1292"/>
      <c r="AW51" s="1292"/>
      <c r="AX51" s="1292"/>
      <c r="AY51" s="1292"/>
      <c r="AZ51" s="1292"/>
      <c r="BA51" s="1292"/>
      <c r="BB51" s="1292" t="s">
        <v>633</v>
      </c>
      <c r="BC51" s="1292"/>
      <c r="BD51" s="1292"/>
      <c r="BE51" s="1292"/>
      <c r="BF51" s="1292"/>
      <c r="BG51" s="1292"/>
      <c r="BH51" s="1292"/>
      <c r="BI51" s="1292"/>
      <c r="BJ51" s="1292"/>
      <c r="BK51" s="1292"/>
      <c r="BL51" s="1292"/>
      <c r="BM51" s="1292"/>
      <c r="BN51" s="1292"/>
      <c r="BO51" s="1292"/>
      <c r="BP51" s="1301"/>
      <c r="BQ51" s="1289"/>
      <c r="BR51" s="1289"/>
      <c r="BS51" s="1289"/>
      <c r="BT51" s="1289"/>
      <c r="BU51" s="1289"/>
      <c r="BV51" s="1289"/>
      <c r="BW51" s="1289"/>
      <c r="BX51" s="1301"/>
      <c r="BY51" s="1289"/>
      <c r="BZ51" s="1289"/>
      <c r="CA51" s="1289"/>
      <c r="CB51" s="1289"/>
      <c r="CC51" s="1289"/>
      <c r="CD51" s="1289"/>
      <c r="CE51" s="1289"/>
      <c r="CF51" s="1289">
        <v>117.4</v>
      </c>
      <c r="CG51" s="1289"/>
      <c r="CH51" s="1289"/>
      <c r="CI51" s="1289"/>
      <c r="CJ51" s="1289"/>
      <c r="CK51" s="1289"/>
      <c r="CL51" s="1289"/>
      <c r="CM51" s="1289"/>
      <c r="CN51" s="1289">
        <v>118.3</v>
      </c>
      <c r="CO51" s="1289"/>
      <c r="CP51" s="1289"/>
      <c r="CQ51" s="1289"/>
      <c r="CR51" s="1289"/>
      <c r="CS51" s="1289"/>
      <c r="CT51" s="1289"/>
      <c r="CU51" s="1289"/>
      <c r="CV51" s="1289">
        <v>121.7</v>
      </c>
      <c r="CW51" s="1289"/>
      <c r="CX51" s="1289"/>
      <c r="CY51" s="1289"/>
      <c r="CZ51" s="1289"/>
      <c r="DA51" s="1289"/>
      <c r="DB51" s="1289"/>
      <c r="DC51" s="1289"/>
    </row>
    <row r="52" spans="1:109" x14ac:dyDescent="0.15">
      <c r="B52" s="374"/>
      <c r="G52" s="1297"/>
      <c r="H52" s="1297"/>
      <c r="I52" s="1311"/>
      <c r="J52" s="1311"/>
      <c r="K52" s="1296"/>
      <c r="L52" s="1296"/>
      <c r="M52" s="1296"/>
      <c r="N52" s="1296"/>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7"/>
      <c r="H53" s="1297"/>
      <c r="I53" s="1295"/>
      <c r="J53" s="1295"/>
      <c r="K53" s="1296"/>
      <c r="L53" s="1296"/>
      <c r="M53" s="1296"/>
      <c r="N53" s="1296"/>
      <c r="AM53" s="383"/>
      <c r="AN53" s="1292"/>
      <c r="AO53" s="1292"/>
      <c r="AP53" s="1292"/>
      <c r="AQ53" s="1292"/>
      <c r="AR53" s="1292"/>
      <c r="AS53" s="1292"/>
      <c r="AT53" s="1292"/>
      <c r="AU53" s="1292"/>
      <c r="AV53" s="1292"/>
      <c r="AW53" s="1292"/>
      <c r="AX53" s="1292"/>
      <c r="AY53" s="1292"/>
      <c r="AZ53" s="1292"/>
      <c r="BA53" s="1292"/>
      <c r="BB53" s="1292" t="s">
        <v>634</v>
      </c>
      <c r="BC53" s="1292"/>
      <c r="BD53" s="1292"/>
      <c r="BE53" s="1292"/>
      <c r="BF53" s="1292"/>
      <c r="BG53" s="1292"/>
      <c r="BH53" s="1292"/>
      <c r="BI53" s="1292"/>
      <c r="BJ53" s="1292"/>
      <c r="BK53" s="1292"/>
      <c r="BL53" s="1292"/>
      <c r="BM53" s="1292"/>
      <c r="BN53" s="1292"/>
      <c r="BO53" s="1292"/>
      <c r="BP53" s="1301"/>
      <c r="BQ53" s="1289"/>
      <c r="BR53" s="1289"/>
      <c r="BS53" s="1289"/>
      <c r="BT53" s="1289"/>
      <c r="BU53" s="1289"/>
      <c r="BV53" s="1289"/>
      <c r="BW53" s="1289"/>
      <c r="BX53" s="1301"/>
      <c r="BY53" s="1289"/>
      <c r="BZ53" s="1289"/>
      <c r="CA53" s="1289"/>
      <c r="CB53" s="1289"/>
      <c r="CC53" s="1289"/>
      <c r="CD53" s="1289"/>
      <c r="CE53" s="1289"/>
      <c r="CF53" s="1289">
        <v>58.3</v>
      </c>
      <c r="CG53" s="1289"/>
      <c r="CH53" s="1289"/>
      <c r="CI53" s="1289"/>
      <c r="CJ53" s="1289"/>
      <c r="CK53" s="1289"/>
      <c r="CL53" s="1289"/>
      <c r="CM53" s="1289"/>
      <c r="CN53" s="1289">
        <v>60.2</v>
      </c>
      <c r="CO53" s="1289"/>
      <c r="CP53" s="1289"/>
      <c r="CQ53" s="1289"/>
      <c r="CR53" s="1289"/>
      <c r="CS53" s="1289"/>
      <c r="CT53" s="1289"/>
      <c r="CU53" s="1289"/>
      <c r="CV53" s="1289">
        <v>60.1</v>
      </c>
      <c r="CW53" s="1289"/>
      <c r="CX53" s="1289"/>
      <c r="CY53" s="1289"/>
      <c r="CZ53" s="1289"/>
      <c r="DA53" s="1289"/>
      <c r="DB53" s="1289"/>
      <c r="DC53" s="1289"/>
    </row>
    <row r="54" spans="1:109" x14ac:dyDescent="0.15">
      <c r="A54" s="382"/>
      <c r="B54" s="374"/>
      <c r="G54" s="1297"/>
      <c r="H54" s="1297"/>
      <c r="I54" s="1295"/>
      <c r="J54" s="1295"/>
      <c r="K54" s="1296"/>
      <c r="L54" s="1296"/>
      <c r="M54" s="1296"/>
      <c r="N54" s="1296"/>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95"/>
      <c r="H55" s="1295"/>
      <c r="I55" s="1295"/>
      <c r="J55" s="1295"/>
      <c r="K55" s="1296"/>
      <c r="L55" s="1296"/>
      <c r="M55" s="1296"/>
      <c r="N55" s="1296"/>
      <c r="AN55" s="1294" t="s">
        <v>635</v>
      </c>
      <c r="AO55" s="1294"/>
      <c r="AP55" s="1294"/>
      <c r="AQ55" s="1294"/>
      <c r="AR55" s="1294"/>
      <c r="AS55" s="1294"/>
      <c r="AT55" s="1294"/>
      <c r="AU55" s="1294"/>
      <c r="AV55" s="1294"/>
      <c r="AW55" s="1294"/>
      <c r="AX55" s="1294"/>
      <c r="AY55" s="1294"/>
      <c r="AZ55" s="1294"/>
      <c r="BA55" s="1294"/>
      <c r="BB55" s="1292" t="s">
        <v>633</v>
      </c>
      <c r="BC55" s="1292"/>
      <c r="BD55" s="1292"/>
      <c r="BE55" s="1292"/>
      <c r="BF55" s="1292"/>
      <c r="BG55" s="1292"/>
      <c r="BH55" s="1292"/>
      <c r="BI55" s="1292"/>
      <c r="BJ55" s="1292"/>
      <c r="BK55" s="1292"/>
      <c r="BL55" s="1292"/>
      <c r="BM55" s="1292"/>
      <c r="BN55" s="1292"/>
      <c r="BO55" s="1292"/>
      <c r="BP55" s="1301"/>
      <c r="BQ55" s="1289"/>
      <c r="BR55" s="1289"/>
      <c r="BS55" s="1289"/>
      <c r="BT55" s="1289"/>
      <c r="BU55" s="1289"/>
      <c r="BV55" s="1289"/>
      <c r="BW55" s="1289"/>
      <c r="BX55" s="1301"/>
      <c r="BY55" s="1289"/>
      <c r="BZ55" s="1289"/>
      <c r="CA55" s="1289"/>
      <c r="CB55" s="1289"/>
      <c r="CC55" s="1289"/>
      <c r="CD55" s="1289"/>
      <c r="CE55" s="1289"/>
      <c r="CF55" s="1289">
        <v>124.2</v>
      </c>
      <c r="CG55" s="1289"/>
      <c r="CH55" s="1289"/>
      <c r="CI55" s="1289"/>
      <c r="CJ55" s="1289"/>
      <c r="CK55" s="1289"/>
      <c r="CL55" s="1289"/>
      <c r="CM55" s="1289"/>
      <c r="CN55" s="1289">
        <v>115.7</v>
      </c>
      <c r="CO55" s="1289"/>
      <c r="CP55" s="1289"/>
      <c r="CQ55" s="1289"/>
      <c r="CR55" s="1289"/>
      <c r="CS55" s="1289"/>
      <c r="CT55" s="1289"/>
      <c r="CU55" s="1289"/>
      <c r="CV55" s="1289">
        <v>106</v>
      </c>
      <c r="CW55" s="1289"/>
      <c r="CX55" s="1289"/>
      <c r="CY55" s="1289"/>
      <c r="CZ55" s="1289"/>
      <c r="DA55" s="1289"/>
      <c r="DB55" s="1289"/>
      <c r="DC55" s="1289"/>
    </row>
    <row r="56" spans="1:109" x14ac:dyDescent="0.15">
      <c r="A56" s="382"/>
      <c r="B56" s="374"/>
      <c r="G56" s="1295"/>
      <c r="H56" s="1295"/>
      <c r="I56" s="1295"/>
      <c r="J56" s="1295"/>
      <c r="K56" s="1296"/>
      <c r="L56" s="1296"/>
      <c r="M56" s="1296"/>
      <c r="N56" s="1296"/>
      <c r="AN56" s="1294"/>
      <c r="AO56" s="1294"/>
      <c r="AP56" s="1294"/>
      <c r="AQ56" s="1294"/>
      <c r="AR56" s="1294"/>
      <c r="AS56" s="1294"/>
      <c r="AT56" s="1294"/>
      <c r="AU56" s="1294"/>
      <c r="AV56" s="1294"/>
      <c r="AW56" s="1294"/>
      <c r="AX56" s="1294"/>
      <c r="AY56" s="1294"/>
      <c r="AZ56" s="1294"/>
      <c r="BA56" s="1294"/>
      <c r="BB56" s="1292"/>
      <c r="BC56" s="1292"/>
      <c r="BD56" s="1292"/>
      <c r="BE56" s="1292"/>
      <c r="BF56" s="1292"/>
      <c r="BG56" s="1292"/>
      <c r="BH56" s="1292"/>
      <c r="BI56" s="1292"/>
      <c r="BJ56" s="1292"/>
      <c r="BK56" s="1292"/>
      <c r="BL56" s="1292"/>
      <c r="BM56" s="1292"/>
      <c r="BN56" s="1292"/>
      <c r="BO56" s="1292"/>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95"/>
      <c r="H57" s="1295"/>
      <c r="I57" s="1290"/>
      <c r="J57" s="1290"/>
      <c r="K57" s="1296"/>
      <c r="L57" s="1296"/>
      <c r="M57" s="1296"/>
      <c r="N57" s="1296"/>
      <c r="AM57" s="367"/>
      <c r="AN57" s="1294"/>
      <c r="AO57" s="1294"/>
      <c r="AP57" s="1294"/>
      <c r="AQ57" s="1294"/>
      <c r="AR57" s="1294"/>
      <c r="AS57" s="1294"/>
      <c r="AT57" s="1294"/>
      <c r="AU57" s="1294"/>
      <c r="AV57" s="1294"/>
      <c r="AW57" s="1294"/>
      <c r="AX57" s="1294"/>
      <c r="AY57" s="1294"/>
      <c r="AZ57" s="1294"/>
      <c r="BA57" s="1294"/>
      <c r="BB57" s="1292" t="s">
        <v>634</v>
      </c>
      <c r="BC57" s="1292"/>
      <c r="BD57" s="1292"/>
      <c r="BE57" s="1292"/>
      <c r="BF57" s="1292"/>
      <c r="BG57" s="1292"/>
      <c r="BH57" s="1292"/>
      <c r="BI57" s="1292"/>
      <c r="BJ57" s="1292"/>
      <c r="BK57" s="1292"/>
      <c r="BL57" s="1292"/>
      <c r="BM57" s="1292"/>
      <c r="BN57" s="1292"/>
      <c r="BO57" s="1292"/>
      <c r="BP57" s="1301"/>
      <c r="BQ57" s="1289"/>
      <c r="BR57" s="1289"/>
      <c r="BS57" s="1289"/>
      <c r="BT57" s="1289"/>
      <c r="BU57" s="1289"/>
      <c r="BV57" s="1289"/>
      <c r="BW57" s="1289"/>
      <c r="BX57" s="1301"/>
      <c r="BY57" s="1289"/>
      <c r="BZ57" s="1289"/>
      <c r="CA57" s="1289"/>
      <c r="CB57" s="1289"/>
      <c r="CC57" s="1289"/>
      <c r="CD57" s="1289"/>
      <c r="CE57" s="1289"/>
      <c r="CF57" s="1289">
        <v>59.4</v>
      </c>
      <c r="CG57" s="1289"/>
      <c r="CH57" s="1289"/>
      <c r="CI57" s="1289"/>
      <c r="CJ57" s="1289"/>
      <c r="CK57" s="1289"/>
      <c r="CL57" s="1289"/>
      <c r="CM57" s="1289"/>
      <c r="CN57" s="1289">
        <v>61</v>
      </c>
      <c r="CO57" s="1289"/>
      <c r="CP57" s="1289"/>
      <c r="CQ57" s="1289"/>
      <c r="CR57" s="1289"/>
      <c r="CS57" s="1289"/>
      <c r="CT57" s="1289"/>
      <c r="CU57" s="1289"/>
      <c r="CV57" s="1289">
        <v>62</v>
      </c>
      <c r="CW57" s="1289"/>
      <c r="CX57" s="1289"/>
      <c r="CY57" s="1289"/>
      <c r="CZ57" s="1289"/>
      <c r="DA57" s="1289"/>
      <c r="DB57" s="1289"/>
      <c r="DC57" s="1289"/>
      <c r="DD57" s="387"/>
      <c r="DE57" s="386"/>
    </row>
    <row r="58" spans="1:109" s="382" customFormat="1" x14ac:dyDescent="0.15">
      <c r="A58" s="367"/>
      <c r="B58" s="386"/>
      <c r="G58" s="1295"/>
      <c r="H58" s="1295"/>
      <c r="I58" s="1290"/>
      <c r="J58" s="1290"/>
      <c r="K58" s="1296"/>
      <c r="L58" s="1296"/>
      <c r="M58" s="1296"/>
      <c r="N58" s="1296"/>
      <c r="AM58" s="367"/>
      <c r="AN58" s="1294"/>
      <c r="AO58" s="1294"/>
      <c r="AP58" s="1294"/>
      <c r="AQ58" s="1294"/>
      <c r="AR58" s="1294"/>
      <c r="AS58" s="1294"/>
      <c r="AT58" s="1294"/>
      <c r="AU58" s="1294"/>
      <c r="AV58" s="1294"/>
      <c r="AW58" s="1294"/>
      <c r="AX58" s="1294"/>
      <c r="AY58" s="1294"/>
      <c r="AZ58" s="1294"/>
      <c r="BA58" s="1294"/>
      <c r="BB58" s="1292"/>
      <c r="BC58" s="1292"/>
      <c r="BD58" s="1292"/>
      <c r="BE58" s="1292"/>
      <c r="BF58" s="1292"/>
      <c r="BG58" s="1292"/>
      <c r="BH58" s="1292"/>
      <c r="BI58" s="1292"/>
      <c r="BJ58" s="1292"/>
      <c r="BK58" s="1292"/>
      <c r="BL58" s="1292"/>
      <c r="BM58" s="1292"/>
      <c r="BN58" s="1292"/>
      <c r="BO58" s="1292"/>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636</v>
      </c>
    </row>
    <row r="64" spans="1:109" x14ac:dyDescent="0.15">
      <c r="B64" s="374"/>
      <c r="G64" s="381"/>
      <c r="I64" s="394"/>
      <c r="J64" s="394"/>
      <c r="K64" s="394"/>
      <c r="L64" s="394"/>
      <c r="M64" s="394"/>
      <c r="N64" s="395"/>
      <c r="AM64" s="381"/>
      <c r="AN64" s="381" t="s">
        <v>629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302" t="s">
        <v>637</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7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7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7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7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631</v>
      </c>
    </row>
    <row r="72" spans="2:107" x14ac:dyDescent="0.15">
      <c r="B72" s="374"/>
      <c r="G72" s="1295"/>
      <c r="H72" s="1295"/>
      <c r="I72" s="1295"/>
      <c r="J72" s="1295"/>
      <c r="K72" s="384"/>
      <c r="L72" s="384"/>
      <c r="M72" s="385"/>
      <c r="N72" s="385"/>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294" t="s">
        <v>573</v>
      </c>
      <c r="BQ72" s="1294"/>
      <c r="BR72" s="1294"/>
      <c r="BS72" s="1294"/>
      <c r="BT72" s="1294"/>
      <c r="BU72" s="1294"/>
      <c r="BV72" s="1294"/>
      <c r="BW72" s="1294"/>
      <c r="BX72" s="1294" t="s">
        <v>574</v>
      </c>
      <c r="BY72" s="1294"/>
      <c r="BZ72" s="1294"/>
      <c r="CA72" s="1294"/>
      <c r="CB72" s="1294"/>
      <c r="CC72" s="1294"/>
      <c r="CD72" s="1294"/>
      <c r="CE72" s="1294"/>
      <c r="CF72" s="1294" t="s">
        <v>575</v>
      </c>
      <c r="CG72" s="1294"/>
      <c r="CH72" s="1294"/>
      <c r="CI72" s="1294"/>
      <c r="CJ72" s="1294"/>
      <c r="CK72" s="1294"/>
      <c r="CL72" s="1294"/>
      <c r="CM72" s="1294"/>
      <c r="CN72" s="1294" t="s">
        <v>576</v>
      </c>
      <c r="CO72" s="1294"/>
      <c r="CP72" s="1294"/>
      <c r="CQ72" s="1294"/>
      <c r="CR72" s="1294"/>
      <c r="CS72" s="1294"/>
      <c r="CT72" s="1294"/>
      <c r="CU72" s="1294"/>
      <c r="CV72" s="1294" t="s">
        <v>577</v>
      </c>
      <c r="CW72" s="1294"/>
      <c r="CX72" s="1294"/>
      <c r="CY72" s="1294"/>
      <c r="CZ72" s="1294"/>
      <c r="DA72" s="1294"/>
      <c r="DB72" s="1294"/>
      <c r="DC72" s="1294"/>
    </row>
    <row r="73" spans="2:107" x14ac:dyDescent="0.15">
      <c r="B73" s="374"/>
      <c r="G73" s="1297"/>
      <c r="H73" s="1297"/>
      <c r="I73" s="1297"/>
      <c r="J73" s="1297"/>
      <c r="K73" s="1293"/>
      <c r="L73" s="1293"/>
      <c r="M73" s="1293"/>
      <c r="N73" s="1293"/>
      <c r="AM73" s="383"/>
      <c r="AN73" s="1292" t="s">
        <v>632</v>
      </c>
      <c r="AO73" s="1292"/>
      <c r="AP73" s="1292"/>
      <c r="AQ73" s="1292"/>
      <c r="AR73" s="1292"/>
      <c r="AS73" s="1292"/>
      <c r="AT73" s="1292"/>
      <c r="AU73" s="1292"/>
      <c r="AV73" s="1292"/>
      <c r="AW73" s="1292"/>
      <c r="AX73" s="1292"/>
      <c r="AY73" s="1292"/>
      <c r="AZ73" s="1292"/>
      <c r="BA73" s="1292"/>
      <c r="BB73" s="1292" t="s">
        <v>633</v>
      </c>
      <c r="BC73" s="1292"/>
      <c r="BD73" s="1292"/>
      <c r="BE73" s="1292"/>
      <c r="BF73" s="1292"/>
      <c r="BG73" s="1292"/>
      <c r="BH73" s="1292"/>
      <c r="BI73" s="1292"/>
      <c r="BJ73" s="1292"/>
      <c r="BK73" s="1292"/>
      <c r="BL73" s="1292"/>
      <c r="BM73" s="1292"/>
      <c r="BN73" s="1292"/>
      <c r="BO73" s="1292"/>
      <c r="BP73" s="1289">
        <v>111.5</v>
      </c>
      <c r="BQ73" s="1289"/>
      <c r="BR73" s="1289"/>
      <c r="BS73" s="1289"/>
      <c r="BT73" s="1289"/>
      <c r="BU73" s="1289"/>
      <c r="BV73" s="1289"/>
      <c r="BW73" s="1289"/>
      <c r="BX73" s="1289">
        <v>115.3</v>
      </c>
      <c r="BY73" s="1289"/>
      <c r="BZ73" s="1289"/>
      <c r="CA73" s="1289"/>
      <c r="CB73" s="1289"/>
      <c r="CC73" s="1289"/>
      <c r="CD73" s="1289"/>
      <c r="CE73" s="1289"/>
      <c r="CF73" s="1289">
        <v>117.4</v>
      </c>
      <c r="CG73" s="1289"/>
      <c r="CH73" s="1289"/>
      <c r="CI73" s="1289"/>
      <c r="CJ73" s="1289"/>
      <c r="CK73" s="1289"/>
      <c r="CL73" s="1289"/>
      <c r="CM73" s="1289"/>
      <c r="CN73" s="1289">
        <v>118.3</v>
      </c>
      <c r="CO73" s="1289"/>
      <c r="CP73" s="1289"/>
      <c r="CQ73" s="1289"/>
      <c r="CR73" s="1289"/>
      <c r="CS73" s="1289"/>
      <c r="CT73" s="1289"/>
      <c r="CU73" s="1289"/>
      <c r="CV73" s="1289">
        <v>121.7</v>
      </c>
      <c r="CW73" s="1289"/>
      <c r="CX73" s="1289"/>
      <c r="CY73" s="1289"/>
      <c r="CZ73" s="1289"/>
      <c r="DA73" s="1289"/>
      <c r="DB73" s="1289"/>
      <c r="DC73" s="1289"/>
    </row>
    <row r="74" spans="2:107" x14ac:dyDescent="0.15">
      <c r="B74" s="374"/>
      <c r="G74" s="1297"/>
      <c r="H74" s="1297"/>
      <c r="I74" s="1297"/>
      <c r="J74" s="1297"/>
      <c r="K74" s="1293"/>
      <c r="L74" s="1293"/>
      <c r="M74" s="1293"/>
      <c r="N74" s="1293"/>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7"/>
      <c r="H75" s="1297"/>
      <c r="I75" s="1295"/>
      <c r="J75" s="1295"/>
      <c r="K75" s="1296"/>
      <c r="L75" s="1296"/>
      <c r="M75" s="1296"/>
      <c r="N75" s="1296"/>
      <c r="AM75" s="383"/>
      <c r="AN75" s="1292"/>
      <c r="AO75" s="1292"/>
      <c r="AP75" s="1292"/>
      <c r="AQ75" s="1292"/>
      <c r="AR75" s="1292"/>
      <c r="AS75" s="1292"/>
      <c r="AT75" s="1292"/>
      <c r="AU75" s="1292"/>
      <c r="AV75" s="1292"/>
      <c r="AW75" s="1292"/>
      <c r="AX75" s="1292"/>
      <c r="AY75" s="1292"/>
      <c r="AZ75" s="1292"/>
      <c r="BA75" s="1292"/>
      <c r="BB75" s="1292" t="s">
        <v>638</v>
      </c>
      <c r="BC75" s="1292"/>
      <c r="BD75" s="1292"/>
      <c r="BE75" s="1292"/>
      <c r="BF75" s="1292"/>
      <c r="BG75" s="1292"/>
      <c r="BH75" s="1292"/>
      <c r="BI75" s="1292"/>
      <c r="BJ75" s="1292"/>
      <c r="BK75" s="1292"/>
      <c r="BL75" s="1292"/>
      <c r="BM75" s="1292"/>
      <c r="BN75" s="1292"/>
      <c r="BO75" s="1292"/>
      <c r="BP75" s="1289">
        <v>9.1</v>
      </c>
      <c r="BQ75" s="1289"/>
      <c r="BR75" s="1289"/>
      <c r="BS75" s="1289"/>
      <c r="BT75" s="1289"/>
      <c r="BU75" s="1289"/>
      <c r="BV75" s="1289"/>
      <c r="BW75" s="1289"/>
      <c r="BX75" s="1289">
        <v>8.1999999999999993</v>
      </c>
      <c r="BY75" s="1289"/>
      <c r="BZ75" s="1289"/>
      <c r="CA75" s="1289"/>
      <c r="CB75" s="1289"/>
      <c r="CC75" s="1289"/>
      <c r="CD75" s="1289"/>
      <c r="CE75" s="1289"/>
      <c r="CF75" s="1289">
        <v>7.5</v>
      </c>
      <c r="CG75" s="1289"/>
      <c r="CH75" s="1289"/>
      <c r="CI75" s="1289"/>
      <c r="CJ75" s="1289"/>
      <c r="CK75" s="1289"/>
      <c r="CL75" s="1289"/>
      <c r="CM75" s="1289"/>
      <c r="CN75" s="1289">
        <v>7.2</v>
      </c>
      <c r="CO75" s="1289"/>
      <c r="CP75" s="1289"/>
      <c r="CQ75" s="1289"/>
      <c r="CR75" s="1289"/>
      <c r="CS75" s="1289"/>
      <c r="CT75" s="1289"/>
      <c r="CU75" s="1289"/>
      <c r="CV75" s="1289">
        <v>6.9</v>
      </c>
      <c r="CW75" s="1289"/>
      <c r="CX75" s="1289"/>
      <c r="CY75" s="1289"/>
      <c r="CZ75" s="1289"/>
      <c r="DA75" s="1289"/>
      <c r="DB75" s="1289"/>
      <c r="DC75" s="1289"/>
    </row>
    <row r="76" spans="2:107" x14ac:dyDescent="0.15">
      <c r="B76" s="374"/>
      <c r="G76" s="1297"/>
      <c r="H76" s="1297"/>
      <c r="I76" s="1295"/>
      <c r="J76" s="1295"/>
      <c r="K76" s="1296"/>
      <c r="L76" s="1296"/>
      <c r="M76" s="1296"/>
      <c r="N76" s="1296"/>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95"/>
      <c r="H77" s="1295"/>
      <c r="I77" s="1295"/>
      <c r="J77" s="1295"/>
      <c r="K77" s="1293"/>
      <c r="L77" s="1293"/>
      <c r="M77" s="1293"/>
      <c r="N77" s="1293"/>
      <c r="AN77" s="1294" t="s">
        <v>635</v>
      </c>
      <c r="AO77" s="1294"/>
      <c r="AP77" s="1294"/>
      <c r="AQ77" s="1294"/>
      <c r="AR77" s="1294"/>
      <c r="AS77" s="1294"/>
      <c r="AT77" s="1294"/>
      <c r="AU77" s="1294"/>
      <c r="AV77" s="1294"/>
      <c r="AW77" s="1294"/>
      <c r="AX77" s="1294"/>
      <c r="AY77" s="1294"/>
      <c r="AZ77" s="1294"/>
      <c r="BA77" s="1294"/>
      <c r="BB77" s="1292" t="s">
        <v>633</v>
      </c>
      <c r="BC77" s="1292"/>
      <c r="BD77" s="1292"/>
      <c r="BE77" s="1292"/>
      <c r="BF77" s="1292"/>
      <c r="BG77" s="1292"/>
      <c r="BH77" s="1292"/>
      <c r="BI77" s="1292"/>
      <c r="BJ77" s="1292"/>
      <c r="BK77" s="1292"/>
      <c r="BL77" s="1292"/>
      <c r="BM77" s="1292"/>
      <c r="BN77" s="1292"/>
      <c r="BO77" s="1292"/>
      <c r="BP77" s="1289">
        <v>139</v>
      </c>
      <c r="BQ77" s="1289"/>
      <c r="BR77" s="1289"/>
      <c r="BS77" s="1289"/>
      <c r="BT77" s="1289"/>
      <c r="BU77" s="1289"/>
      <c r="BV77" s="1289"/>
      <c r="BW77" s="1289"/>
      <c r="BX77" s="1289">
        <v>132.4</v>
      </c>
      <c r="BY77" s="1289"/>
      <c r="BZ77" s="1289"/>
      <c r="CA77" s="1289"/>
      <c r="CB77" s="1289"/>
      <c r="CC77" s="1289"/>
      <c r="CD77" s="1289"/>
      <c r="CE77" s="1289"/>
      <c r="CF77" s="1289">
        <v>124.2</v>
      </c>
      <c r="CG77" s="1289"/>
      <c r="CH77" s="1289"/>
      <c r="CI77" s="1289"/>
      <c r="CJ77" s="1289"/>
      <c r="CK77" s="1289"/>
      <c r="CL77" s="1289"/>
      <c r="CM77" s="1289"/>
      <c r="CN77" s="1289">
        <v>115.7</v>
      </c>
      <c r="CO77" s="1289"/>
      <c r="CP77" s="1289"/>
      <c r="CQ77" s="1289"/>
      <c r="CR77" s="1289"/>
      <c r="CS77" s="1289"/>
      <c r="CT77" s="1289"/>
      <c r="CU77" s="1289"/>
      <c r="CV77" s="1289">
        <v>106</v>
      </c>
      <c r="CW77" s="1289"/>
      <c r="CX77" s="1289"/>
      <c r="CY77" s="1289"/>
      <c r="CZ77" s="1289"/>
      <c r="DA77" s="1289"/>
      <c r="DB77" s="1289"/>
      <c r="DC77" s="1289"/>
    </row>
    <row r="78" spans="2:107" x14ac:dyDescent="0.15">
      <c r="B78" s="374"/>
      <c r="G78" s="1295"/>
      <c r="H78" s="1295"/>
      <c r="I78" s="1295"/>
      <c r="J78" s="1295"/>
      <c r="K78" s="1293"/>
      <c r="L78" s="1293"/>
      <c r="M78" s="1293"/>
      <c r="N78" s="1293"/>
      <c r="AN78" s="1294"/>
      <c r="AO78" s="1294"/>
      <c r="AP78" s="1294"/>
      <c r="AQ78" s="1294"/>
      <c r="AR78" s="1294"/>
      <c r="AS78" s="1294"/>
      <c r="AT78" s="1294"/>
      <c r="AU78" s="1294"/>
      <c r="AV78" s="1294"/>
      <c r="AW78" s="1294"/>
      <c r="AX78" s="1294"/>
      <c r="AY78" s="1294"/>
      <c r="AZ78" s="1294"/>
      <c r="BA78" s="1294"/>
      <c r="BB78" s="1292"/>
      <c r="BC78" s="1292"/>
      <c r="BD78" s="1292"/>
      <c r="BE78" s="1292"/>
      <c r="BF78" s="1292"/>
      <c r="BG78" s="1292"/>
      <c r="BH78" s="1292"/>
      <c r="BI78" s="1292"/>
      <c r="BJ78" s="1292"/>
      <c r="BK78" s="1292"/>
      <c r="BL78" s="1292"/>
      <c r="BM78" s="1292"/>
      <c r="BN78" s="1292"/>
      <c r="BO78" s="1292"/>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95"/>
      <c r="H79" s="1295"/>
      <c r="I79" s="1290"/>
      <c r="J79" s="1290"/>
      <c r="K79" s="1291"/>
      <c r="L79" s="1291"/>
      <c r="M79" s="1291"/>
      <c r="N79" s="1291"/>
      <c r="AN79" s="1294"/>
      <c r="AO79" s="1294"/>
      <c r="AP79" s="1294"/>
      <c r="AQ79" s="1294"/>
      <c r="AR79" s="1294"/>
      <c r="AS79" s="1294"/>
      <c r="AT79" s="1294"/>
      <c r="AU79" s="1294"/>
      <c r="AV79" s="1294"/>
      <c r="AW79" s="1294"/>
      <c r="AX79" s="1294"/>
      <c r="AY79" s="1294"/>
      <c r="AZ79" s="1294"/>
      <c r="BA79" s="1294"/>
      <c r="BB79" s="1292" t="s">
        <v>638</v>
      </c>
      <c r="BC79" s="1292"/>
      <c r="BD79" s="1292"/>
      <c r="BE79" s="1292"/>
      <c r="BF79" s="1292"/>
      <c r="BG79" s="1292"/>
      <c r="BH79" s="1292"/>
      <c r="BI79" s="1292"/>
      <c r="BJ79" s="1292"/>
      <c r="BK79" s="1292"/>
      <c r="BL79" s="1292"/>
      <c r="BM79" s="1292"/>
      <c r="BN79" s="1292"/>
      <c r="BO79" s="1292"/>
      <c r="BP79" s="1289">
        <v>11.2</v>
      </c>
      <c r="BQ79" s="1289"/>
      <c r="BR79" s="1289"/>
      <c r="BS79" s="1289"/>
      <c r="BT79" s="1289"/>
      <c r="BU79" s="1289"/>
      <c r="BV79" s="1289"/>
      <c r="BW79" s="1289"/>
      <c r="BX79" s="1289">
        <v>11.2</v>
      </c>
      <c r="BY79" s="1289"/>
      <c r="BZ79" s="1289"/>
      <c r="CA79" s="1289"/>
      <c r="CB79" s="1289"/>
      <c r="CC79" s="1289"/>
      <c r="CD79" s="1289"/>
      <c r="CE79" s="1289"/>
      <c r="CF79" s="1289">
        <v>10.9</v>
      </c>
      <c r="CG79" s="1289"/>
      <c r="CH79" s="1289"/>
      <c r="CI79" s="1289"/>
      <c r="CJ79" s="1289"/>
      <c r="CK79" s="1289"/>
      <c r="CL79" s="1289"/>
      <c r="CM79" s="1289"/>
      <c r="CN79" s="1289">
        <v>10.3</v>
      </c>
      <c r="CO79" s="1289"/>
      <c r="CP79" s="1289"/>
      <c r="CQ79" s="1289"/>
      <c r="CR79" s="1289"/>
      <c r="CS79" s="1289"/>
      <c r="CT79" s="1289"/>
      <c r="CU79" s="1289"/>
      <c r="CV79" s="1289">
        <v>9</v>
      </c>
      <c r="CW79" s="1289"/>
      <c r="CX79" s="1289"/>
      <c r="CY79" s="1289"/>
      <c r="CZ79" s="1289"/>
      <c r="DA79" s="1289"/>
      <c r="DB79" s="1289"/>
      <c r="DC79" s="1289"/>
    </row>
    <row r="80" spans="2:107" x14ac:dyDescent="0.15">
      <c r="B80" s="374"/>
      <c r="G80" s="1295"/>
      <c r="H80" s="1295"/>
      <c r="I80" s="1290"/>
      <c r="J80" s="1290"/>
      <c r="K80" s="1291"/>
      <c r="L80" s="1291"/>
      <c r="M80" s="1291"/>
      <c r="N80" s="1291"/>
      <c r="AN80" s="1294"/>
      <c r="AO80" s="1294"/>
      <c r="AP80" s="1294"/>
      <c r="AQ80" s="1294"/>
      <c r="AR80" s="1294"/>
      <c r="AS80" s="1294"/>
      <c r="AT80" s="1294"/>
      <c r="AU80" s="1294"/>
      <c r="AV80" s="1294"/>
      <c r="AW80" s="1294"/>
      <c r="AX80" s="1294"/>
      <c r="AY80" s="1294"/>
      <c r="AZ80" s="1294"/>
      <c r="BA80" s="1294"/>
      <c r="BB80" s="1292"/>
      <c r="BC80" s="1292"/>
      <c r="BD80" s="1292"/>
      <c r="BE80" s="1292"/>
      <c r="BF80" s="1292"/>
      <c r="BG80" s="1292"/>
      <c r="BH80" s="1292"/>
      <c r="BI80" s="1292"/>
      <c r="BJ80" s="1292"/>
      <c r="BK80" s="1292"/>
      <c r="BL80" s="1292"/>
      <c r="BM80" s="1292"/>
      <c r="BN80" s="1292"/>
      <c r="BO80" s="1292"/>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P1pQNE1nnSJ/moyUeW88ee3suTcJIvld0UanmHsOSIb223lXDyjVPYp+QTv5e07j2R8LZ42le4CkexfQ64Jag==" saltValue="+37NMQ50XnNLqR5Yxz33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U7k4dMUDBlVdz5BjvdgfPsu+GbdJAPxtAGw+V7rQR7DMRwD3/1D9sWw88pxIWa0xK18hBUkd4+cNG7TXHKAeA==" saltValue="DodIUWEBEO7zRAvchpzs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iOPlbufp44ckz7unumUieVpjPQSxcwvbARq0H/MGB9nhrYGTQkcMGs4ne2h66ci/167utl47PNa0FmA5KrCsw==" saltValue="xTmZ4FX1/qehQOBsKlK2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570</v>
      </c>
      <c r="G2" s="136"/>
      <c r="H2" s="137"/>
    </row>
    <row r="3" spans="1:8" x14ac:dyDescent="0.15">
      <c r="A3" s="133" t="s">
        <v>563</v>
      </c>
      <c r="B3" s="138"/>
      <c r="C3" s="139"/>
      <c r="D3" s="140">
        <v>52084</v>
      </c>
      <c r="E3" s="141"/>
      <c r="F3" s="142">
        <v>50848</v>
      </c>
      <c r="G3" s="143"/>
      <c r="H3" s="144"/>
    </row>
    <row r="4" spans="1:8" x14ac:dyDescent="0.15">
      <c r="A4" s="145"/>
      <c r="B4" s="146"/>
      <c r="C4" s="147"/>
      <c r="D4" s="148">
        <v>25663</v>
      </c>
      <c r="E4" s="149"/>
      <c r="F4" s="150">
        <v>22583</v>
      </c>
      <c r="G4" s="151"/>
      <c r="H4" s="152"/>
    </row>
    <row r="5" spans="1:8" x14ac:dyDescent="0.15">
      <c r="A5" s="133" t="s">
        <v>565</v>
      </c>
      <c r="B5" s="138"/>
      <c r="C5" s="139"/>
      <c r="D5" s="140">
        <v>63713</v>
      </c>
      <c r="E5" s="141"/>
      <c r="F5" s="142">
        <v>53572</v>
      </c>
      <c r="G5" s="143"/>
      <c r="H5" s="144"/>
    </row>
    <row r="6" spans="1:8" x14ac:dyDescent="0.15">
      <c r="A6" s="145"/>
      <c r="B6" s="146"/>
      <c r="C6" s="147"/>
      <c r="D6" s="148">
        <v>35172</v>
      </c>
      <c r="E6" s="149"/>
      <c r="F6" s="150">
        <v>25259</v>
      </c>
      <c r="G6" s="151"/>
      <c r="H6" s="152"/>
    </row>
    <row r="7" spans="1:8" x14ac:dyDescent="0.15">
      <c r="A7" s="133" t="s">
        <v>566</v>
      </c>
      <c r="B7" s="138"/>
      <c r="C7" s="139"/>
      <c r="D7" s="140">
        <v>51687</v>
      </c>
      <c r="E7" s="141"/>
      <c r="F7" s="142">
        <v>51898</v>
      </c>
      <c r="G7" s="143"/>
      <c r="H7" s="144"/>
    </row>
    <row r="8" spans="1:8" x14ac:dyDescent="0.15">
      <c r="A8" s="145"/>
      <c r="B8" s="146"/>
      <c r="C8" s="147"/>
      <c r="D8" s="148">
        <v>29091</v>
      </c>
      <c r="E8" s="149"/>
      <c r="F8" s="150">
        <v>25986</v>
      </c>
      <c r="G8" s="151"/>
      <c r="H8" s="152"/>
    </row>
    <row r="9" spans="1:8" x14ac:dyDescent="0.15">
      <c r="A9" s="133" t="s">
        <v>567</v>
      </c>
      <c r="B9" s="138"/>
      <c r="C9" s="139"/>
      <c r="D9" s="140">
        <v>52284</v>
      </c>
      <c r="E9" s="141"/>
      <c r="F9" s="142">
        <v>51684</v>
      </c>
      <c r="G9" s="143"/>
      <c r="H9" s="144"/>
    </row>
    <row r="10" spans="1:8" x14ac:dyDescent="0.15">
      <c r="A10" s="145"/>
      <c r="B10" s="146"/>
      <c r="C10" s="147"/>
      <c r="D10" s="148">
        <v>27528</v>
      </c>
      <c r="E10" s="149"/>
      <c r="F10" s="150">
        <v>26671</v>
      </c>
      <c r="G10" s="151"/>
      <c r="H10" s="152"/>
    </row>
    <row r="11" spans="1:8" x14ac:dyDescent="0.15">
      <c r="A11" s="133" t="s">
        <v>568</v>
      </c>
      <c r="B11" s="138"/>
      <c r="C11" s="139"/>
      <c r="D11" s="140">
        <v>64969</v>
      </c>
      <c r="E11" s="141"/>
      <c r="F11" s="142">
        <v>52897</v>
      </c>
      <c r="G11" s="143"/>
      <c r="H11" s="144"/>
    </row>
    <row r="12" spans="1:8" x14ac:dyDescent="0.15">
      <c r="A12" s="145"/>
      <c r="B12" s="146"/>
      <c r="C12" s="153"/>
      <c r="D12" s="148">
        <v>37667</v>
      </c>
      <c r="E12" s="149"/>
      <c r="F12" s="150">
        <v>27013</v>
      </c>
      <c r="G12" s="151"/>
      <c r="H12" s="152"/>
    </row>
    <row r="13" spans="1:8" x14ac:dyDescent="0.15">
      <c r="A13" s="133"/>
      <c r="B13" s="138"/>
      <c r="C13" s="154"/>
      <c r="D13" s="155">
        <v>56947</v>
      </c>
      <c r="E13" s="156"/>
      <c r="F13" s="157">
        <v>52180</v>
      </c>
      <c r="G13" s="158"/>
      <c r="H13" s="144"/>
    </row>
    <row r="14" spans="1:8" x14ac:dyDescent="0.15">
      <c r="A14" s="145"/>
      <c r="B14" s="146"/>
      <c r="C14" s="147"/>
      <c r="D14" s="148">
        <v>31024</v>
      </c>
      <c r="E14" s="149"/>
      <c r="F14" s="150">
        <v>25502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0.14000000000000001</v>
      </c>
      <c r="C19" s="159">
        <f>ROUND(VALUE(SUBSTITUTE(実質収支比率等に係る経年分析!G$48,"▲","-")),2)</f>
        <v>0.14000000000000001</v>
      </c>
      <c r="D19" s="159">
        <f>ROUND(VALUE(SUBSTITUTE(実質収支比率等に係る経年分析!H$48,"▲","-")),2)</f>
        <v>0.16</v>
      </c>
      <c r="E19" s="159">
        <f>ROUND(VALUE(SUBSTITUTE(実質収支比率等に係る経年分析!I$48,"▲","-")),2)</f>
        <v>0.18</v>
      </c>
      <c r="F19" s="159">
        <f>ROUND(VALUE(SUBSTITUTE(実質収支比率等に係る経年分析!J$48,"▲","-")),2)</f>
        <v>0.2</v>
      </c>
    </row>
    <row r="20" spans="1:11" x14ac:dyDescent="0.15">
      <c r="A20" s="159" t="s">
        <v>49</v>
      </c>
      <c r="B20" s="159">
        <f>ROUND(VALUE(SUBSTITUTE(実質収支比率等に係る経年分析!F$47,"▲","-")),2)</f>
        <v>0.83</v>
      </c>
      <c r="C20" s="159">
        <f>ROUND(VALUE(SUBSTITUTE(実質収支比率等に係る経年分析!G$47,"▲","-")),2)</f>
        <v>0.95</v>
      </c>
      <c r="D20" s="159">
        <f>ROUND(VALUE(SUBSTITUTE(実質収支比率等に係る経年分析!H$47,"▲","-")),2)</f>
        <v>1.63</v>
      </c>
      <c r="E20" s="159">
        <f>ROUND(VALUE(SUBSTITUTE(実質収支比率等に係る経年分析!I$47,"▲","-")),2)</f>
        <v>1.73</v>
      </c>
      <c r="F20" s="159">
        <f>ROUND(VALUE(SUBSTITUTE(実質収支比率等に係る経年分析!J$47,"▲","-")),2)</f>
        <v>1.57</v>
      </c>
    </row>
    <row r="21" spans="1:11" x14ac:dyDescent="0.15">
      <c r="A21" s="159" t="s">
        <v>50</v>
      </c>
      <c r="B21" s="159">
        <f>IF(ISNUMBER(VALUE(SUBSTITUTE(実質収支比率等に係る経年分析!F$49,"▲","-"))),ROUND(VALUE(SUBSTITUTE(実質収支比率等に係る経年分析!F$49,"▲","-")),2),NA())</f>
        <v>-0.34</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0.69</v>
      </c>
      <c r="E21" s="159">
        <f>IF(ISNUMBER(VALUE(SUBSTITUTE(実質収支比率等に係る経年分析!I$49,"▲","-"))),ROUND(VALUE(SUBSTITUTE(実質収支比率等に係る経年分析!I$49,"▲","-")),2),NA())</f>
        <v>0.12</v>
      </c>
      <c r="F21" s="159">
        <f>IF(ISNUMBER(VALUE(SUBSTITUTE(実質収支比率等に係る経年分析!J$49,"▲","-"))),ROUND(VALUE(SUBSTITUTE(実質収支比率等に係る経年分析!J$49,"▲","-")),2),NA())</f>
        <v>7.0000000000000007E-2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墓地整備事業特別会計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0.55000000000000004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0.51</v>
      </c>
    </row>
    <row r="33" spans="1:16" x14ac:dyDescent="0.15">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2.08</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1.1100000000000001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3.08</v>
      </c>
    </row>
    <row r="36" spans="1:16" x14ac:dyDescent="0.15">
      <c r="A36" s="160" t="str">
        <f>IF(連結実質赤字比率に係る赤字・黒字の構成分析!C$34="",NA(),連結実質赤字比率に係る赤字・黒字の構成分析!C$34)</f>
        <v>自動車運送事業会計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0.01</v>
      </c>
      <c r="D36" s="160">
        <f>IF(ROUND(VALUE(SUBSTITUTE(連結実質赤字比率に係る赤字・黒字の構成分析!G$34,"▲", "-")), 2) &lt; 0, ABS(ROUND(VALUE(SUBSTITUTE(連結実質赤字比率に係る赤字・黒字の構成分析!G$34,"▲", "-")), 2)), NA())</f>
        <v>0.03</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0.06</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63022</v>
      </c>
      <c r="E42" s="161"/>
      <c r="F42" s="161"/>
      <c r="G42" s="161">
        <f>'実質公債費比率（分子）の構造'!L$52</f>
        <v>64775</v>
      </c>
      <c r="H42" s="161"/>
      <c r="I42" s="161"/>
      <c r="J42" s="161">
        <f>'実質公債費比率（分子）の構造'!M$52</f>
        <v>67042</v>
      </c>
      <c r="K42" s="161"/>
      <c r="L42" s="161"/>
      <c r="M42" s="161">
        <f>'実質公債費比率（分子）の構造'!N$52</f>
        <v>63398</v>
      </c>
      <c r="N42" s="161"/>
      <c r="O42" s="161"/>
      <c r="P42" s="161">
        <f>'実質公債費比率（分子）の構造'!O$52</f>
        <v>62722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833</v>
      </c>
      <c r="C44" s="161"/>
      <c r="D44" s="161"/>
      <c r="E44" s="161">
        <f>'実質公債費比率（分子）の構造'!L$50</f>
        <v>938</v>
      </c>
      <c r="F44" s="161"/>
      <c r="G44" s="161"/>
      <c r="H44" s="161">
        <f>'実質公債費比率（分子）の構造'!M$50</f>
        <v>1670</v>
      </c>
      <c r="I44" s="161"/>
      <c r="J44" s="161"/>
      <c r="K44" s="161">
        <f>'実質公債費比率（分子）の構造'!N$50</f>
        <v>1175</v>
      </c>
      <c r="L44" s="161"/>
      <c r="M44" s="161"/>
      <c r="N44" s="161">
        <f>'実質公債費比率（分子）の構造'!O$50</f>
        <v>1124</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14138</v>
      </c>
      <c r="C46" s="161"/>
      <c r="D46" s="161"/>
      <c r="E46" s="161">
        <f>'実質公債費比率（分子）の構造'!L$48</f>
        <v>14318</v>
      </c>
      <c r="F46" s="161"/>
      <c r="G46" s="161"/>
      <c r="H46" s="161">
        <f>'実質公債費比率（分子）の構造'!M$48</f>
        <v>13520</v>
      </c>
      <c r="I46" s="161"/>
      <c r="J46" s="161"/>
      <c r="K46" s="161">
        <f>'実質公債費比率（分子）の構造'!N$48</f>
        <v>13622</v>
      </c>
      <c r="L46" s="161"/>
      <c r="M46" s="161"/>
      <c r="N46" s="161">
        <f>'実質公債費比率（分子）の構造'!O$48</f>
        <v>13192</v>
      </c>
      <c r="O46" s="161"/>
      <c r="P46" s="161"/>
    </row>
    <row r="47" spans="1:16" x14ac:dyDescent="0.15">
      <c r="A47" s="161" t="s">
        <v>62</v>
      </c>
      <c r="B47" s="161">
        <f>'実質公債費比率（分子）の構造'!K$47</f>
        <v>36731</v>
      </c>
      <c r="C47" s="161"/>
      <c r="D47" s="161"/>
      <c r="E47" s="161">
        <f>'実質公債費比率（分子）の構造'!L$47</f>
        <v>37529</v>
      </c>
      <c r="F47" s="161"/>
      <c r="G47" s="161"/>
      <c r="H47" s="161">
        <f>'実質公債費比率（分子）の構造'!M$47</f>
        <v>38323</v>
      </c>
      <c r="I47" s="161"/>
      <c r="J47" s="161"/>
      <c r="K47" s="161">
        <f>'実質公債費比率（分子）の構造'!N$47</f>
        <v>40690</v>
      </c>
      <c r="L47" s="161"/>
      <c r="M47" s="161"/>
      <c r="N47" s="161">
        <f>'実質公債費比率（分子）の構造'!O$47</f>
        <v>42112</v>
      </c>
      <c r="O47" s="161"/>
      <c r="P47" s="161"/>
    </row>
    <row r="48" spans="1:16" x14ac:dyDescent="0.15">
      <c r="A48" s="161" t="s">
        <v>63</v>
      </c>
      <c r="B48" s="161">
        <f>'実質公債費比率（分子）の構造'!K$46</f>
        <v>1745</v>
      </c>
      <c r="C48" s="161"/>
      <c r="D48" s="161"/>
      <c r="E48" s="161">
        <f>'実質公債費比率（分子）の構造'!L$46</f>
        <v>2098</v>
      </c>
      <c r="F48" s="161"/>
      <c r="G48" s="161"/>
      <c r="H48" s="161">
        <f>'実質公債費比率（分子）の構造'!M$46</f>
        <v>1356</v>
      </c>
      <c r="I48" s="161"/>
      <c r="J48" s="161"/>
      <c r="K48" s="161">
        <f>'実質公債費比率（分子）の構造'!N$46</f>
        <v>785</v>
      </c>
      <c r="L48" s="161"/>
      <c r="M48" s="161"/>
      <c r="N48" s="161">
        <f>'実質公債費比率（分子）の構造'!O$46</f>
        <v>831</v>
      </c>
      <c r="O48" s="161"/>
      <c r="P48" s="161"/>
    </row>
    <row r="49" spans="1:16" x14ac:dyDescent="0.15">
      <c r="A49" s="161" t="s">
        <v>64</v>
      </c>
      <c r="B49" s="161">
        <f>'実質公債費比率（分子）の構造'!K$45</f>
        <v>31142</v>
      </c>
      <c r="C49" s="161"/>
      <c r="D49" s="161"/>
      <c r="E49" s="161">
        <f>'実質公債費比率（分子）の構造'!L$45</f>
        <v>30074</v>
      </c>
      <c r="F49" s="161"/>
      <c r="G49" s="161"/>
      <c r="H49" s="161">
        <f>'実質公債費比率（分子）の構造'!M$45</f>
        <v>29722</v>
      </c>
      <c r="I49" s="161"/>
      <c r="J49" s="161"/>
      <c r="K49" s="161">
        <f>'実質公債費比率（分子）の構造'!N$45</f>
        <v>27659</v>
      </c>
      <c r="L49" s="161"/>
      <c r="M49" s="161"/>
      <c r="N49" s="161">
        <f>'実質公債費比率（分子）の構造'!O$45</f>
        <v>26574</v>
      </c>
      <c r="O49" s="161"/>
      <c r="P49" s="161"/>
    </row>
    <row r="50" spans="1:16" x14ac:dyDescent="0.15">
      <c r="A50" s="161" t="s">
        <v>65</v>
      </c>
      <c r="B50" s="161" t="e">
        <f>NA()</f>
        <v>#N/A</v>
      </c>
      <c r="C50" s="161">
        <f>IF(ISNUMBER('実質公債費比率（分子）の構造'!K$53),'実質公債費比率（分子）の構造'!K$53,NA())</f>
        <v>21567</v>
      </c>
      <c r="D50" s="161" t="e">
        <f>NA()</f>
        <v>#N/A</v>
      </c>
      <c r="E50" s="161" t="e">
        <f>NA()</f>
        <v>#N/A</v>
      </c>
      <c r="F50" s="161">
        <f>IF(ISNUMBER('実質公債費比率（分子）の構造'!L$53),'実質公債費比率（分子）の構造'!L$53,NA())</f>
        <v>20182</v>
      </c>
      <c r="G50" s="161" t="e">
        <f>NA()</f>
        <v>#N/A</v>
      </c>
      <c r="H50" s="161" t="e">
        <f>NA()</f>
        <v>#N/A</v>
      </c>
      <c r="I50" s="161">
        <f>IF(ISNUMBER('実質公債費比率（分子）の構造'!M$53),'実質公債費比率（分子）の構造'!M$53,NA())</f>
        <v>17549</v>
      </c>
      <c r="J50" s="161" t="e">
        <f>NA()</f>
        <v>#N/A</v>
      </c>
      <c r="K50" s="161" t="e">
        <f>NA()</f>
        <v>#N/A</v>
      </c>
      <c r="L50" s="161">
        <f>IF(ISNUMBER('実質公債費比率（分子）の構造'!N$53),'実質公債費比率（分子）の構造'!N$53,NA())</f>
        <v>20533</v>
      </c>
      <c r="M50" s="161" t="e">
        <f>NA()</f>
        <v>#N/A</v>
      </c>
      <c r="N50" s="161" t="e">
        <f>NA()</f>
        <v>#N/A</v>
      </c>
      <c r="O50" s="161">
        <f>IF(ISNUMBER('実質公債費比率（分子）の構造'!O$53),'実質公債費比率（分子）の構造'!O$53,NA())</f>
        <v>21111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534845</v>
      </c>
      <c r="E56" s="160"/>
      <c r="F56" s="160"/>
      <c r="G56" s="160">
        <f>'将来負担比率（分子）の構造'!J$52</f>
        <v>524027</v>
      </c>
      <c r="H56" s="160"/>
      <c r="I56" s="160"/>
      <c r="J56" s="160">
        <f>'将来負担比率（分子）の構造'!K$52</f>
        <v>505035</v>
      </c>
      <c r="K56" s="160"/>
      <c r="L56" s="160"/>
      <c r="M56" s="160">
        <f>'将来負担比率（分子）の構造'!L$52</f>
        <v>485164</v>
      </c>
      <c r="N56" s="160"/>
      <c r="O56" s="160"/>
      <c r="P56" s="160">
        <f>'将来負担比率（分子）の構造'!M$52</f>
        <v>459442</v>
      </c>
    </row>
    <row r="57" spans="1:16" x14ac:dyDescent="0.15">
      <c r="A57" s="160" t="s">
        <v>36</v>
      </c>
      <c r="B57" s="160"/>
      <c r="C57" s="160"/>
      <c r="D57" s="160">
        <f>'将来負担比率（分子）の構造'!I$51</f>
        <v>281096</v>
      </c>
      <c r="E57" s="160"/>
      <c r="F57" s="160"/>
      <c r="G57" s="160">
        <f>'将来負担比率（分子）の構造'!J$51</f>
        <v>279344</v>
      </c>
      <c r="H57" s="160"/>
      <c r="I57" s="160"/>
      <c r="J57" s="160">
        <f>'将来負担比率（分子）の構造'!K$51</f>
        <v>272970</v>
      </c>
      <c r="K57" s="160"/>
      <c r="L57" s="160"/>
      <c r="M57" s="160">
        <f>'将来負担比率（分子）の構造'!L$51</f>
        <v>264585</v>
      </c>
      <c r="N57" s="160"/>
      <c r="O57" s="160"/>
      <c r="P57" s="160">
        <f>'将来負担比率（分子）の構造'!M$51</f>
        <v>250365</v>
      </c>
    </row>
    <row r="58" spans="1:16" x14ac:dyDescent="0.15">
      <c r="A58" s="160" t="s">
        <v>35</v>
      </c>
      <c r="B58" s="160"/>
      <c r="C58" s="160"/>
      <c r="D58" s="160">
        <f>'将来負担比率（分子）の構造'!I$50</f>
        <v>197746</v>
      </c>
      <c r="E58" s="160"/>
      <c r="F58" s="160"/>
      <c r="G58" s="160">
        <f>'将来負担比率（分子）の構造'!J$50</f>
        <v>209039</v>
      </c>
      <c r="H58" s="160"/>
      <c r="I58" s="160"/>
      <c r="J58" s="160">
        <f>'将来負担比率（分子）の構造'!K$50</f>
        <v>223464</v>
      </c>
      <c r="K58" s="160"/>
      <c r="L58" s="160"/>
      <c r="M58" s="160">
        <f>'将来負担比率（分子）の構造'!L$50</f>
        <v>227690</v>
      </c>
      <c r="N58" s="160"/>
      <c r="O58" s="160"/>
      <c r="P58" s="160">
        <f>'将来負担比率（分子）の構造'!M$50</f>
        <v>234155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805</v>
      </c>
      <c r="C61" s="160"/>
      <c r="D61" s="160"/>
      <c r="E61" s="160">
        <f>'将来負担比率（分子）の構造'!J$46</f>
        <v>594</v>
      </c>
      <c r="F61" s="160"/>
      <c r="G61" s="160"/>
      <c r="H61" s="160">
        <f>'将来負担比率（分子）の構造'!K$46</f>
        <v>362</v>
      </c>
      <c r="I61" s="160"/>
      <c r="J61" s="160"/>
      <c r="K61" s="160">
        <f>'将来負担比率（分子）の構造'!L$46</f>
        <v>262</v>
      </c>
      <c r="L61" s="160"/>
      <c r="M61" s="160"/>
      <c r="N61" s="160">
        <f>'将来負担比率（分子）の構造'!M$46</f>
        <v>130</v>
      </c>
      <c r="O61" s="160"/>
      <c r="P61" s="160"/>
    </row>
    <row r="62" spans="1:16" x14ac:dyDescent="0.15">
      <c r="A62" s="160" t="s">
        <v>29</v>
      </c>
      <c r="B62" s="160">
        <f>'将来負担比率（分子）の構造'!I$45</f>
        <v>80047</v>
      </c>
      <c r="C62" s="160"/>
      <c r="D62" s="160"/>
      <c r="E62" s="160">
        <f>'将来負担比率（分子）の構造'!J$45</f>
        <v>77230</v>
      </c>
      <c r="F62" s="160"/>
      <c r="G62" s="160"/>
      <c r="H62" s="160">
        <f>'将来負担比率（分子）の構造'!K$45</f>
        <v>74306</v>
      </c>
      <c r="I62" s="160"/>
      <c r="J62" s="160"/>
      <c r="K62" s="160">
        <f>'将来負担比率（分子）の構造'!L$45</f>
        <v>73234</v>
      </c>
      <c r="L62" s="160"/>
      <c r="M62" s="160"/>
      <c r="N62" s="160">
        <f>'将来負担比率（分子）の構造'!M$45</f>
        <v>105548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197376</v>
      </c>
      <c r="C64" s="160"/>
      <c r="D64" s="160"/>
      <c r="E64" s="160">
        <f>'将来負担比率（分子）の構造'!J$43</f>
        <v>186000</v>
      </c>
      <c r="F64" s="160"/>
      <c r="G64" s="160"/>
      <c r="H64" s="160">
        <f>'将来負担比率（分子）の構造'!K$43</f>
        <v>167725</v>
      </c>
      <c r="I64" s="160"/>
      <c r="J64" s="160"/>
      <c r="K64" s="160">
        <f>'将来負担比率（分子）の構造'!L$43</f>
        <v>156351</v>
      </c>
      <c r="L64" s="160"/>
      <c r="M64" s="160"/>
      <c r="N64" s="160">
        <f>'将来負担比率（分子）の構造'!M$43</f>
        <v>142358</v>
      </c>
      <c r="O64" s="160"/>
      <c r="P64" s="160"/>
    </row>
    <row r="65" spans="1:16" x14ac:dyDescent="0.15">
      <c r="A65" s="160" t="s">
        <v>26</v>
      </c>
      <c r="B65" s="160">
        <f>'将来負担比率（分子）の構造'!I$42</f>
        <v>22283</v>
      </c>
      <c r="C65" s="160"/>
      <c r="D65" s="160"/>
      <c r="E65" s="160">
        <f>'将来負担比率（分子）の構造'!J$42</f>
        <v>22062</v>
      </c>
      <c r="F65" s="160"/>
      <c r="G65" s="160"/>
      <c r="H65" s="160">
        <f>'将来負担比率（分子）の構造'!K$42</f>
        <v>34177</v>
      </c>
      <c r="I65" s="160"/>
      <c r="J65" s="160"/>
      <c r="K65" s="160">
        <f>'将来負担比率（分子）の構造'!L$42</f>
        <v>34475</v>
      </c>
      <c r="L65" s="160"/>
      <c r="M65" s="160"/>
      <c r="N65" s="160">
        <f>'将来負担比率（分子）の構造'!M$42</f>
        <v>29343</v>
      </c>
      <c r="O65" s="160"/>
      <c r="P65" s="160"/>
    </row>
    <row r="66" spans="1:16" x14ac:dyDescent="0.15">
      <c r="A66" s="160" t="s">
        <v>25</v>
      </c>
      <c r="B66" s="160">
        <f>'将来負担比率（分子）の構造'!I$41</f>
        <v>1004481</v>
      </c>
      <c r="C66" s="160"/>
      <c r="D66" s="160"/>
      <c r="E66" s="160">
        <f>'将来負担比率（分子）の構造'!J$41</f>
        <v>1028239</v>
      </c>
      <c r="F66" s="160"/>
      <c r="G66" s="160"/>
      <c r="H66" s="160">
        <f>'将来負担比率（分子）の構造'!K$41</f>
        <v>1036189</v>
      </c>
      <c r="I66" s="160"/>
      <c r="J66" s="160"/>
      <c r="K66" s="160">
        <f>'将来負担比率（分子）の構造'!L$41</f>
        <v>1035000</v>
      </c>
      <c r="L66" s="160"/>
      <c r="M66" s="160"/>
      <c r="N66" s="160">
        <f>'将来負担比率（分子）の構造'!M$41</f>
        <v>1053471</v>
      </c>
      <c r="O66" s="160"/>
      <c r="P66" s="160"/>
    </row>
    <row r="67" spans="1:16" x14ac:dyDescent="0.15">
      <c r="A67" s="160" t="s">
        <v>69</v>
      </c>
      <c r="B67" s="160" t="e">
        <f>NA()</f>
        <v>#N/A</v>
      </c>
      <c r="C67" s="160">
        <f>IF(ISNUMBER('将来負担比率（分子）の構造'!I$53), IF('将来負担比率（分子）の構造'!I$53 &lt; 0, 0, '将来負担比率（分子）の構造'!I$53), NA())</f>
        <v>291305</v>
      </c>
      <c r="D67" s="160" t="e">
        <f>NA()</f>
        <v>#N/A</v>
      </c>
      <c r="E67" s="160" t="e">
        <f>NA()</f>
        <v>#N/A</v>
      </c>
      <c r="F67" s="160">
        <f>IF(ISNUMBER('将来負担比率（分子）の構造'!J$53), IF('将来負担比率（分子）の構造'!J$53 &lt; 0, 0, '将来負担比率（分子）の構造'!J$53), NA())</f>
        <v>301715</v>
      </c>
      <c r="G67" s="160" t="e">
        <f>NA()</f>
        <v>#N/A</v>
      </c>
      <c r="H67" s="160" t="e">
        <f>NA()</f>
        <v>#N/A</v>
      </c>
      <c r="I67" s="160">
        <f>IF(ISNUMBER('将来負担比率（分子）の構造'!K$53), IF('将来負担比率（分子）の構造'!K$53 &lt; 0, 0, '将来負担比率（分子）の構造'!K$53), NA())</f>
        <v>311291</v>
      </c>
      <c r="J67" s="160" t="e">
        <f>NA()</f>
        <v>#N/A</v>
      </c>
      <c r="K67" s="160" t="e">
        <f>NA()</f>
        <v>#N/A</v>
      </c>
      <c r="L67" s="160">
        <f>IF(ISNUMBER('将来負担比率（分子）の構造'!L$53), IF('将来負担比率（分子）の構造'!L$53 &lt; 0, 0, '将来負担比率（分子）の構造'!L$53), NA())</f>
        <v>321884</v>
      </c>
      <c r="M67" s="160" t="e">
        <f>NA()</f>
        <v>#N/A</v>
      </c>
      <c r="N67" s="160" t="e">
        <f>NA()</f>
        <v>#N/A</v>
      </c>
      <c r="O67" s="160">
        <f>IF(ISNUMBER('将来負担比率（分子）の構造'!M$53), IF('将来負担比率（分子）の構造'!M$53 &lt; 0, 0, '将来負担比率（分子）の構造'!M$53), NA())</f>
        <v>386888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5041</v>
      </c>
      <c r="C72" s="164">
        <f>基金残高に係る経年分析!G55</f>
        <v>5441</v>
      </c>
      <c r="D72" s="164">
        <f>基金残高に係る経年分析!H55</f>
        <v>5663</v>
      </c>
    </row>
    <row r="73" spans="1:16" x14ac:dyDescent="0.15">
      <c r="A73" s="163" t="s">
        <v>72</v>
      </c>
      <c r="B73" s="164">
        <f>基金残高に係る経年分析!F56</f>
        <v>384</v>
      </c>
      <c r="C73" s="164">
        <f>基金残高に係る経年分析!G56</f>
        <v>444</v>
      </c>
      <c r="D73" s="164">
        <f>基金残高に係る経年分析!H56</f>
        <v>742</v>
      </c>
    </row>
    <row r="74" spans="1:16" x14ac:dyDescent="0.15">
      <c r="A74" s="163" t="s">
        <v>73</v>
      </c>
      <c r="B74" s="164">
        <f>基金残高に係る経年分析!F57</f>
        <v>23738</v>
      </c>
      <c r="C74" s="164">
        <f>基金残高に係る経年分析!G57</f>
        <v>24758</v>
      </c>
      <c r="D74" s="164">
        <f>基金残高に係る経年分析!H57</f>
        <v>23285</v>
      </c>
    </row>
  </sheetData>
  <sheetProtection algorithmName="SHA-512" hashValue="+4lo+5bQIvW/vQ5zZZUKbMs9n6tVYfcuMbQ8WL9cTThnTbArl3WCM+09++vIDqkdTnKpMzLjjBYF6mmdrCC4jA==" saltValue="bLX90qHxA9fd+qqdNlMI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311185928</v>
      </c>
      <c r="S5" s="649"/>
      <c r="T5" s="649"/>
      <c r="U5" s="649"/>
      <c r="V5" s="649"/>
      <c r="W5" s="649"/>
      <c r="X5" s="649"/>
      <c r="Y5" s="650"/>
      <c r="Z5" s="651">
        <v>44.4</v>
      </c>
      <c r="AA5" s="651"/>
      <c r="AB5" s="651"/>
      <c r="AC5" s="651"/>
      <c r="AD5" s="652">
        <v>285805521</v>
      </c>
      <c r="AE5" s="652"/>
      <c r="AF5" s="652"/>
      <c r="AG5" s="652"/>
      <c r="AH5" s="652"/>
      <c r="AI5" s="652"/>
      <c r="AJ5" s="652"/>
      <c r="AK5" s="652"/>
      <c r="AL5" s="653">
        <v>77.7</v>
      </c>
      <c r="AM5" s="654"/>
      <c r="AN5" s="654"/>
      <c r="AO5" s="655"/>
      <c r="AP5" s="645" t="s">
        <v>226</v>
      </c>
      <c r="AQ5" s="646"/>
      <c r="AR5" s="646"/>
      <c r="AS5" s="646"/>
      <c r="AT5" s="646"/>
      <c r="AU5" s="646"/>
      <c r="AV5" s="646"/>
      <c r="AW5" s="646"/>
      <c r="AX5" s="646"/>
      <c r="AY5" s="646"/>
      <c r="AZ5" s="646"/>
      <c r="BA5" s="646"/>
      <c r="BB5" s="646"/>
      <c r="BC5" s="646"/>
      <c r="BD5" s="646"/>
      <c r="BE5" s="646"/>
      <c r="BF5" s="647"/>
      <c r="BG5" s="659">
        <v>276936827</v>
      </c>
      <c r="BH5" s="660"/>
      <c r="BI5" s="660"/>
      <c r="BJ5" s="660"/>
      <c r="BK5" s="660"/>
      <c r="BL5" s="660"/>
      <c r="BM5" s="660"/>
      <c r="BN5" s="661"/>
      <c r="BO5" s="662">
        <v>89</v>
      </c>
      <c r="BP5" s="662"/>
      <c r="BQ5" s="662"/>
      <c r="BR5" s="662"/>
      <c r="BS5" s="663">
        <v>2322855</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3042255</v>
      </c>
      <c r="S6" s="660"/>
      <c r="T6" s="660"/>
      <c r="U6" s="660"/>
      <c r="V6" s="660"/>
      <c r="W6" s="660"/>
      <c r="X6" s="660"/>
      <c r="Y6" s="661"/>
      <c r="Z6" s="662">
        <v>0.4</v>
      </c>
      <c r="AA6" s="662"/>
      <c r="AB6" s="662"/>
      <c r="AC6" s="662"/>
      <c r="AD6" s="663">
        <v>3042255</v>
      </c>
      <c r="AE6" s="663"/>
      <c r="AF6" s="663"/>
      <c r="AG6" s="663"/>
      <c r="AH6" s="663"/>
      <c r="AI6" s="663"/>
      <c r="AJ6" s="663"/>
      <c r="AK6" s="663"/>
      <c r="AL6" s="664">
        <v>0.8</v>
      </c>
      <c r="AM6" s="665"/>
      <c r="AN6" s="665"/>
      <c r="AO6" s="666"/>
      <c r="AP6" s="656" t="s">
        <v>231</v>
      </c>
      <c r="AQ6" s="657"/>
      <c r="AR6" s="657"/>
      <c r="AS6" s="657"/>
      <c r="AT6" s="657"/>
      <c r="AU6" s="657"/>
      <c r="AV6" s="657"/>
      <c r="AW6" s="657"/>
      <c r="AX6" s="657"/>
      <c r="AY6" s="657"/>
      <c r="AZ6" s="657"/>
      <c r="BA6" s="657"/>
      <c r="BB6" s="657"/>
      <c r="BC6" s="657"/>
      <c r="BD6" s="657"/>
      <c r="BE6" s="657"/>
      <c r="BF6" s="658"/>
      <c r="BG6" s="659">
        <v>276936827</v>
      </c>
      <c r="BH6" s="660"/>
      <c r="BI6" s="660"/>
      <c r="BJ6" s="660"/>
      <c r="BK6" s="660"/>
      <c r="BL6" s="660"/>
      <c r="BM6" s="660"/>
      <c r="BN6" s="661"/>
      <c r="BO6" s="662">
        <v>89</v>
      </c>
      <c r="BP6" s="662"/>
      <c r="BQ6" s="662"/>
      <c r="BR6" s="662"/>
      <c r="BS6" s="663">
        <v>2322855</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1726465</v>
      </c>
      <c r="CS6" s="660"/>
      <c r="CT6" s="660"/>
      <c r="CU6" s="660"/>
      <c r="CV6" s="660"/>
      <c r="CW6" s="660"/>
      <c r="CX6" s="660"/>
      <c r="CY6" s="661"/>
      <c r="CZ6" s="653">
        <v>0.2</v>
      </c>
      <c r="DA6" s="654"/>
      <c r="DB6" s="654"/>
      <c r="DC6" s="673"/>
      <c r="DD6" s="668" t="s">
        <v>233</v>
      </c>
      <c r="DE6" s="660"/>
      <c r="DF6" s="660"/>
      <c r="DG6" s="660"/>
      <c r="DH6" s="660"/>
      <c r="DI6" s="660"/>
      <c r="DJ6" s="660"/>
      <c r="DK6" s="660"/>
      <c r="DL6" s="660"/>
      <c r="DM6" s="660"/>
      <c r="DN6" s="660"/>
      <c r="DO6" s="660"/>
      <c r="DP6" s="661"/>
      <c r="DQ6" s="668">
        <v>1726336</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363394</v>
      </c>
      <c r="S7" s="660"/>
      <c r="T7" s="660"/>
      <c r="U7" s="660"/>
      <c r="V7" s="660"/>
      <c r="W7" s="660"/>
      <c r="X7" s="660"/>
      <c r="Y7" s="661"/>
      <c r="Z7" s="662">
        <v>0.1</v>
      </c>
      <c r="AA7" s="662"/>
      <c r="AB7" s="662"/>
      <c r="AC7" s="662"/>
      <c r="AD7" s="663">
        <v>363394</v>
      </c>
      <c r="AE7" s="663"/>
      <c r="AF7" s="663"/>
      <c r="AG7" s="663"/>
      <c r="AH7" s="663"/>
      <c r="AI7" s="663"/>
      <c r="AJ7" s="663"/>
      <c r="AK7" s="663"/>
      <c r="AL7" s="664">
        <v>0.1</v>
      </c>
      <c r="AM7" s="665"/>
      <c r="AN7" s="665"/>
      <c r="AO7" s="666"/>
      <c r="AP7" s="656" t="s">
        <v>235</v>
      </c>
      <c r="AQ7" s="657"/>
      <c r="AR7" s="657"/>
      <c r="AS7" s="657"/>
      <c r="AT7" s="657"/>
      <c r="AU7" s="657"/>
      <c r="AV7" s="657"/>
      <c r="AW7" s="657"/>
      <c r="AX7" s="657"/>
      <c r="AY7" s="657"/>
      <c r="AZ7" s="657"/>
      <c r="BA7" s="657"/>
      <c r="BB7" s="657"/>
      <c r="BC7" s="657"/>
      <c r="BD7" s="657"/>
      <c r="BE7" s="657"/>
      <c r="BF7" s="658"/>
      <c r="BG7" s="659">
        <v>145176197</v>
      </c>
      <c r="BH7" s="660"/>
      <c r="BI7" s="660"/>
      <c r="BJ7" s="660"/>
      <c r="BK7" s="660"/>
      <c r="BL7" s="660"/>
      <c r="BM7" s="660"/>
      <c r="BN7" s="661"/>
      <c r="BO7" s="662">
        <v>46.7</v>
      </c>
      <c r="BP7" s="662"/>
      <c r="BQ7" s="662"/>
      <c r="BR7" s="662"/>
      <c r="BS7" s="663">
        <v>2322855</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58408055</v>
      </c>
      <c r="CS7" s="660"/>
      <c r="CT7" s="660"/>
      <c r="CU7" s="660"/>
      <c r="CV7" s="660"/>
      <c r="CW7" s="660"/>
      <c r="CX7" s="660"/>
      <c r="CY7" s="661"/>
      <c r="CZ7" s="662">
        <v>8.4</v>
      </c>
      <c r="DA7" s="662"/>
      <c r="DB7" s="662"/>
      <c r="DC7" s="662"/>
      <c r="DD7" s="668">
        <v>1784915</v>
      </c>
      <c r="DE7" s="660"/>
      <c r="DF7" s="660"/>
      <c r="DG7" s="660"/>
      <c r="DH7" s="660"/>
      <c r="DI7" s="660"/>
      <c r="DJ7" s="660"/>
      <c r="DK7" s="660"/>
      <c r="DL7" s="660"/>
      <c r="DM7" s="660"/>
      <c r="DN7" s="660"/>
      <c r="DO7" s="660"/>
      <c r="DP7" s="661"/>
      <c r="DQ7" s="668">
        <v>49901622</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1712752</v>
      </c>
      <c r="S8" s="660"/>
      <c r="T8" s="660"/>
      <c r="U8" s="660"/>
      <c r="V8" s="660"/>
      <c r="W8" s="660"/>
      <c r="X8" s="660"/>
      <c r="Y8" s="661"/>
      <c r="Z8" s="662">
        <v>0.2</v>
      </c>
      <c r="AA8" s="662"/>
      <c r="AB8" s="662"/>
      <c r="AC8" s="662"/>
      <c r="AD8" s="663">
        <v>1712752</v>
      </c>
      <c r="AE8" s="663"/>
      <c r="AF8" s="663"/>
      <c r="AG8" s="663"/>
      <c r="AH8" s="663"/>
      <c r="AI8" s="663"/>
      <c r="AJ8" s="663"/>
      <c r="AK8" s="663"/>
      <c r="AL8" s="664">
        <v>0.5</v>
      </c>
      <c r="AM8" s="665"/>
      <c r="AN8" s="665"/>
      <c r="AO8" s="666"/>
      <c r="AP8" s="656" t="s">
        <v>238</v>
      </c>
      <c r="AQ8" s="657"/>
      <c r="AR8" s="657"/>
      <c r="AS8" s="657"/>
      <c r="AT8" s="657"/>
      <c r="AU8" s="657"/>
      <c r="AV8" s="657"/>
      <c r="AW8" s="657"/>
      <c r="AX8" s="657"/>
      <c r="AY8" s="657"/>
      <c r="AZ8" s="657"/>
      <c r="BA8" s="657"/>
      <c r="BB8" s="657"/>
      <c r="BC8" s="657"/>
      <c r="BD8" s="657"/>
      <c r="BE8" s="657"/>
      <c r="BF8" s="658"/>
      <c r="BG8" s="659">
        <v>2780873</v>
      </c>
      <c r="BH8" s="660"/>
      <c r="BI8" s="660"/>
      <c r="BJ8" s="660"/>
      <c r="BK8" s="660"/>
      <c r="BL8" s="660"/>
      <c r="BM8" s="660"/>
      <c r="BN8" s="661"/>
      <c r="BO8" s="662">
        <v>0.9</v>
      </c>
      <c r="BP8" s="662"/>
      <c r="BQ8" s="662"/>
      <c r="BR8" s="662"/>
      <c r="BS8" s="668" t="s">
        <v>180</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249892275</v>
      </c>
      <c r="CS8" s="660"/>
      <c r="CT8" s="660"/>
      <c r="CU8" s="660"/>
      <c r="CV8" s="660"/>
      <c r="CW8" s="660"/>
      <c r="CX8" s="660"/>
      <c r="CY8" s="661"/>
      <c r="CZ8" s="662">
        <v>35.9</v>
      </c>
      <c r="DA8" s="662"/>
      <c r="DB8" s="662"/>
      <c r="DC8" s="662"/>
      <c r="DD8" s="668">
        <v>5231884</v>
      </c>
      <c r="DE8" s="660"/>
      <c r="DF8" s="660"/>
      <c r="DG8" s="660"/>
      <c r="DH8" s="660"/>
      <c r="DI8" s="660"/>
      <c r="DJ8" s="660"/>
      <c r="DK8" s="660"/>
      <c r="DL8" s="660"/>
      <c r="DM8" s="660"/>
      <c r="DN8" s="660"/>
      <c r="DO8" s="660"/>
      <c r="DP8" s="661"/>
      <c r="DQ8" s="668">
        <v>123769859</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1851015</v>
      </c>
      <c r="S9" s="660"/>
      <c r="T9" s="660"/>
      <c r="U9" s="660"/>
      <c r="V9" s="660"/>
      <c r="W9" s="660"/>
      <c r="X9" s="660"/>
      <c r="Y9" s="661"/>
      <c r="Z9" s="662">
        <v>0.3</v>
      </c>
      <c r="AA9" s="662"/>
      <c r="AB9" s="662"/>
      <c r="AC9" s="662"/>
      <c r="AD9" s="663">
        <v>1851015</v>
      </c>
      <c r="AE9" s="663"/>
      <c r="AF9" s="663"/>
      <c r="AG9" s="663"/>
      <c r="AH9" s="663"/>
      <c r="AI9" s="663"/>
      <c r="AJ9" s="663"/>
      <c r="AK9" s="663"/>
      <c r="AL9" s="664">
        <v>0.5</v>
      </c>
      <c r="AM9" s="665"/>
      <c r="AN9" s="665"/>
      <c r="AO9" s="666"/>
      <c r="AP9" s="656" t="s">
        <v>241</v>
      </c>
      <c r="AQ9" s="657"/>
      <c r="AR9" s="657"/>
      <c r="AS9" s="657"/>
      <c r="AT9" s="657"/>
      <c r="AU9" s="657"/>
      <c r="AV9" s="657"/>
      <c r="AW9" s="657"/>
      <c r="AX9" s="657"/>
      <c r="AY9" s="657"/>
      <c r="AZ9" s="657"/>
      <c r="BA9" s="657"/>
      <c r="BB9" s="657"/>
      <c r="BC9" s="657"/>
      <c r="BD9" s="657"/>
      <c r="BE9" s="657"/>
      <c r="BF9" s="658"/>
      <c r="BG9" s="659">
        <v>120855397</v>
      </c>
      <c r="BH9" s="660"/>
      <c r="BI9" s="660"/>
      <c r="BJ9" s="660"/>
      <c r="BK9" s="660"/>
      <c r="BL9" s="660"/>
      <c r="BM9" s="660"/>
      <c r="BN9" s="661"/>
      <c r="BO9" s="662">
        <v>38.799999999999997</v>
      </c>
      <c r="BP9" s="662"/>
      <c r="BQ9" s="662"/>
      <c r="BR9" s="662"/>
      <c r="BS9" s="668" t="s">
        <v>180</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58727348</v>
      </c>
      <c r="CS9" s="660"/>
      <c r="CT9" s="660"/>
      <c r="CU9" s="660"/>
      <c r="CV9" s="660"/>
      <c r="CW9" s="660"/>
      <c r="CX9" s="660"/>
      <c r="CY9" s="661"/>
      <c r="CZ9" s="662">
        <v>8.4</v>
      </c>
      <c r="DA9" s="662"/>
      <c r="DB9" s="662"/>
      <c r="DC9" s="662"/>
      <c r="DD9" s="668">
        <v>5875876</v>
      </c>
      <c r="DE9" s="660"/>
      <c r="DF9" s="660"/>
      <c r="DG9" s="660"/>
      <c r="DH9" s="660"/>
      <c r="DI9" s="660"/>
      <c r="DJ9" s="660"/>
      <c r="DK9" s="660"/>
      <c r="DL9" s="660"/>
      <c r="DM9" s="660"/>
      <c r="DN9" s="660"/>
      <c r="DO9" s="660"/>
      <c r="DP9" s="661"/>
      <c r="DQ9" s="668">
        <v>45203667</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v>285964</v>
      </c>
      <c r="S10" s="660"/>
      <c r="T10" s="660"/>
      <c r="U10" s="660"/>
      <c r="V10" s="660"/>
      <c r="W10" s="660"/>
      <c r="X10" s="660"/>
      <c r="Y10" s="661"/>
      <c r="Z10" s="662">
        <v>0</v>
      </c>
      <c r="AA10" s="662"/>
      <c r="AB10" s="662"/>
      <c r="AC10" s="662"/>
      <c r="AD10" s="663">
        <v>285964</v>
      </c>
      <c r="AE10" s="663"/>
      <c r="AF10" s="663"/>
      <c r="AG10" s="663"/>
      <c r="AH10" s="663"/>
      <c r="AI10" s="663"/>
      <c r="AJ10" s="663"/>
      <c r="AK10" s="663"/>
      <c r="AL10" s="664">
        <v>0.1</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4167191</v>
      </c>
      <c r="BH10" s="660"/>
      <c r="BI10" s="660"/>
      <c r="BJ10" s="660"/>
      <c r="BK10" s="660"/>
      <c r="BL10" s="660"/>
      <c r="BM10" s="660"/>
      <c r="BN10" s="661"/>
      <c r="BO10" s="662">
        <v>1.3</v>
      </c>
      <c r="BP10" s="662"/>
      <c r="BQ10" s="662"/>
      <c r="BR10" s="662"/>
      <c r="BS10" s="668" t="s">
        <v>180</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531752</v>
      </c>
      <c r="CS10" s="660"/>
      <c r="CT10" s="660"/>
      <c r="CU10" s="660"/>
      <c r="CV10" s="660"/>
      <c r="CW10" s="660"/>
      <c r="CX10" s="660"/>
      <c r="CY10" s="661"/>
      <c r="CZ10" s="662">
        <v>0.1</v>
      </c>
      <c r="DA10" s="662"/>
      <c r="DB10" s="662"/>
      <c r="DC10" s="662"/>
      <c r="DD10" s="668">
        <v>1010</v>
      </c>
      <c r="DE10" s="660"/>
      <c r="DF10" s="660"/>
      <c r="DG10" s="660"/>
      <c r="DH10" s="660"/>
      <c r="DI10" s="660"/>
      <c r="DJ10" s="660"/>
      <c r="DK10" s="660"/>
      <c r="DL10" s="660"/>
      <c r="DM10" s="660"/>
      <c r="DN10" s="660"/>
      <c r="DO10" s="660"/>
      <c r="DP10" s="661"/>
      <c r="DQ10" s="668">
        <v>313106</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v>39186078</v>
      </c>
      <c r="S11" s="660"/>
      <c r="T11" s="660"/>
      <c r="U11" s="660"/>
      <c r="V11" s="660"/>
      <c r="W11" s="660"/>
      <c r="X11" s="660"/>
      <c r="Y11" s="661"/>
      <c r="Z11" s="662">
        <v>5.6</v>
      </c>
      <c r="AA11" s="662"/>
      <c r="AB11" s="662"/>
      <c r="AC11" s="662"/>
      <c r="AD11" s="663">
        <v>39186078</v>
      </c>
      <c r="AE11" s="663"/>
      <c r="AF11" s="663"/>
      <c r="AG11" s="663"/>
      <c r="AH11" s="663"/>
      <c r="AI11" s="663"/>
      <c r="AJ11" s="663"/>
      <c r="AK11" s="663"/>
      <c r="AL11" s="664">
        <v>10.7</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17372736</v>
      </c>
      <c r="BH11" s="660"/>
      <c r="BI11" s="660"/>
      <c r="BJ11" s="660"/>
      <c r="BK11" s="660"/>
      <c r="BL11" s="660"/>
      <c r="BM11" s="660"/>
      <c r="BN11" s="661"/>
      <c r="BO11" s="662">
        <v>5.6</v>
      </c>
      <c r="BP11" s="662"/>
      <c r="BQ11" s="662"/>
      <c r="BR11" s="662"/>
      <c r="BS11" s="668">
        <v>2322855</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491004</v>
      </c>
      <c r="CS11" s="660"/>
      <c r="CT11" s="660"/>
      <c r="CU11" s="660"/>
      <c r="CV11" s="660"/>
      <c r="CW11" s="660"/>
      <c r="CX11" s="660"/>
      <c r="CY11" s="661"/>
      <c r="CZ11" s="662">
        <v>0.1</v>
      </c>
      <c r="DA11" s="662"/>
      <c r="DB11" s="662"/>
      <c r="DC11" s="662"/>
      <c r="DD11" s="668">
        <v>21812</v>
      </c>
      <c r="DE11" s="660"/>
      <c r="DF11" s="660"/>
      <c r="DG11" s="660"/>
      <c r="DH11" s="660"/>
      <c r="DI11" s="660"/>
      <c r="DJ11" s="660"/>
      <c r="DK11" s="660"/>
      <c r="DL11" s="660"/>
      <c r="DM11" s="660"/>
      <c r="DN11" s="660"/>
      <c r="DO11" s="660"/>
      <c r="DP11" s="661"/>
      <c r="DQ11" s="668">
        <v>483080</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24235654</v>
      </c>
      <c r="S12" s="660"/>
      <c r="T12" s="660"/>
      <c r="U12" s="660"/>
      <c r="V12" s="660"/>
      <c r="W12" s="660"/>
      <c r="X12" s="660"/>
      <c r="Y12" s="661"/>
      <c r="Z12" s="662">
        <v>3.5</v>
      </c>
      <c r="AA12" s="662"/>
      <c r="AB12" s="662"/>
      <c r="AC12" s="662"/>
      <c r="AD12" s="663">
        <v>24235654</v>
      </c>
      <c r="AE12" s="663"/>
      <c r="AF12" s="663"/>
      <c r="AG12" s="663"/>
      <c r="AH12" s="663"/>
      <c r="AI12" s="663"/>
      <c r="AJ12" s="663"/>
      <c r="AK12" s="663"/>
      <c r="AL12" s="664">
        <v>6.6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122155258</v>
      </c>
      <c r="BH12" s="660"/>
      <c r="BI12" s="660"/>
      <c r="BJ12" s="660"/>
      <c r="BK12" s="660"/>
      <c r="BL12" s="660"/>
      <c r="BM12" s="660"/>
      <c r="BN12" s="661"/>
      <c r="BO12" s="662">
        <v>39.299999999999997</v>
      </c>
      <c r="BP12" s="662"/>
      <c r="BQ12" s="662"/>
      <c r="BR12" s="662"/>
      <c r="BS12" s="668" t="s">
        <v>233</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27174205</v>
      </c>
      <c r="CS12" s="660"/>
      <c r="CT12" s="660"/>
      <c r="CU12" s="660"/>
      <c r="CV12" s="660"/>
      <c r="CW12" s="660"/>
      <c r="CX12" s="660"/>
      <c r="CY12" s="661"/>
      <c r="CZ12" s="662">
        <v>3.9</v>
      </c>
      <c r="DA12" s="662"/>
      <c r="DB12" s="662"/>
      <c r="DC12" s="662"/>
      <c r="DD12" s="668">
        <v>1343780</v>
      </c>
      <c r="DE12" s="660"/>
      <c r="DF12" s="660"/>
      <c r="DG12" s="660"/>
      <c r="DH12" s="660"/>
      <c r="DI12" s="660"/>
      <c r="DJ12" s="660"/>
      <c r="DK12" s="660"/>
      <c r="DL12" s="660"/>
      <c r="DM12" s="660"/>
      <c r="DN12" s="660"/>
      <c r="DO12" s="660"/>
      <c r="DP12" s="661"/>
      <c r="DQ12" s="668">
        <v>3600540</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v>35857</v>
      </c>
      <c r="S13" s="660"/>
      <c r="T13" s="660"/>
      <c r="U13" s="660"/>
      <c r="V13" s="660"/>
      <c r="W13" s="660"/>
      <c r="X13" s="660"/>
      <c r="Y13" s="661"/>
      <c r="Z13" s="662">
        <v>0</v>
      </c>
      <c r="AA13" s="662"/>
      <c r="AB13" s="662"/>
      <c r="AC13" s="662"/>
      <c r="AD13" s="663">
        <v>35857</v>
      </c>
      <c r="AE13" s="663"/>
      <c r="AF13" s="663"/>
      <c r="AG13" s="663"/>
      <c r="AH13" s="663"/>
      <c r="AI13" s="663"/>
      <c r="AJ13" s="663"/>
      <c r="AK13" s="663"/>
      <c r="AL13" s="664">
        <v>0</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121834608</v>
      </c>
      <c r="BH13" s="660"/>
      <c r="BI13" s="660"/>
      <c r="BJ13" s="660"/>
      <c r="BK13" s="660"/>
      <c r="BL13" s="660"/>
      <c r="BM13" s="660"/>
      <c r="BN13" s="661"/>
      <c r="BO13" s="662">
        <v>39.200000000000003</v>
      </c>
      <c r="BP13" s="662"/>
      <c r="BQ13" s="662"/>
      <c r="BR13" s="662"/>
      <c r="BS13" s="668" t="s">
        <v>233</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81886691</v>
      </c>
      <c r="CS13" s="660"/>
      <c r="CT13" s="660"/>
      <c r="CU13" s="660"/>
      <c r="CV13" s="660"/>
      <c r="CW13" s="660"/>
      <c r="CX13" s="660"/>
      <c r="CY13" s="661"/>
      <c r="CZ13" s="662">
        <v>11.7</v>
      </c>
      <c r="DA13" s="662"/>
      <c r="DB13" s="662"/>
      <c r="DC13" s="662"/>
      <c r="DD13" s="668">
        <v>43948299</v>
      </c>
      <c r="DE13" s="660"/>
      <c r="DF13" s="660"/>
      <c r="DG13" s="660"/>
      <c r="DH13" s="660"/>
      <c r="DI13" s="660"/>
      <c r="DJ13" s="660"/>
      <c r="DK13" s="660"/>
      <c r="DL13" s="660"/>
      <c r="DM13" s="660"/>
      <c r="DN13" s="660"/>
      <c r="DO13" s="660"/>
      <c r="DP13" s="661"/>
      <c r="DQ13" s="668">
        <v>39618737</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180</v>
      </c>
      <c r="S14" s="660"/>
      <c r="T14" s="660"/>
      <c r="U14" s="660"/>
      <c r="V14" s="660"/>
      <c r="W14" s="660"/>
      <c r="X14" s="660"/>
      <c r="Y14" s="661"/>
      <c r="Z14" s="662" t="s">
        <v>180</v>
      </c>
      <c r="AA14" s="662"/>
      <c r="AB14" s="662"/>
      <c r="AC14" s="662"/>
      <c r="AD14" s="663" t="s">
        <v>233</v>
      </c>
      <c r="AE14" s="663"/>
      <c r="AF14" s="663"/>
      <c r="AG14" s="663"/>
      <c r="AH14" s="663"/>
      <c r="AI14" s="663"/>
      <c r="AJ14" s="663"/>
      <c r="AK14" s="663"/>
      <c r="AL14" s="664" t="s">
        <v>233</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790123</v>
      </c>
      <c r="BH14" s="660"/>
      <c r="BI14" s="660"/>
      <c r="BJ14" s="660"/>
      <c r="BK14" s="660"/>
      <c r="BL14" s="660"/>
      <c r="BM14" s="660"/>
      <c r="BN14" s="661"/>
      <c r="BO14" s="662">
        <v>0.3</v>
      </c>
      <c r="BP14" s="662"/>
      <c r="BQ14" s="662"/>
      <c r="BR14" s="662"/>
      <c r="BS14" s="668" t="s">
        <v>233</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17717735</v>
      </c>
      <c r="CS14" s="660"/>
      <c r="CT14" s="660"/>
      <c r="CU14" s="660"/>
      <c r="CV14" s="660"/>
      <c r="CW14" s="660"/>
      <c r="CX14" s="660"/>
      <c r="CY14" s="661"/>
      <c r="CZ14" s="662">
        <v>2.5</v>
      </c>
      <c r="DA14" s="662"/>
      <c r="DB14" s="662"/>
      <c r="DC14" s="662"/>
      <c r="DD14" s="668">
        <v>2841399</v>
      </c>
      <c r="DE14" s="660"/>
      <c r="DF14" s="660"/>
      <c r="DG14" s="660"/>
      <c r="DH14" s="660"/>
      <c r="DI14" s="660"/>
      <c r="DJ14" s="660"/>
      <c r="DK14" s="660"/>
      <c r="DL14" s="660"/>
      <c r="DM14" s="660"/>
      <c r="DN14" s="660"/>
      <c r="DO14" s="660"/>
      <c r="DP14" s="661"/>
      <c r="DQ14" s="668">
        <v>15408191</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1660546</v>
      </c>
      <c r="S15" s="660"/>
      <c r="T15" s="660"/>
      <c r="U15" s="660"/>
      <c r="V15" s="660"/>
      <c r="W15" s="660"/>
      <c r="X15" s="660"/>
      <c r="Y15" s="661"/>
      <c r="Z15" s="662">
        <v>0.2</v>
      </c>
      <c r="AA15" s="662"/>
      <c r="AB15" s="662"/>
      <c r="AC15" s="662"/>
      <c r="AD15" s="663">
        <v>1660546</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8815249</v>
      </c>
      <c r="BH15" s="660"/>
      <c r="BI15" s="660"/>
      <c r="BJ15" s="660"/>
      <c r="BK15" s="660"/>
      <c r="BL15" s="660"/>
      <c r="BM15" s="660"/>
      <c r="BN15" s="661"/>
      <c r="BO15" s="662">
        <v>2.8</v>
      </c>
      <c r="BP15" s="662"/>
      <c r="BQ15" s="662"/>
      <c r="BR15" s="662"/>
      <c r="BS15" s="668" t="s">
        <v>180</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127131280</v>
      </c>
      <c r="CS15" s="660"/>
      <c r="CT15" s="660"/>
      <c r="CU15" s="660"/>
      <c r="CV15" s="660"/>
      <c r="CW15" s="660"/>
      <c r="CX15" s="660"/>
      <c r="CY15" s="661"/>
      <c r="CZ15" s="662">
        <v>18.2</v>
      </c>
      <c r="DA15" s="662"/>
      <c r="DB15" s="662"/>
      <c r="DC15" s="662"/>
      <c r="DD15" s="668">
        <v>35627455</v>
      </c>
      <c r="DE15" s="660"/>
      <c r="DF15" s="660"/>
      <c r="DG15" s="660"/>
      <c r="DH15" s="660"/>
      <c r="DI15" s="660"/>
      <c r="DJ15" s="660"/>
      <c r="DK15" s="660"/>
      <c r="DL15" s="660"/>
      <c r="DM15" s="660"/>
      <c r="DN15" s="660"/>
      <c r="DO15" s="660"/>
      <c r="DP15" s="661"/>
      <c r="DQ15" s="668">
        <v>81314805</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v>3938327</v>
      </c>
      <c r="S16" s="660"/>
      <c r="T16" s="660"/>
      <c r="U16" s="660"/>
      <c r="V16" s="660"/>
      <c r="W16" s="660"/>
      <c r="X16" s="660"/>
      <c r="Y16" s="661"/>
      <c r="Z16" s="662">
        <v>0.6</v>
      </c>
      <c r="AA16" s="662"/>
      <c r="AB16" s="662"/>
      <c r="AC16" s="662"/>
      <c r="AD16" s="663">
        <v>3938327</v>
      </c>
      <c r="AE16" s="663"/>
      <c r="AF16" s="663"/>
      <c r="AG16" s="663"/>
      <c r="AH16" s="663"/>
      <c r="AI16" s="663"/>
      <c r="AJ16" s="663"/>
      <c r="AK16" s="663"/>
      <c r="AL16" s="664">
        <v>1.1000000000000001</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180</v>
      </c>
      <c r="BH16" s="660"/>
      <c r="BI16" s="660"/>
      <c r="BJ16" s="660"/>
      <c r="BK16" s="660"/>
      <c r="BL16" s="660"/>
      <c r="BM16" s="660"/>
      <c r="BN16" s="661"/>
      <c r="BO16" s="662" t="s">
        <v>233</v>
      </c>
      <c r="BP16" s="662"/>
      <c r="BQ16" s="662"/>
      <c r="BR16" s="662"/>
      <c r="BS16" s="668" t="s">
        <v>233</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194203</v>
      </c>
      <c r="CS16" s="660"/>
      <c r="CT16" s="660"/>
      <c r="CU16" s="660"/>
      <c r="CV16" s="660"/>
      <c r="CW16" s="660"/>
      <c r="CX16" s="660"/>
      <c r="CY16" s="661"/>
      <c r="CZ16" s="662">
        <v>0</v>
      </c>
      <c r="DA16" s="662"/>
      <c r="DB16" s="662"/>
      <c r="DC16" s="662"/>
      <c r="DD16" s="668" t="s">
        <v>180</v>
      </c>
      <c r="DE16" s="660"/>
      <c r="DF16" s="660"/>
      <c r="DG16" s="660"/>
      <c r="DH16" s="660"/>
      <c r="DI16" s="660"/>
      <c r="DJ16" s="660"/>
      <c r="DK16" s="660"/>
      <c r="DL16" s="660"/>
      <c r="DM16" s="660"/>
      <c r="DN16" s="660"/>
      <c r="DO16" s="660"/>
      <c r="DP16" s="661"/>
      <c r="DQ16" s="668">
        <v>194203</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1498310</v>
      </c>
      <c r="S17" s="660"/>
      <c r="T17" s="660"/>
      <c r="U17" s="660"/>
      <c r="V17" s="660"/>
      <c r="W17" s="660"/>
      <c r="X17" s="660"/>
      <c r="Y17" s="661"/>
      <c r="Z17" s="662">
        <v>0.2</v>
      </c>
      <c r="AA17" s="662"/>
      <c r="AB17" s="662"/>
      <c r="AC17" s="662"/>
      <c r="AD17" s="663">
        <v>1498310</v>
      </c>
      <c r="AE17" s="663"/>
      <c r="AF17" s="663"/>
      <c r="AG17" s="663"/>
      <c r="AH17" s="663"/>
      <c r="AI17" s="663"/>
      <c r="AJ17" s="663"/>
      <c r="AK17" s="663"/>
      <c r="AL17" s="664">
        <v>0.4</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180</v>
      </c>
      <c r="BH17" s="660"/>
      <c r="BI17" s="660"/>
      <c r="BJ17" s="660"/>
      <c r="BK17" s="660"/>
      <c r="BL17" s="660"/>
      <c r="BM17" s="660"/>
      <c r="BN17" s="661"/>
      <c r="BO17" s="662" t="s">
        <v>233</v>
      </c>
      <c r="BP17" s="662"/>
      <c r="BQ17" s="662"/>
      <c r="BR17" s="662"/>
      <c r="BS17" s="668" t="s">
        <v>233</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71944870</v>
      </c>
      <c r="CS17" s="660"/>
      <c r="CT17" s="660"/>
      <c r="CU17" s="660"/>
      <c r="CV17" s="660"/>
      <c r="CW17" s="660"/>
      <c r="CX17" s="660"/>
      <c r="CY17" s="661"/>
      <c r="CZ17" s="662">
        <v>10.3</v>
      </c>
      <c r="DA17" s="662"/>
      <c r="DB17" s="662"/>
      <c r="DC17" s="662"/>
      <c r="DD17" s="668" t="s">
        <v>233</v>
      </c>
      <c r="DE17" s="660"/>
      <c r="DF17" s="660"/>
      <c r="DG17" s="660"/>
      <c r="DH17" s="660"/>
      <c r="DI17" s="660"/>
      <c r="DJ17" s="660"/>
      <c r="DK17" s="660"/>
      <c r="DL17" s="660"/>
      <c r="DM17" s="660"/>
      <c r="DN17" s="660"/>
      <c r="DO17" s="660"/>
      <c r="DP17" s="661"/>
      <c r="DQ17" s="668">
        <v>68902366</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470189</v>
      </c>
      <c r="S18" s="660"/>
      <c r="T18" s="660"/>
      <c r="U18" s="660"/>
      <c r="V18" s="660"/>
      <c r="W18" s="660"/>
      <c r="X18" s="660"/>
      <c r="Y18" s="661"/>
      <c r="Z18" s="662">
        <v>0.1</v>
      </c>
      <c r="AA18" s="662"/>
      <c r="AB18" s="662"/>
      <c r="AC18" s="662"/>
      <c r="AD18" s="663" t="s">
        <v>233</v>
      </c>
      <c r="AE18" s="663"/>
      <c r="AF18" s="663"/>
      <c r="AG18" s="663"/>
      <c r="AH18" s="663"/>
      <c r="AI18" s="663"/>
      <c r="AJ18" s="663"/>
      <c r="AK18" s="663"/>
      <c r="AL18" s="664" t="s">
        <v>233</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180</v>
      </c>
      <c r="BH18" s="660"/>
      <c r="BI18" s="660"/>
      <c r="BJ18" s="660"/>
      <c r="BK18" s="660"/>
      <c r="BL18" s="660"/>
      <c r="BM18" s="660"/>
      <c r="BN18" s="661"/>
      <c r="BO18" s="662" t="s">
        <v>180</v>
      </c>
      <c r="BP18" s="662"/>
      <c r="BQ18" s="662"/>
      <c r="BR18" s="662"/>
      <c r="BS18" s="668" t="s">
        <v>233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v>1186469</v>
      </c>
      <c r="CS18" s="660"/>
      <c r="CT18" s="660"/>
      <c r="CU18" s="660"/>
      <c r="CV18" s="660"/>
      <c r="CW18" s="660"/>
      <c r="CX18" s="660"/>
      <c r="CY18" s="661"/>
      <c r="CZ18" s="662">
        <v>0.2</v>
      </c>
      <c r="DA18" s="662"/>
      <c r="DB18" s="662"/>
      <c r="DC18" s="662"/>
      <c r="DD18" s="668" t="s">
        <v>123</v>
      </c>
      <c r="DE18" s="660"/>
      <c r="DF18" s="660"/>
      <c r="DG18" s="660"/>
      <c r="DH18" s="660"/>
      <c r="DI18" s="660"/>
      <c r="DJ18" s="660"/>
      <c r="DK18" s="660"/>
      <c r="DL18" s="660"/>
      <c r="DM18" s="660"/>
      <c r="DN18" s="660"/>
      <c r="DO18" s="660"/>
      <c r="DP18" s="661"/>
      <c r="DQ18" s="668">
        <v>1186469</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t="s">
        <v>233</v>
      </c>
      <c r="S19" s="660"/>
      <c r="T19" s="660"/>
      <c r="U19" s="660"/>
      <c r="V19" s="660"/>
      <c r="W19" s="660"/>
      <c r="X19" s="660"/>
      <c r="Y19" s="661"/>
      <c r="Z19" s="662" t="s">
        <v>233</v>
      </c>
      <c r="AA19" s="662"/>
      <c r="AB19" s="662"/>
      <c r="AC19" s="662"/>
      <c r="AD19" s="663" t="s">
        <v>233</v>
      </c>
      <c r="AE19" s="663"/>
      <c r="AF19" s="663"/>
      <c r="AG19" s="663"/>
      <c r="AH19" s="663"/>
      <c r="AI19" s="663"/>
      <c r="AJ19" s="663"/>
      <c r="AK19" s="663"/>
      <c r="AL19" s="664" t="s">
        <v>233</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34249101</v>
      </c>
      <c r="BH19" s="660"/>
      <c r="BI19" s="660"/>
      <c r="BJ19" s="660"/>
      <c r="BK19" s="660"/>
      <c r="BL19" s="660"/>
      <c r="BM19" s="660"/>
      <c r="BN19" s="661"/>
      <c r="BO19" s="662">
        <v>11</v>
      </c>
      <c r="BP19" s="662"/>
      <c r="BQ19" s="662"/>
      <c r="BR19" s="662"/>
      <c r="BS19" s="668" t="s">
        <v>233</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180</v>
      </c>
      <c r="CS19" s="660"/>
      <c r="CT19" s="660"/>
      <c r="CU19" s="660"/>
      <c r="CV19" s="660"/>
      <c r="CW19" s="660"/>
      <c r="CX19" s="660"/>
      <c r="CY19" s="661"/>
      <c r="CZ19" s="662" t="s">
        <v>233</v>
      </c>
      <c r="DA19" s="662"/>
      <c r="DB19" s="662"/>
      <c r="DC19" s="662"/>
      <c r="DD19" s="668" t="s">
        <v>233</v>
      </c>
      <c r="DE19" s="660"/>
      <c r="DF19" s="660"/>
      <c r="DG19" s="660"/>
      <c r="DH19" s="660"/>
      <c r="DI19" s="660"/>
      <c r="DJ19" s="660"/>
      <c r="DK19" s="660"/>
      <c r="DL19" s="660"/>
      <c r="DM19" s="660"/>
      <c r="DN19" s="660"/>
      <c r="DO19" s="660"/>
      <c r="DP19" s="661"/>
      <c r="DQ19" s="668" t="s">
        <v>180</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469213</v>
      </c>
      <c r="S20" s="660"/>
      <c r="T20" s="660"/>
      <c r="U20" s="660"/>
      <c r="V20" s="660"/>
      <c r="W20" s="660"/>
      <c r="X20" s="660"/>
      <c r="Y20" s="661"/>
      <c r="Z20" s="662">
        <v>0.1</v>
      </c>
      <c r="AA20" s="662"/>
      <c r="AB20" s="662"/>
      <c r="AC20" s="662"/>
      <c r="AD20" s="663" t="s">
        <v>180</v>
      </c>
      <c r="AE20" s="663"/>
      <c r="AF20" s="663"/>
      <c r="AG20" s="663"/>
      <c r="AH20" s="663"/>
      <c r="AI20" s="663"/>
      <c r="AJ20" s="663"/>
      <c r="AK20" s="663"/>
      <c r="AL20" s="664" t="s">
        <v>180</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34249101</v>
      </c>
      <c r="BH20" s="660"/>
      <c r="BI20" s="660"/>
      <c r="BJ20" s="660"/>
      <c r="BK20" s="660"/>
      <c r="BL20" s="660"/>
      <c r="BM20" s="660"/>
      <c r="BN20" s="661"/>
      <c r="BO20" s="662">
        <v>11</v>
      </c>
      <c r="BP20" s="662"/>
      <c r="BQ20" s="662"/>
      <c r="BR20" s="662"/>
      <c r="BS20" s="668" t="s">
        <v>180</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697012352</v>
      </c>
      <c r="CS20" s="660"/>
      <c r="CT20" s="660"/>
      <c r="CU20" s="660"/>
      <c r="CV20" s="660"/>
      <c r="CW20" s="660"/>
      <c r="CX20" s="660"/>
      <c r="CY20" s="661"/>
      <c r="CZ20" s="662">
        <v>100</v>
      </c>
      <c r="DA20" s="662"/>
      <c r="DB20" s="662"/>
      <c r="DC20" s="662"/>
      <c r="DD20" s="668">
        <v>96676430</v>
      </c>
      <c r="DE20" s="660"/>
      <c r="DF20" s="660"/>
      <c r="DG20" s="660"/>
      <c r="DH20" s="660"/>
      <c r="DI20" s="660"/>
      <c r="DJ20" s="660"/>
      <c r="DK20" s="660"/>
      <c r="DL20" s="660"/>
      <c r="DM20" s="660"/>
      <c r="DN20" s="660"/>
      <c r="DO20" s="660"/>
      <c r="DP20" s="661"/>
      <c r="DQ20" s="668">
        <v>431622981</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v>976</v>
      </c>
      <c r="S21" s="660"/>
      <c r="T21" s="660"/>
      <c r="U21" s="660"/>
      <c r="V21" s="660"/>
      <c r="W21" s="660"/>
      <c r="X21" s="660"/>
      <c r="Y21" s="661"/>
      <c r="Z21" s="662">
        <v>0</v>
      </c>
      <c r="AA21" s="662"/>
      <c r="AB21" s="662"/>
      <c r="AC21" s="662"/>
      <c r="AD21" s="663" t="s">
        <v>180</v>
      </c>
      <c r="AE21" s="663"/>
      <c r="AF21" s="663"/>
      <c r="AG21" s="663"/>
      <c r="AH21" s="663"/>
      <c r="AI21" s="663"/>
      <c r="AJ21" s="663"/>
      <c r="AK21" s="663"/>
      <c r="AL21" s="664" t="s">
        <v>180</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4330</v>
      </c>
      <c r="BH21" s="660"/>
      <c r="BI21" s="660"/>
      <c r="BJ21" s="660"/>
      <c r="BK21" s="660"/>
      <c r="BL21" s="660"/>
      <c r="BM21" s="660"/>
      <c r="BN21" s="661"/>
      <c r="BO21" s="662">
        <v>0</v>
      </c>
      <c r="BP21" s="662"/>
      <c r="BQ21" s="662"/>
      <c r="BR21" s="662"/>
      <c r="BS21" s="668" t="s">
        <v>180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389466269</v>
      </c>
      <c r="S22" s="660"/>
      <c r="T22" s="660"/>
      <c r="U22" s="660"/>
      <c r="V22" s="660"/>
      <c r="W22" s="660"/>
      <c r="X22" s="660"/>
      <c r="Y22" s="661"/>
      <c r="Z22" s="662">
        <v>55.6</v>
      </c>
      <c r="AA22" s="662"/>
      <c r="AB22" s="662"/>
      <c r="AC22" s="662"/>
      <c r="AD22" s="663">
        <v>363615673</v>
      </c>
      <c r="AE22" s="663"/>
      <c r="AF22" s="663"/>
      <c r="AG22" s="663"/>
      <c r="AH22" s="663"/>
      <c r="AI22" s="663"/>
      <c r="AJ22" s="663"/>
      <c r="AK22" s="663"/>
      <c r="AL22" s="664">
        <v>98.9</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v>8864364</v>
      </c>
      <c r="BH22" s="660"/>
      <c r="BI22" s="660"/>
      <c r="BJ22" s="660"/>
      <c r="BK22" s="660"/>
      <c r="BL22" s="660"/>
      <c r="BM22" s="660"/>
      <c r="BN22" s="661"/>
      <c r="BO22" s="662">
        <v>2.8</v>
      </c>
      <c r="BP22" s="662"/>
      <c r="BQ22" s="662"/>
      <c r="BR22" s="662"/>
      <c r="BS22" s="668" t="s">
        <v>233</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312496</v>
      </c>
      <c r="S23" s="660"/>
      <c r="T23" s="660"/>
      <c r="U23" s="660"/>
      <c r="V23" s="660"/>
      <c r="W23" s="660"/>
      <c r="X23" s="660"/>
      <c r="Y23" s="661"/>
      <c r="Z23" s="662">
        <v>0</v>
      </c>
      <c r="AA23" s="662"/>
      <c r="AB23" s="662"/>
      <c r="AC23" s="662"/>
      <c r="AD23" s="663">
        <v>312496</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25380407</v>
      </c>
      <c r="BH23" s="660"/>
      <c r="BI23" s="660"/>
      <c r="BJ23" s="660"/>
      <c r="BK23" s="660"/>
      <c r="BL23" s="660"/>
      <c r="BM23" s="660"/>
      <c r="BN23" s="661"/>
      <c r="BO23" s="662">
        <v>8.1999999999999993</v>
      </c>
      <c r="BP23" s="662"/>
      <c r="BQ23" s="662"/>
      <c r="BR23" s="662"/>
      <c r="BS23" s="668" t="s">
        <v>180</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11875790</v>
      </c>
      <c r="S24" s="660"/>
      <c r="T24" s="660"/>
      <c r="U24" s="660"/>
      <c r="V24" s="660"/>
      <c r="W24" s="660"/>
      <c r="X24" s="660"/>
      <c r="Y24" s="661"/>
      <c r="Z24" s="662">
        <v>1.7</v>
      </c>
      <c r="AA24" s="662"/>
      <c r="AB24" s="662"/>
      <c r="AC24" s="662"/>
      <c r="AD24" s="663" t="s">
        <v>180</v>
      </c>
      <c r="AE24" s="663"/>
      <c r="AF24" s="663"/>
      <c r="AG24" s="663"/>
      <c r="AH24" s="663"/>
      <c r="AI24" s="663"/>
      <c r="AJ24" s="663"/>
      <c r="AK24" s="663"/>
      <c r="AL24" s="664" t="s">
        <v>233</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180</v>
      </c>
      <c r="BH24" s="660"/>
      <c r="BI24" s="660"/>
      <c r="BJ24" s="660"/>
      <c r="BK24" s="660"/>
      <c r="BL24" s="660"/>
      <c r="BM24" s="660"/>
      <c r="BN24" s="661"/>
      <c r="BO24" s="662" t="s">
        <v>180</v>
      </c>
      <c r="BP24" s="662"/>
      <c r="BQ24" s="662"/>
      <c r="BR24" s="662"/>
      <c r="BS24" s="668" t="s">
        <v>180</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399840068</v>
      </c>
      <c r="CS24" s="649"/>
      <c r="CT24" s="649"/>
      <c r="CU24" s="649"/>
      <c r="CV24" s="649"/>
      <c r="CW24" s="649"/>
      <c r="CX24" s="649"/>
      <c r="CY24" s="650"/>
      <c r="CZ24" s="653">
        <v>57.4</v>
      </c>
      <c r="DA24" s="654"/>
      <c r="DB24" s="654"/>
      <c r="DC24" s="673"/>
      <c r="DD24" s="692">
        <v>260590399</v>
      </c>
      <c r="DE24" s="649"/>
      <c r="DF24" s="649"/>
      <c r="DG24" s="649"/>
      <c r="DH24" s="649"/>
      <c r="DI24" s="649"/>
      <c r="DJ24" s="649"/>
      <c r="DK24" s="650"/>
      <c r="DL24" s="692">
        <v>259013577</v>
      </c>
      <c r="DM24" s="649"/>
      <c r="DN24" s="649"/>
      <c r="DO24" s="649"/>
      <c r="DP24" s="649"/>
      <c r="DQ24" s="649"/>
      <c r="DR24" s="649"/>
      <c r="DS24" s="649"/>
      <c r="DT24" s="649"/>
      <c r="DU24" s="649"/>
      <c r="DV24" s="650"/>
      <c r="DW24" s="653">
        <v>70.400000000000006</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13167376</v>
      </c>
      <c r="S25" s="660"/>
      <c r="T25" s="660"/>
      <c r="U25" s="660"/>
      <c r="V25" s="660"/>
      <c r="W25" s="660"/>
      <c r="X25" s="660"/>
      <c r="Y25" s="661"/>
      <c r="Z25" s="662">
        <v>1.9</v>
      </c>
      <c r="AA25" s="662"/>
      <c r="AB25" s="662"/>
      <c r="AC25" s="662"/>
      <c r="AD25" s="663">
        <v>3159070</v>
      </c>
      <c r="AE25" s="663"/>
      <c r="AF25" s="663"/>
      <c r="AG25" s="663"/>
      <c r="AH25" s="663"/>
      <c r="AI25" s="663"/>
      <c r="AJ25" s="663"/>
      <c r="AK25" s="663"/>
      <c r="AL25" s="664">
        <v>0.9</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180</v>
      </c>
      <c r="BH25" s="660"/>
      <c r="BI25" s="660"/>
      <c r="BJ25" s="660"/>
      <c r="BK25" s="660"/>
      <c r="BL25" s="660"/>
      <c r="BM25" s="660"/>
      <c r="BN25" s="661"/>
      <c r="BO25" s="662" t="s">
        <v>233</v>
      </c>
      <c r="BP25" s="662"/>
      <c r="BQ25" s="662"/>
      <c r="BR25" s="662"/>
      <c r="BS25" s="668" t="s">
        <v>180</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147221252</v>
      </c>
      <c r="CS25" s="695"/>
      <c r="CT25" s="695"/>
      <c r="CU25" s="695"/>
      <c r="CV25" s="695"/>
      <c r="CW25" s="695"/>
      <c r="CX25" s="695"/>
      <c r="CY25" s="696"/>
      <c r="CZ25" s="664">
        <v>21.1</v>
      </c>
      <c r="DA25" s="693"/>
      <c r="DB25" s="693"/>
      <c r="DC25" s="697"/>
      <c r="DD25" s="668">
        <v>124225678</v>
      </c>
      <c r="DE25" s="695"/>
      <c r="DF25" s="695"/>
      <c r="DG25" s="695"/>
      <c r="DH25" s="695"/>
      <c r="DI25" s="695"/>
      <c r="DJ25" s="695"/>
      <c r="DK25" s="696"/>
      <c r="DL25" s="668">
        <v>122738102</v>
      </c>
      <c r="DM25" s="695"/>
      <c r="DN25" s="695"/>
      <c r="DO25" s="695"/>
      <c r="DP25" s="695"/>
      <c r="DQ25" s="695"/>
      <c r="DR25" s="695"/>
      <c r="DS25" s="695"/>
      <c r="DT25" s="695"/>
      <c r="DU25" s="695"/>
      <c r="DV25" s="696"/>
      <c r="DW25" s="664">
        <v>33.4</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3420125</v>
      </c>
      <c r="S26" s="660"/>
      <c r="T26" s="660"/>
      <c r="U26" s="660"/>
      <c r="V26" s="660"/>
      <c r="W26" s="660"/>
      <c r="X26" s="660"/>
      <c r="Y26" s="661"/>
      <c r="Z26" s="662">
        <v>0.5</v>
      </c>
      <c r="AA26" s="662"/>
      <c r="AB26" s="662"/>
      <c r="AC26" s="662"/>
      <c r="AD26" s="663" t="s">
        <v>180</v>
      </c>
      <c r="AE26" s="663"/>
      <c r="AF26" s="663"/>
      <c r="AG26" s="663"/>
      <c r="AH26" s="663"/>
      <c r="AI26" s="663"/>
      <c r="AJ26" s="663"/>
      <c r="AK26" s="663"/>
      <c r="AL26" s="664" t="s">
        <v>233</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233</v>
      </c>
      <c r="BP26" s="662"/>
      <c r="BQ26" s="662"/>
      <c r="BR26" s="662"/>
      <c r="BS26" s="668" t="s">
        <v>233</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107286840</v>
      </c>
      <c r="CS26" s="660"/>
      <c r="CT26" s="660"/>
      <c r="CU26" s="660"/>
      <c r="CV26" s="660"/>
      <c r="CW26" s="660"/>
      <c r="CX26" s="660"/>
      <c r="CY26" s="661"/>
      <c r="CZ26" s="664">
        <v>15.4</v>
      </c>
      <c r="DA26" s="693"/>
      <c r="DB26" s="693"/>
      <c r="DC26" s="697"/>
      <c r="DD26" s="668">
        <v>86554109</v>
      </c>
      <c r="DE26" s="660"/>
      <c r="DF26" s="660"/>
      <c r="DG26" s="660"/>
      <c r="DH26" s="660"/>
      <c r="DI26" s="660"/>
      <c r="DJ26" s="660"/>
      <c r="DK26" s="661"/>
      <c r="DL26" s="668" t="s">
        <v>180</v>
      </c>
      <c r="DM26" s="660"/>
      <c r="DN26" s="660"/>
      <c r="DO26" s="660"/>
      <c r="DP26" s="660"/>
      <c r="DQ26" s="660"/>
      <c r="DR26" s="660"/>
      <c r="DS26" s="660"/>
      <c r="DT26" s="660"/>
      <c r="DU26" s="660"/>
      <c r="DV26" s="661"/>
      <c r="DW26" s="664" t="s">
        <v>233</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125724693</v>
      </c>
      <c r="S27" s="660"/>
      <c r="T27" s="660"/>
      <c r="U27" s="660"/>
      <c r="V27" s="660"/>
      <c r="W27" s="660"/>
      <c r="X27" s="660"/>
      <c r="Y27" s="661"/>
      <c r="Z27" s="662">
        <v>17.899999999999999</v>
      </c>
      <c r="AA27" s="662"/>
      <c r="AB27" s="662"/>
      <c r="AC27" s="662"/>
      <c r="AD27" s="663" t="s">
        <v>233</v>
      </c>
      <c r="AE27" s="663"/>
      <c r="AF27" s="663"/>
      <c r="AG27" s="663"/>
      <c r="AH27" s="663"/>
      <c r="AI27" s="663"/>
      <c r="AJ27" s="663"/>
      <c r="AK27" s="663"/>
      <c r="AL27" s="664" t="s">
        <v>180</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311185928</v>
      </c>
      <c r="BH27" s="660"/>
      <c r="BI27" s="660"/>
      <c r="BJ27" s="660"/>
      <c r="BK27" s="660"/>
      <c r="BL27" s="660"/>
      <c r="BM27" s="660"/>
      <c r="BN27" s="661"/>
      <c r="BO27" s="662">
        <v>100</v>
      </c>
      <c r="BP27" s="662"/>
      <c r="BQ27" s="662"/>
      <c r="BR27" s="662"/>
      <c r="BS27" s="668">
        <v>2322855</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181025359</v>
      </c>
      <c r="CS27" s="695"/>
      <c r="CT27" s="695"/>
      <c r="CU27" s="695"/>
      <c r="CV27" s="695"/>
      <c r="CW27" s="695"/>
      <c r="CX27" s="695"/>
      <c r="CY27" s="696"/>
      <c r="CZ27" s="664">
        <v>26</v>
      </c>
      <c r="DA27" s="693"/>
      <c r="DB27" s="693"/>
      <c r="DC27" s="697"/>
      <c r="DD27" s="668">
        <v>67813768</v>
      </c>
      <c r="DE27" s="695"/>
      <c r="DF27" s="695"/>
      <c r="DG27" s="695"/>
      <c r="DH27" s="695"/>
      <c r="DI27" s="695"/>
      <c r="DJ27" s="695"/>
      <c r="DK27" s="696"/>
      <c r="DL27" s="668">
        <v>67813768</v>
      </c>
      <c r="DM27" s="695"/>
      <c r="DN27" s="695"/>
      <c r="DO27" s="695"/>
      <c r="DP27" s="695"/>
      <c r="DQ27" s="695"/>
      <c r="DR27" s="695"/>
      <c r="DS27" s="695"/>
      <c r="DT27" s="695"/>
      <c r="DU27" s="695"/>
      <c r="DV27" s="696"/>
      <c r="DW27" s="664">
        <v>18.399999999999999</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233</v>
      </c>
      <c r="S28" s="660"/>
      <c r="T28" s="660"/>
      <c r="U28" s="660"/>
      <c r="V28" s="660"/>
      <c r="W28" s="660"/>
      <c r="X28" s="660"/>
      <c r="Y28" s="661"/>
      <c r="Z28" s="662" t="s">
        <v>233</v>
      </c>
      <c r="AA28" s="662"/>
      <c r="AB28" s="662"/>
      <c r="AC28" s="662"/>
      <c r="AD28" s="663" t="s">
        <v>123</v>
      </c>
      <c r="AE28" s="663"/>
      <c r="AF28" s="663"/>
      <c r="AG28" s="663"/>
      <c r="AH28" s="663"/>
      <c r="AI28" s="663"/>
      <c r="AJ28" s="663"/>
      <c r="AK28" s="663"/>
      <c r="AL28" s="664" t="s">
        <v>233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71593457</v>
      </c>
      <c r="CS28" s="660"/>
      <c r="CT28" s="660"/>
      <c r="CU28" s="660"/>
      <c r="CV28" s="660"/>
      <c r="CW28" s="660"/>
      <c r="CX28" s="660"/>
      <c r="CY28" s="661"/>
      <c r="CZ28" s="664">
        <v>10.3</v>
      </c>
      <c r="DA28" s="693"/>
      <c r="DB28" s="693"/>
      <c r="DC28" s="697"/>
      <c r="DD28" s="668">
        <v>68550953</v>
      </c>
      <c r="DE28" s="660"/>
      <c r="DF28" s="660"/>
      <c r="DG28" s="660"/>
      <c r="DH28" s="660"/>
      <c r="DI28" s="660"/>
      <c r="DJ28" s="660"/>
      <c r="DK28" s="661"/>
      <c r="DL28" s="668">
        <v>68461707</v>
      </c>
      <c r="DM28" s="660"/>
      <c r="DN28" s="660"/>
      <c r="DO28" s="660"/>
      <c r="DP28" s="660"/>
      <c r="DQ28" s="660"/>
      <c r="DR28" s="660"/>
      <c r="DS28" s="660"/>
      <c r="DT28" s="660"/>
      <c r="DU28" s="660"/>
      <c r="DV28" s="661"/>
      <c r="DW28" s="664">
        <v>18.600000000000001</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25368753</v>
      </c>
      <c r="S29" s="660"/>
      <c r="T29" s="660"/>
      <c r="U29" s="660"/>
      <c r="V29" s="660"/>
      <c r="W29" s="660"/>
      <c r="X29" s="660"/>
      <c r="Y29" s="661"/>
      <c r="Z29" s="662">
        <v>3.6</v>
      </c>
      <c r="AA29" s="662"/>
      <c r="AB29" s="662"/>
      <c r="AC29" s="662"/>
      <c r="AD29" s="663" t="s">
        <v>180</v>
      </c>
      <c r="AE29" s="663"/>
      <c r="AF29" s="663"/>
      <c r="AG29" s="663"/>
      <c r="AH29" s="663"/>
      <c r="AI29" s="663"/>
      <c r="AJ29" s="663"/>
      <c r="AK29" s="663"/>
      <c r="AL29" s="664" t="s">
        <v>180</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71592987</v>
      </c>
      <c r="CS29" s="695"/>
      <c r="CT29" s="695"/>
      <c r="CU29" s="695"/>
      <c r="CV29" s="695"/>
      <c r="CW29" s="695"/>
      <c r="CX29" s="695"/>
      <c r="CY29" s="696"/>
      <c r="CZ29" s="664">
        <v>10.3</v>
      </c>
      <c r="DA29" s="693"/>
      <c r="DB29" s="693"/>
      <c r="DC29" s="697"/>
      <c r="DD29" s="668">
        <v>68550483</v>
      </c>
      <c r="DE29" s="695"/>
      <c r="DF29" s="695"/>
      <c r="DG29" s="695"/>
      <c r="DH29" s="695"/>
      <c r="DI29" s="695"/>
      <c r="DJ29" s="695"/>
      <c r="DK29" s="696"/>
      <c r="DL29" s="668">
        <v>68461237</v>
      </c>
      <c r="DM29" s="695"/>
      <c r="DN29" s="695"/>
      <c r="DO29" s="695"/>
      <c r="DP29" s="695"/>
      <c r="DQ29" s="695"/>
      <c r="DR29" s="695"/>
      <c r="DS29" s="695"/>
      <c r="DT29" s="695"/>
      <c r="DU29" s="695"/>
      <c r="DV29" s="696"/>
      <c r="DW29" s="664">
        <v>18.600000000000001</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4040825</v>
      </c>
      <c r="S30" s="660"/>
      <c r="T30" s="660"/>
      <c r="U30" s="660"/>
      <c r="V30" s="660"/>
      <c r="W30" s="660"/>
      <c r="X30" s="660"/>
      <c r="Y30" s="661"/>
      <c r="Z30" s="662">
        <v>0.6</v>
      </c>
      <c r="AA30" s="662"/>
      <c r="AB30" s="662"/>
      <c r="AC30" s="662"/>
      <c r="AD30" s="663">
        <v>666360</v>
      </c>
      <c r="AE30" s="663"/>
      <c r="AF30" s="663"/>
      <c r="AG30" s="663"/>
      <c r="AH30" s="663"/>
      <c r="AI30" s="663"/>
      <c r="AJ30" s="663"/>
      <c r="AK30" s="663"/>
      <c r="AL30" s="664">
        <v>0.2</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99.5</v>
      </c>
      <c r="BH30" s="720"/>
      <c r="BI30" s="720"/>
      <c r="BJ30" s="720"/>
      <c r="BK30" s="720"/>
      <c r="BL30" s="720"/>
      <c r="BM30" s="654">
        <v>99</v>
      </c>
      <c r="BN30" s="720"/>
      <c r="BO30" s="720"/>
      <c r="BP30" s="720"/>
      <c r="BQ30" s="721"/>
      <c r="BR30" s="719">
        <v>99.4</v>
      </c>
      <c r="BS30" s="720"/>
      <c r="BT30" s="720"/>
      <c r="BU30" s="720"/>
      <c r="BV30" s="720"/>
      <c r="BW30" s="720"/>
      <c r="BX30" s="654">
        <v>98.6</v>
      </c>
      <c r="BY30" s="720"/>
      <c r="BZ30" s="720"/>
      <c r="CA30" s="720"/>
      <c r="CB30" s="721"/>
      <c r="CD30" s="724"/>
      <c r="CE30" s="725"/>
      <c r="CF30" s="674" t="s">
        <v>310</v>
      </c>
      <c r="CG30" s="675"/>
      <c r="CH30" s="675"/>
      <c r="CI30" s="675"/>
      <c r="CJ30" s="675"/>
      <c r="CK30" s="675"/>
      <c r="CL30" s="675"/>
      <c r="CM30" s="675"/>
      <c r="CN30" s="675"/>
      <c r="CO30" s="675"/>
      <c r="CP30" s="675"/>
      <c r="CQ30" s="676"/>
      <c r="CR30" s="659">
        <v>58546915</v>
      </c>
      <c r="CS30" s="660"/>
      <c r="CT30" s="660"/>
      <c r="CU30" s="660"/>
      <c r="CV30" s="660"/>
      <c r="CW30" s="660"/>
      <c r="CX30" s="660"/>
      <c r="CY30" s="661"/>
      <c r="CZ30" s="664">
        <v>8.4</v>
      </c>
      <c r="DA30" s="693"/>
      <c r="DB30" s="693"/>
      <c r="DC30" s="697"/>
      <c r="DD30" s="668">
        <v>56112454</v>
      </c>
      <c r="DE30" s="660"/>
      <c r="DF30" s="660"/>
      <c r="DG30" s="660"/>
      <c r="DH30" s="660"/>
      <c r="DI30" s="660"/>
      <c r="DJ30" s="660"/>
      <c r="DK30" s="661"/>
      <c r="DL30" s="668">
        <v>56023208</v>
      </c>
      <c r="DM30" s="660"/>
      <c r="DN30" s="660"/>
      <c r="DO30" s="660"/>
      <c r="DP30" s="660"/>
      <c r="DQ30" s="660"/>
      <c r="DR30" s="660"/>
      <c r="DS30" s="660"/>
      <c r="DT30" s="660"/>
      <c r="DU30" s="660"/>
      <c r="DV30" s="661"/>
      <c r="DW30" s="664">
        <v>15.2</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185161</v>
      </c>
      <c r="S31" s="660"/>
      <c r="T31" s="660"/>
      <c r="U31" s="660"/>
      <c r="V31" s="660"/>
      <c r="W31" s="660"/>
      <c r="X31" s="660"/>
      <c r="Y31" s="661"/>
      <c r="Z31" s="662">
        <v>0</v>
      </c>
      <c r="AA31" s="662"/>
      <c r="AB31" s="662"/>
      <c r="AC31" s="662"/>
      <c r="AD31" s="663" t="s">
        <v>233</v>
      </c>
      <c r="AE31" s="663"/>
      <c r="AF31" s="663"/>
      <c r="AG31" s="663"/>
      <c r="AH31" s="663"/>
      <c r="AI31" s="663"/>
      <c r="AJ31" s="663"/>
      <c r="AK31" s="663"/>
      <c r="AL31" s="664" t="s">
        <v>233</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99.3</v>
      </c>
      <c r="BH31" s="695"/>
      <c r="BI31" s="695"/>
      <c r="BJ31" s="695"/>
      <c r="BK31" s="695"/>
      <c r="BL31" s="695"/>
      <c r="BM31" s="665">
        <v>98.5</v>
      </c>
      <c r="BN31" s="717"/>
      <c r="BO31" s="717"/>
      <c r="BP31" s="717"/>
      <c r="BQ31" s="718"/>
      <c r="BR31" s="716">
        <v>99.2</v>
      </c>
      <c r="BS31" s="695"/>
      <c r="BT31" s="695"/>
      <c r="BU31" s="695"/>
      <c r="BV31" s="695"/>
      <c r="BW31" s="695"/>
      <c r="BX31" s="665">
        <v>97.8</v>
      </c>
      <c r="BY31" s="717"/>
      <c r="BZ31" s="717"/>
      <c r="CA31" s="717"/>
      <c r="CB31" s="718"/>
      <c r="CD31" s="724"/>
      <c r="CE31" s="725"/>
      <c r="CF31" s="674" t="s">
        <v>314</v>
      </c>
      <c r="CG31" s="675"/>
      <c r="CH31" s="675"/>
      <c r="CI31" s="675"/>
      <c r="CJ31" s="675"/>
      <c r="CK31" s="675"/>
      <c r="CL31" s="675"/>
      <c r="CM31" s="675"/>
      <c r="CN31" s="675"/>
      <c r="CO31" s="675"/>
      <c r="CP31" s="675"/>
      <c r="CQ31" s="676"/>
      <c r="CR31" s="659">
        <v>13046072</v>
      </c>
      <c r="CS31" s="695"/>
      <c r="CT31" s="695"/>
      <c r="CU31" s="695"/>
      <c r="CV31" s="695"/>
      <c r="CW31" s="695"/>
      <c r="CX31" s="695"/>
      <c r="CY31" s="696"/>
      <c r="CZ31" s="664">
        <v>1.9</v>
      </c>
      <c r="DA31" s="693"/>
      <c r="DB31" s="693"/>
      <c r="DC31" s="697"/>
      <c r="DD31" s="668">
        <v>12438029</v>
      </c>
      <c r="DE31" s="695"/>
      <c r="DF31" s="695"/>
      <c r="DG31" s="695"/>
      <c r="DH31" s="695"/>
      <c r="DI31" s="695"/>
      <c r="DJ31" s="695"/>
      <c r="DK31" s="696"/>
      <c r="DL31" s="668">
        <v>12438029</v>
      </c>
      <c r="DM31" s="695"/>
      <c r="DN31" s="695"/>
      <c r="DO31" s="695"/>
      <c r="DP31" s="695"/>
      <c r="DQ31" s="695"/>
      <c r="DR31" s="695"/>
      <c r="DS31" s="695"/>
      <c r="DT31" s="695"/>
      <c r="DU31" s="695"/>
      <c r="DV31" s="696"/>
      <c r="DW31" s="664">
        <v>3.4</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34148070</v>
      </c>
      <c r="S32" s="660"/>
      <c r="T32" s="660"/>
      <c r="U32" s="660"/>
      <c r="V32" s="660"/>
      <c r="W32" s="660"/>
      <c r="X32" s="660"/>
      <c r="Y32" s="661"/>
      <c r="Z32" s="662">
        <v>4.9000000000000004</v>
      </c>
      <c r="AA32" s="662"/>
      <c r="AB32" s="662"/>
      <c r="AC32" s="662"/>
      <c r="AD32" s="663" t="s">
        <v>233</v>
      </c>
      <c r="AE32" s="663"/>
      <c r="AF32" s="663"/>
      <c r="AG32" s="663"/>
      <c r="AH32" s="663"/>
      <c r="AI32" s="663"/>
      <c r="AJ32" s="663"/>
      <c r="AK32" s="663"/>
      <c r="AL32" s="664" t="s">
        <v>180</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99.7</v>
      </c>
      <c r="BH32" s="729"/>
      <c r="BI32" s="729"/>
      <c r="BJ32" s="729"/>
      <c r="BK32" s="729"/>
      <c r="BL32" s="729"/>
      <c r="BM32" s="730">
        <v>99.5</v>
      </c>
      <c r="BN32" s="729"/>
      <c r="BO32" s="729"/>
      <c r="BP32" s="729"/>
      <c r="BQ32" s="731"/>
      <c r="BR32" s="728">
        <v>99.6</v>
      </c>
      <c r="BS32" s="729"/>
      <c r="BT32" s="729"/>
      <c r="BU32" s="729"/>
      <c r="BV32" s="729"/>
      <c r="BW32" s="729"/>
      <c r="BX32" s="730">
        <v>99.3</v>
      </c>
      <c r="BY32" s="729"/>
      <c r="BZ32" s="729"/>
      <c r="CA32" s="729"/>
      <c r="CB32" s="731"/>
      <c r="CD32" s="726"/>
      <c r="CE32" s="727"/>
      <c r="CF32" s="674" t="s">
        <v>317</v>
      </c>
      <c r="CG32" s="675"/>
      <c r="CH32" s="675"/>
      <c r="CI32" s="675"/>
      <c r="CJ32" s="675"/>
      <c r="CK32" s="675"/>
      <c r="CL32" s="675"/>
      <c r="CM32" s="675"/>
      <c r="CN32" s="675"/>
      <c r="CO32" s="675"/>
      <c r="CP32" s="675"/>
      <c r="CQ32" s="676"/>
      <c r="CR32" s="659">
        <v>470</v>
      </c>
      <c r="CS32" s="660"/>
      <c r="CT32" s="660"/>
      <c r="CU32" s="660"/>
      <c r="CV32" s="660"/>
      <c r="CW32" s="660"/>
      <c r="CX32" s="660"/>
      <c r="CY32" s="661"/>
      <c r="CZ32" s="664">
        <v>0</v>
      </c>
      <c r="DA32" s="693"/>
      <c r="DB32" s="693"/>
      <c r="DC32" s="697"/>
      <c r="DD32" s="668">
        <v>470</v>
      </c>
      <c r="DE32" s="660"/>
      <c r="DF32" s="660"/>
      <c r="DG32" s="660"/>
      <c r="DH32" s="660"/>
      <c r="DI32" s="660"/>
      <c r="DJ32" s="660"/>
      <c r="DK32" s="661"/>
      <c r="DL32" s="668">
        <v>470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4382677</v>
      </c>
      <c r="S33" s="660"/>
      <c r="T33" s="660"/>
      <c r="U33" s="660"/>
      <c r="V33" s="660"/>
      <c r="W33" s="660"/>
      <c r="X33" s="660"/>
      <c r="Y33" s="661"/>
      <c r="Z33" s="662">
        <v>0.6</v>
      </c>
      <c r="AA33" s="662"/>
      <c r="AB33" s="662"/>
      <c r="AC33" s="662"/>
      <c r="AD33" s="663" t="s">
        <v>233</v>
      </c>
      <c r="AE33" s="663"/>
      <c r="AF33" s="663"/>
      <c r="AG33" s="663"/>
      <c r="AH33" s="663"/>
      <c r="AI33" s="663"/>
      <c r="AJ33" s="663"/>
      <c r="AK33" s="663"/>
      <c r="AL33" s="664" t="s">
        <v>233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200301651</v>
      </c>
      <c r="CS33" s="695"/>
      <c r="CT33" s="695"/>
      <c r="CU33" s="695"/>
      <c r="CV33" s="695"/>
      <c r="CW33" s="695"/>
      <c r="CX33" s="695"/>
      <c r="CY33" s="696"/>
      <c r="CZ33" s="664">
        <v>28.7</v>
      </c>
      <c r="DA33" s="693"/>
      <c r="DB33" s="693"/>
      <c r="DC33" s="697"/>
      <c r="DD33" s="668">
        <v>151394344</v>
      </c>
      <c r="DE33" s="695"/>
      <c r="DF33" s="695"/>
      <c r="DG33" s="695"/>
      <c r="DH33" s="695"/>
      <c r="DI33" s="695"/>
      <c r="DJ33" s="695"/>
      <c r="DK33" s="696"/>
      <c r="DL33" s="668">
        <v>110771471</v>
      </c>
      <c r="DM33" s="695"/>
      <c r="DN33" s="695"/>
      <c r="DO33" s="695"/>
      <c r="DP33" s="695"/>
      <c r="DQ33" s="695"/>
      <c r="DR33" s="695"/>
      <c r="DS33" s="695"/>
      <c r="DT33" s="695"/>
      <c r="DU33" s="695"/>
      <c r="DV33" s="696"/>
      <c r="DW33" s="664">
        <v>30.1</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34936474</v>
      </c>
      <c r="S34" s="660"/>
      <c r="T34" s="660"/>
      <c r="U34" s="660"/>
      <c r="V34" s="660"/>
      <c r="W34" s="660"/>
      <c r="X34" s="660"/>
      <c r="Y34" s="661"/>
      <c r="Z34" s="662">
        <v>5</v>
      </c>
      <c r="AA34" s="662"/>
      <c r="AB34" s="662"/>
      <c r="AC34" s="662"/>
      <c r="AD34" s="663">
        <v>89576</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66714544</v>
      </c>
      <c r="CS34" s="660"/>
      <c r="CT34" s="660"/>
      <c r="CU34" s="660"/>
      <c r="CV34" s="660"/>
      <c r="CW34" s="660"/>
      <c r="CX34" s="660"/>
      <c r="CY34" s="661"/>
      <c r="CZ34" s="664">
        <v>9.6</v>
      </c>
      <c r="DA34" s="693"/>
      <c r="DB34" s="693"/>
      <c r="DC34" s="697"/>
      <c r="DD34" s="668">
        <v>56125254</v>
      </c>
      <c r="DE34" s="660"/>
      <c r="DF34" s="660"/>
      <c r="DG34" s="660"/>
      <c r="DH34" s="660"/>
      <c r="DI34" s="660"/>
      <c r="DJ34" s="660"/>
      <c r="DK34" s="661"/>
      <c r="DL34" s="668">
        <v>51465195</v>
      </c>
      <c r="DM34" s="660"/>
      <c r="DN34" s="660"/>
      <c r="DO34" s="660"/>
      <c r="DP34" s="660"/>
      <c r="DQ34" s="660"/>
      <c r="DR34" s="660"/>
      <c r="DS34" s="660"/>
      <c r="DT34" s="660"/>
      <c r="DU34" s="660"/>
      <c r="DV34" s="661"/>
      <c r="DW34" s="664">
        <v>14</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53770000</v>
      </c>
      <c r="S35" s="660"/>
      <c r="T35" s="660"/>
      <c r="U35" s="660"/>
      <c r="V35" s="660"/>
      <c r="W35" s="660"/>
      <c r="X35" s="660"/>
      <c r="Y35" s="661"/>
      <c r="Z35" s="662">
        <v>7.7</v>
      </c>
      <c r="AA35" s="662"/>
      <c r="AB35" s="662"/>
      <c r="AC35" s="662"/>
      <c r="AD35" s="663" t="s">
        <v>233</v>
      </c>
      <c r="AE35" s="663"/>
      <c r="AF35" s="663"/>
      <c r="AG35" s="663"/>
      <c r="AH35" s="663"/>
      <c r="AI35" s="663"/>
      <c r="AJ35" s="663"/>
      <c r="AK35" s="663"/>
      <c r="AL35" s="664" t="s">
        <v>180</v>
      </c>
      <c r="AM35" s="665"/>
      <c r="AN35" s="665"/>
      <c r="AO35" s="666"/>
      <c r="AP35" s="214"/>
      <c r="AQ35" s="732" t="s">
        <v>325</v>
      </c>
      <c r="AR35" s="733"/>
      <c r="AS35" s="733"/>
      <c r="AT35" s="733"/>
      <c r="AU35" s="733"/>
      <c r="AV35" s="733"/>
      <c r="AW35" s="733"/>
      <c r="AX35" s="733"/>
      <c r="AY35" s="734"/>
      <c r="AZ35" s="648">
        <v>63845199</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2499492</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6132866</v>
      </c>
      <c r="CS35" s="695"/>
      <c r="CT35" s="695"/>
      <c r="CU35" s="695"/>
      <c r="CV35" s="695"/>
      <c r="CW35" s="695"/>
      <c r="CX35" s="695"/>
      <c r="CY35" s="696"/>
      <c r="CZ35" s="664">
        <v>0.9</v>
      </c>
      <c r="DA35" s="693"/>
      <c r="DB35" s="693"/>
      <c r="DC35" s="697"/>
      <c r="DD35" s="668">
        <v>4132773</v>
      </c>
      <c r="DE35" s="695"/>
      <c r="DF35" s="695"/>
      <c r="DG35" s="695"/>
      <c r="DH35" s="695"/>
      <c r="DI35" s="695"/>
      <c r="DJ35" s="695"/>
      <c r="DK35" s="696"/>
      <c r="DL35" s="668">
        <v>4132773</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180</v>
      </c>
      <c r="AA36" s="662"/>
      <c r="AB36" s="662"/>
      <c r="AC36" s="662"/>
      <c r="AD36" s="663" t="s">
        <v>180</v>
      </c>
      <c r="AE36" s="663"/>
      <c r="AF36" s="663"/>
      <c r="AG36" s="663"/>
      <c r="AH36" s="663"/>
      <c r="AI36" s="663"/>
      <c r="AJ36" s="663"/>
      <c r="AK36" s="663"/>
      <c r="AL36" s="664" t="s">
        <v>180</v>
      </c>
      <c r="AM36" s="665"/>
      <c r="AN36" s="665"/>
      <c r="AO36" s="666"/>
      <c r="AQ36" s="736" t="s">
        <v>329</v>
      </c>
      <c r="AR36" s="737"/>
      <c r="AS36" s="737"/>
      <c r="AT36" s="737"/>
      <c r="AU36" s="737"/>
      <c r="AV36" s="737"/>
      <c r="AW36" s="737"/>
      <c r="AX36" s="737"/>
      <c r="AY36" s="738"/>
      <c r="AZ36" s="659">
        <v>17710770</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-2717937</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57356036</v>
      </c>
      <c r="CS36" s="660"/>
      <c r="CT36" s="660"/>
      <c r="CU36" s="660"/>
      <c r="CV36" s="660"/>
      <c r="CW36" s="660"/>
      <c r="CX36" s="660"/>
      <c r="CY36" s="661"/>
      <c r="CZ36" s="664">
        <v>8.1999999999999993</v>
      </c>
      <c r="DA36" s="693"/>
      <c r="DB36" s="693"/>
      <c r="DC36" s="697"/>
      <c r="DD36" s="668">
        <v>51856362</v>
      </c>
      <c r="DE36" s="660"/>
      <c r="DF36" s="660"/>
      <c r="DG36" s="660"/>
      <c r="DH36" s="660"/>
      <c r="DI36" s="660"/>
      <c r="DJ36" s="660"/>
      <c r="DK36" s="661"/>
      <c r="DL36" s="668">
        <v>29067199</v>
      </c>
      <c r="DM36" s="660"/>
      <c r="DN36" s="660"/>
      <c r="DO36" s="660"/>
      <c r="DP36" s="660"/>
      <c r="DQ36" s="660"/>
      <c r="DR36" s="660"/>
      <c r="DS36" s="660"/>
      <c r="DT36" s="660"/>
      <c r="DU36" s="660"/>
      <c r="DV36" s="661"/>
      <c r="DW36" s="664">
        <v>7.9</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28000</v>
      </c>
      <c r="S37" s="660"/>
      <c r="T37" s="660"/>
      <c r="U37" s="660"/>
      <c r="V37" s="660"/>
      <c r="W37" s="660"/>
      <c r="X37" s="660"/>
      <c r="Y37" s="661"/>
      <c r="Z37" s="662">
        <v>0</v>
      </c>
      <c r="AA37" s="662"/>
      <c r="AB37" s="662"/>
      <c r="AC37" s="662"/>
      <c r="AD37" s="663" t="s">
        <v>233</v>
      </c>
      <c r="AE37" s="663"/>
      <c r="AF37" s="663"/>
      <c r="AG37" s="663"/>
      <c r="AH37" s="663"/>
      <c r="AI37" s="663"/>
      <c r="AJ37" s="663"/>
      <c r="AK37" s="663"/>
      <c r="AL37" s="664" t="s">
        <v>180</v>
      </c>
      <c r="AM37" s="665"/>
      <c r="AN37" s="665"/>
      <c r="AO37" s="666"/>
      <c r="AQ37" s="736" t="s">
        <v>333</v>
      </c>
      <c r="AR37" s="737"/>
      <c r="AS37" s="737"/>
      <c r="AT37" s="737"/>
      <c r="AU37" s="737"/>
      <c r="AV37" s="737"/>
      <c r="AW37" s="737"/>
      <c r="AX37" s="737"/>
      <c r="AY37" s="738"/>
      <c r="AZ37" s="659">
        <v>7587844</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185255</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58659</v>
      </c>
      <c r="CS37" s="695"/>
      <c r="CT37" s="695"/>
      <c r="CU37" s="695"/>
      <c r="CV37" s="695"/>
      <c r="CW37" s="695"/>
      <c r="CX37" s="695"/>
      <c r="CY37" s="696"/>
      <c r="CZ37" s="664">
        <v>0</v>
      </c>
      <c r="DA37" s="693"/>
      <c r="DB37" s="693"/>
      <c r="DC37" s="697"/>
      <c r="DD37" s="668">
        <v>58659</v>
      </c>
      <c r="DE37" s="695"/>
      <c r="DF37" s="695"/>
      <c r="DG37" s="695"/>
      <c r="DH37" s="695"/>
      <c r="DI37" s="695"/>
      <c r="DJ37" s="695"/>
      <c r="DK37" s="696"/>
      <c r="DL37" s="668">
        <v>58659</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700798709</v>
      </c>
      <c r="S38" s="740"/>
      <c r="T38" s="740"/>
      <c r="U38" s="740"/>
      <c r="V38" s="740"/>
      <c r="W38" s="740"/>
      <c r="X38" s="740"/>
      <c r="Y38" s="741"/>
      <c r="Z38" s="742">
        <v>100</v>
      </c>
      <c r="AA38" s="742"/>
      <c r="AB38" s="742"/>
      <c r="AC38" s="742"/>
      <c r="AD38" s="743">
        <v>367843175</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1186469</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277511</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36577967</v>
      </c>
      <c r="CS38" s="660"/>
      <c r="CT38" s="660"/>
      <c r="CU38" s="660"/>
      <c r="CV38" s="660"/>
      <c r="CW38" s="660"/>
      <c r="CX38" s="660"/>
      <c r="CY38" s="661"/>
      <c r="CZ38" s="664">
        <v>5.2</v>
      </c>
      <c r="DA38" s="693"/>
      <c r="DB38" s="693"/>
      <c r="DC38" s="697"/>
      <c r="DD38" s="668">
        <v>31723479</v>
      </c>
      <c r="DE38" s="660"/>
      <c r="DF38" s="660"/>
      <c r="DG38" s="660"/>
      <c r="DH38" s="660"/>
      <c r="DI38" s="660"/>
      <c r="DJ38" s="660"/>
      <c r="DK38" s="661"/>
      <c r="DL38" s="668">
        <v>26090944</v>
      </c>
      <c r="DM38" s="660"/>
      <c r="DN38" s="660"/>
      <c r="DO38" s="660"/>
      <c r="DP38" s="660"/>
      <c r="DQ38" s="660"/>
      <c r="DR38" s="660"/>
      <c r="DS38" s="660"/>
      <c r="DT38" s="660"/>
      <c r="DU38" s="660"/>
      <c r="DV38" s="661"/>
      <c r="DW38" s="664">
        <v>7.1</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v>605465</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114</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2205345</v>
      </c>
      <c r="CS39" s="695"/>
      <c r="CT39" s="695"/>
      <c r="CU39" s="695"/>
      <c r="CV39" s="695"/>
      <c r="CW39" s="695"/>
      <c r="CX39" s="695"/>
      <c r="CY39" s="696"/>
      <c r="CZ39" s="664">
        <v>0.3</v>
      </c>
      <c r="DA39" s="693"/>
      <c r="DB39" s="693"/>
      <c r="DC39" s="697"/>
      <c r="DD39" s="668">
        <v>75015</v>
      </c>
      <c r="DE39" s="695"/>
      <c r="DF39" s="695"/>
      <c r="DG39" s="695"/>
      <c r="DH39" s="695"/>
      <c r="DI39" s="695"/>
      <c r="DJ39" s="695"/>
      <c r="DK39" s="696"/>
      <c r="DL39" s="668" t="s">
        <v>233</v>
      </c>
      <c r="DM39" s="695"/>
      <c r="DN39" s="695"/>
      <c r="DO39" s="695"/>
      <c r="DP39" s="695"/>
      <c r="DQ39" s="695"/>
      <c r="DR39" s="695"/>
      <c r="DS39" s="695"/>
      <c r="DT39" s="695"/>
      <c r="DU39" s="695"/>
      <c r="DV39" s="696"/>
      <c r="DW39" s="664" t="s">
        <v>180</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11861000</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97</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31314893</v>
      </c>
      <c r="CS40" s="660"/>
      <c r="CT40" s="660"/>
      <c r="CU40" s="660"/>
      <c r="CV40" s="660"/>
      <c r="CW40" s="660"/>
      <c r="CX40" s="660"/>
      <c r="CY40" s="661"/>
      <c r="CZ40" s="664">
        <v>4.5</v>
      </c>
      <c r="DA40" s="693"/>
      <c r="DB40" s="693"/>
      <c r="DC40" s="697"/>
      <c r="DD40" s="668">
        <v>7481461</v>
      </c>
      <c r="DE40" s="660"/>
      <c r="DF40" s="660"/>
      <c r="DG40" s="660"/>
      <c r="DH40" s="660"/>
      <c r="DI40" s="660"/>
      <c r="DJ40" s="660"/>
      <c r="DK40" s="661"/>
      <c r="DL40" s="668">
        <v>15360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24893651</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292</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233</v>
      </c>
      <c r="CS41" s="695"/>
      <c r="CT41" s="695"/>
      <c r="CU41" s="695"/>
      <c r="CV41" s="695"/>
      <c r="CW41" s="695"/>
      <c r="CX41" s="695"/>
      <c r="CY41" s="696"/>
      <c r="CZ41" s="664" t="s">
        <v>233</v>
      </c>
      <c r="DA41" s="693"/>
      <c r="DB41" s="693"/>
      <c r="DC41" s="697"/>
      <c r="DD41" s="668" t="s">
        <v>180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96870633</v>
      </c>
      <c r="CS42" s="660"/>
      <c r="CT42" s="660"/>
      <c r="CU42" s="660"/>
      <c r="CV42" s="660"/>
      <c r="CW42" s="660"/>
      <c r="CX42" s="660"/>
      <c r="CY42" s="661"/>
      <c r="CZ42" s="664">
        <v>13.9</v>
      </c>
      <c r="DA42" s="665"/>
      <c r="DB42" s="665"/>
      <c r="DC42" s="760"/>
      <c r="DD42" s="668">
        <v>19638238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3374877</v>
      </c>
      <c r="CS43" s="695"/>
      <c r="CT43" s="695"/>
      <c r="CU43" s="695"/>
      <c r="CV43" s="695"/>
      <c r="CW43" s="695"/>
      <c r="CX43" s="695"/>
      <c r="CY43" s="696"/>
      <c r="CZ43" s="664">
        <v>0.5</v>
      </c>
      <c r="DA43" s="693"/>
      <c r="DB43" s="693"/>
      <c r="DC43" s="697"/>
      <c r="DD43" s="668">
        <v>3242104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96676430</v>
      </c>
      <c r="CS44" s="660"/>
      <c r="CT44" s="660"/>
      <c r="CU44" s="660"/>
      <c r="CV44" s="660"/>
      <c r="CW44" s="660"/>
      <c r="CX44" s="660"/>
      <c r="CY44" s="661"/>
      <c r="CZ44" s="664">
        <v>13.9</v>
      </c>
      <c r="DA44" s="665"/>
      <c r="DB44" s="665"/>
      <c r="DC44" s="760"/>
      <c r="DD44" s="668">
        <v>19444035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37480368</v>
      </c>
      <c r="CS45" s="695"/>
      <c r="CT45" s="695"/>
      <c r="CU45" s="695"/>
      <c r="CV45" s="695"/>
      <c r="CW45" s="695"/>
      <c r="CX45" s="695"/>
      <c r="CY45" s="696"/>
      <c r="CZ45" s="664">
        <v>5.4</v>
      </c>
      <c r="DA45" s="693"/>
      <c r="DB45" s="693"/>
      <c r="DC45" s="697"/>
      <c r="DD45" s="668">
        <v>1461804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56049538</v>
      </c>
      <c r="CS46" s="660"/>
      <c r="CT46" s="660"/>
      <c r="CU46" s="660"/>
      <c r="CV46" s="660"/>
      <c r="CW46" s="660"/>
      <c r="CX46" s="660"/>
      <c r="CY46" s="661"/>
      <c r="CZ46" s="664">
        <v>8</v>
      </c>
      <c r="DA46" s="665"/>
      <c r="DB46" s="665"/>
      <c r="DC46" s="760"/>
      <c r="DD46" s="668">
        <v>17867560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194203</v>
      </c>
      <c r="CS47" s="695"/>
      <c r="CT47" s="695"/>
      <c r="CU47" s="695"/>
      <c r="CV47" s="695"/>
      <c r="CW47" s="695"/>
      <c r="CX47" s="695"/>
      <c r="CY47" s="696"/>
      <c r="CZ47" s="664">
        <v>0</v>
      </c>
      <c r="DA47" s="693"/>
      <c r="DB47" s="693"/>
      <c r="DC47" s="697"/>
      <c r="DD47" s="668">
        <v>194203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180</v>
      </c>
      <c r="CS48" s="660"/>
      <c r="CT48" s="660"/>
      <c r="CU48" s="660"/>
      <c r="CV48" s="660"/>
      <c r="CW48" s="660"/>
      <c r="CX48" s="660"/>
      <c r="CY48" s="661"/>
      <c r="CZ48" s="664" t="s">
        <v>233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697012352</v>
      </c>
      <c r="CS49" s="729"/>
      <c r="CT49" s="729"/>
      <c r="CU49" s="729"/>
      <c r="CV49" s="729"/>
      <c r="CW49" s="729"/>
      <c r="CX49" s="729"/>
      <c r="CY49" s="761"/>
      <c r="CZ49" s="744">
        <v>100</v>
      </c>
      <c r="DA49" s="762"/>
      <c r="DB49" s="762"/>
      <c r="DC49" s="763"/>
      <c r="DD49" s="764">
        <v>431622981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sgMsQpaA1Pvbpqu+9sNprEZM2dXzM4MrmJuK4aNJdr2WvPadev6o4zHnnt5+hhkfw8jW2JPV4AlICNHvsz3Pw==" saltValue="RPgXykrIrYY6URMfcf2R8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700691</v>
      </c>
      <c r="R7" s="795"/>
      <c r="S7" s="795"/>
      <c r="T7" s="795"/>
      <c r="U7" s="795"/>
      <c r="V7" s="795">
        <v>697514</v>
      </c>
      <c r="W7" s="795"/>
      <c r="X7" s="795"/>
      <c r="Y7" s="795"/>
      <c r="Z7" s="795"/>
      <c r="AA7" s="795">
        <v>3177</v>
      </c>
      <c r="AB7" s="795"/>
      <c r="AC7" s="795"/>
      <c r="AD7" s="795"/>
      <c r="AE7" s="796"/>
      <c r="AF7" s="797">
        <v>199</v>
      </c>
      <c r="AG7" s="798"/>
      <c r="AH7" s="798"/>
      <c r="AI7" s="798"/>
      <c r="AJ7" s="799"/>
      <c r="AK7" s="834">
        <v>34188</v>
      </c>
      <c r="AL7" s="835"/>
      <c r="AM7" s="835"/>
      <c r="AN7" s="835"/>
      <c r="AO7" s="835"/>
      <c r="AP7" s="835">
        <v>1051740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596</v>
      </c>
      <c r="BT7" s="839"/>
      <c r="BU7" s="839"/>
      <c r="BV7" s="839"/>
      <c r="BW7" s="839"/>
      <c r="BX7" s="839"/>
      <c r="BY7" s="839"/>
      <c r="BZ7" s="839"/>
      <c r="CA7" s="839"/>
      <c r="CB7" s="839"/>
      <c r="CC7" s="839"/>
      <c r="CD7" s="839"/>
      <c r="CE7" s="839"/>
      <c r="CF7" s="839"/>
      <c r="CG7" s="840"/>
      <c r="CH7" s="831">
        <v>12</v>
      </c>
      <c r="CI7" s="832"/>
      <c r="CJ7" s="832"/>
      <c r="CK7" s="832"/>
      <c r="CL7" s="833"/>
      <c r="CM7" s="831">
        <v>149</v>
      </c>
      <c r="CN7" s="832"/>
      <c r="CO7" s="832"/>
      <c r="CP7" s="832"/>
      <c r="CQ7" s="833"/>
      <c r="CR7" s="831">
        <v>77</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384</v>
      </c>
      <c r="C8" s="816"/>
      <c r="D8" s="816"/>
      <c r="E8" s="816"/>
      <c r="F8" s="816"/>
      <c r="G8" s="816"/>
      <c r="H8" s="816"/>
      <c r="I8" s="816"/>
      <c r="J8" s="816"/>
      <c r="K8" s="816"/>
      <c r="L8" s="816"/>
      <c r="M8" s="816"/>
      <c r="N8" s="816"/>
      <c r="O8" s="816"/>
      <c r="P8" s="817"/>
      <c r="Q8" s="818">
        <v>500</v>
      </c>
      <c r="R8" s="819"/>
      <c r="S8" s="819"/>
      <c r="T8" s="819"/>
      <c r="U8" s="819"/>
      <c r="V8" s="819">
        <v>408</v>
      </c>
      <c r="W8" s="819"/>
      <c r="X8" s="819"/>
      <c r="Y8" s="819"/>
      <c r="Z8" s="819"/>
      <c r="AA8" s="820">
        <v>92</v>
      </c>
      <c r="AB8" s="821"/>
      <c r="AC8" s="821"/>
      <c r="AD8" s="821"/>
      <c r="AE8" s="822"/>
      <c r="AF8" s="823" t="s">
        <v>531</v>
      </c>
      <c r="AG8" s="821"/>
      <c r="AH8" s="821"/>
      <c r="AI8" s="821"/>
      <c r="AJ8" s="822"/>
      <c r="AK8" s="824">
        <v>16</v>
      </c>
      <c r="AL8" s="825"/>
      <c r="AM8" s="825"/>
      <c r="AN8" s="825"/>
      <c r="AO8" s="825"/>
      <c r="AP8" s="825">
        <v>1462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597</v>
      </c>
      <c r="BT8" s="829"/>
      <c r="BU8" s="829"/>
      <c r="BV8" s="829"/>
      <c r="BW8" s="829"/>
      <c r="BX8" s="829"/>
      <c r="BY8" s="829"/>
      <c r="BZ8" s="829"/>
      <c r="CA8" s="829"/>
      <c r="CB8" s="829"/>
      <c r="CC8" s="829"/>
      <c r="CD8" s="829"/>
      <c r="CE8" s="829"/>
      <c r="CF8" s="829"/>
      <c r="CG8" s="830"/>
      <c r="CH8" s="841">
        <v>23</v>
      </c>
      <c r="CI8" s="842"/>
      <c r="CJ8" s="842"/>
      <c r="CK8" s="842"/>
      <c r="CL8" s="843"/>
      <c r="CM8" s="841">
        <v>1499</v>
      </c>
      <c r="CN8" s="842"/>
      <c r="CO8" s="842"/>
      <c r="CP8" s="842"/>
      <c r="CQ8" s="843"/>
      <c r="CR8" s="841">
        <v>20</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385</v>
      </c>
      <c r="C9" s="816"/>
      <c r="D9" s="816"/>
      <c r="E9" s="816"/>
      <c r="F9" s="816"/>
      <c r="G9" s="816"/>
      <c r="H9" s="816"/>
      <c r="I9" s="816"/>
      <c r="J9" s="816"/>
      <c r="K9" s="816"/>
      <c r="L9" s="816"/>
      <c r="M9" s="816"/>
      <c r="N9" s="816"/>
      <c r="O9" s="816"/>
      <c r="P9" s="817"/>
      <c r="Q9" s="818">
        <v>236</v>
      </c>
      <c r="R9" s="819"/>
      <c r="S9" s="819"/>
      <c r="T9" s="819"/>
      <c r="U9" s="819"/>
      <c r="V9" s="819">
        <v>85</v>
      </c>
      <c r="W9" s="819"/>
      <c r="X9" s="819"/>
      <c r="Y9" s="819"/>
      <c r="Z9" s="819"/>
      <c r="AA9" s="819">
        <v>151</v>
      </c>
      <c r="AB9" s="819"/>
      <c r="AC9" s="819"/>
      <c r="AD9" s="819"/>
      <c r="AE9" s="820"/>
      <c r="AF9" s="823">
        <v>151</v>
      </c>
      <c r="AG9" s="821"/>
      <c r="AH9" s="821"/>
      <c r="AI9" s="821"/>
      <c r="AJ9" s="822"/>
      <c r="AK9" s="824">
        <v>12</v>
      </c>
      <c r="AL9" s="825"/>
      <c r="AM9" s="825"/>
      <c r="AN9" s="825"/>
      <c r="AO9" s="825"/>
      <c r="AP9" s="825">
        <v>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598</v>
      </c>
      <c r="BT9" s="829"/>
      <c r="BU9" s="829"/>
      <c r="BV9" s="829"/>
      <c r="BW9" s="829"/>
      <c r="BX9" s="829"/>
      <c r="BY9" s="829"/>
      <c r="BZ9" s="829"/>
      <c r="CA9" s="829"/>
      <c r="CB9" s="829"/>
      <c r="CC9" s="829"/>
      <c r="CD9" s="829"/>
      <c r="CE9" s="829"/>
      <c r="CF9" s="829"/>
      <c r="CG9" s="830"/>
      <c r="CH9" s="841">
        <v>5</v>
      </c>
      <c r="CI9" s="842"/>
      <c r="CJ9" s="842"/>
      <c r="CK9" s="842"/>
      <c r="CL9" s="843"/>
      <c r="CM9" s="841">
        <v>426</v>
      </c>
      <c r="CN9" s="842"/>
      <c r="CO9" s="842"/>
      <c r="CP9" s="842"/>
      <c r="CQ9" s="843"/>
      <c r="CR9" s="841">
        <v>30</v>
      </c>
      <c r="CS9" s="842"/>
      <c r="CT9" s="842"/>
      <c r="CU9" s="842"/>
      <c r="CV9" s="843"/>
      <c r="CW9" s="841">
        <v>294</v>
      </c>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386</v>
      </c>
      <c r="C10" s="816"/>
      <c r="D10" s="816"/>
      <c r="E10" s="816"/>
      <c r="F10" s="816"/>
      <c r="G10" s="816"/>
      <c r="H10" s="816"/>
      <c r="I10" s="816"/>
      <c r="J10" s="816"/>
      <c r="K10" s="816"/>
      <c r="L10" s="816"/>
      <c r="M10" s="816"/>
      <c r="N10" s="816"/>
      <c r="O10" s="816"/>
      <c r="P10" s="817"/>
      <c r="Q10" s="818">
        <v>98</v>
      </c>
      <c r="R10" s="819"/>
      <c r="S10" s="819"/>
      <c r="T10" s="819"/>
      <c r="U10" s="819"/>
      <c r="V10" s="819">
        <v>98</v>
      </c>
      <c r="W10" s="819"/>
      <c r="X10" s="819"/>
      <c r="Y10" s="819"/>
      <c r="Z10" s="819"/>
      <c r="AA10" s="819">
        <v>0</v>
      </c>
      <c r="AB10" s="819"/>
      <c r="AC10" s="819"/>
      <c r="AD10" s="819"/>
      <c r="AE10" s="820"/>
      <c r="AF10" s="823" t="s">
        <v>531</v>
      </c>
      <c r="AG10" s="821"/>
      <c r="AH10" s="821"/>
      <c r="AI10" s="821"/>
      <c r="AJ10" s="822"/>
      <c r="AK10" s="824">
        <v>19</v>
      </c>
      <c r="AL10" s="825"/>
      <c r="AM10" s="825"/>
      <c r="AN10" s="825"/>
      <c r="AO10" s="825"/>
      <c r="AP10" s="825">
        <v>0</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599</v>
      </c>
      <c r="BT10" s="829"/>
      <c r="BU10" s="829"/>
      <c r="BV10" s="829"/>
      <c r="BW10" s="829"/>
      <c r="BX10" s="829"/>
      <c r="BY10" s="829"/>
      <c r="BZ10" s="829"/>
      <c r="CA10" s="829"/>
      <c r="CB10" s="829"/>
      <c r="CC10" s="829"/>
      <c r="CD10" s="829"/>
      <c r="CE10" s="829"/>
      <c r="CF10" s="829"/>
      <c r="CG10" s="830"/>
      <c r="CH10" s="841">
        <v>4</v>
      </c>
      <c r="CI10" s="842"/>
      <c r="CJ10" s="842"/>
      <c r="CK10" s="842"/>
      <c r="CL10" s="843"/>
      <c r="CM10" s="841">
        <v>323</v>
      </c>
      <c r="CN10" s="842"/>
      <c r="CO10" s="842"/>
      <c r="CP10" s="842"/>
      <c r="CQ10" s="843"/>
      <c r="CR10" s="841">
        <v>300</v>
      </c>
      <c r="CS10" s="842"/>
      <c r="CT10" s="842"/>
      <c r="CU10" s="842"/>
      <c r="CV10" s="843"/>
      <c r="CW10" s="841">
        <v>26</v>
      </c>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t="s">
        <v>387</v>
      </c>
      <c r="C11" s="816"/>
      <c r="D11" s="816"/>
      <c r="E11" s="816"/>
      <c r="F11" s="816"/>
      <c r="G11" s="816"/>
      <c r="H11" s="816"/>
      <c r="I11" s="816"/>
      <c r="J11" s="816"/>
      <c r="K11" s="816"/>
      <c r="L11" s="816"/>
      <c r="M11" s="816"/>
      <c r="N11" s="816"/>
      <c r="O11" s="816"/>
      <c r="P11" s="817"/>
      <c r="Q11" s="818">
        <v>511</v>
      </c>
      <c r="R11" s="819"/>
      <c r="S11" s="819"/>
      <c r="T11" s="819"/>
      <c r="U11" s="819"/>
      <c r="V11" s="819">
        <v>146</v>
      </c>
      <c r="W11" s="819"/>
      <c r="X11" s="819"/>
      <c r="Y11" s="819"/>
      <c r="Z11" s="819"/>
      <c r="AA11" s="819">
        <v>365</v>
      </c>
      <c r="AB11" s="819"/>
      <c r="AC11" s="819"/>
      <c r="AD11" s="819"/>
      <c r="AE11" s="820"/>
      <c r="AF11" s="823">
        <v>365</v>
      </c>
      <c r="AG11" s="821"/>
      <c r="AH11" s="821"/>
      <c r="AI11" s="821"/>
      <c r="AJ11" s="822"/>
      <c r="AK11" s="824">
        <v>0</v>
      </c>
      <c r="AL11" s="825"/>
      <c r="AM11" s="825"/>
      <c r="AN11" s="825"/>
      <c r="AO11" s="825"/>
      <c r="AP11" s="825">
        <v>269</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600</v>
      </c>
      <c r="BT11" s="829"/>
      <c r="BU11" s="829"/>
      <c r="BV11" s="829"/>
      <c r="BW11" s="829"/>
      <c r="BX11" s="829"/>
      <c r="BY11" s="829"/>
      <c r="BZ11" s="829"/>
      <c r="CA11" s="829"/>
      <c r="CB11" s="829"/>
      <c r="CC11" s="829"/>
      <c r="CD11" s="829"/>
      <c r="CE11" s="829"/>
      <c r="CF11" s="829"/>
      <c r="CG11" s="830"/>
      <c r="CH11" s="841">
        <v>-17</v>
      </c>
      <c r="CI11" s="842"/>
      <c r="CJ11" s="842"/>
      <c r="CK11" s="842"/>
      <c r="CL11" s="843"/>
      <c r="CM11" s="841">
        <v>193</v>
      </c>
      <c r="CN11" s="842"/>
      <c r="CO11" s="842"/>
      <c r="CP11" s="842"/>
      <c r="CQ11" s="843"/>
      <c r="CR11" s="841">
        <v>45</v>
      </c>
      <c r="CS11" s="842"/>
      <c r="CT11" s="842"/>
      <c r="CU11" s="842"/>
      <c r="CV11" s="843"/>
      <c r="CW11" s="841">
        <v>4</v>
      </c>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t="s">
        <v>388</v>
      </c>
      <c r="C12" s="816"/>
      <c r="D12" s="816"/>
      <c r="E12" s="816"/>
      <c r="F12" s="816"/>
      <c r="G12" s="816"/>
      <c r="H12" s="816"/>
      <c r="I12" s="816"/>
      <c r="J12" s="816"/>
      <c r="K12" s="816"/>
      <c r="L12" s="816"/>
      <c r="M12" s="816"/>
      <c r="N12" s="816"/>
      <c r="O12" s="816"/>
      <c r="P12" s="817"/>
      <c r="Q12" s="818">
        <v>387</v>
      </c>
      <c r="R12" s="819"/>
      <c r="S12" s="819"/>
      <c r="T12" s="819"/>
      <c r="U12" s="819"/>
      <c r="V12" s="819">
        <v>387</v>
      </c>
      <c r="W12" s="819"/>
      <c r="X12" s="819"/>
      <c r="Y12" s="819"/>
      <c r="Z12" s="819"/>
      <c r="AA12" s="819">
        <v>0</v>
      </c>
      <c r="AB12" s="819"/>
      <c r="AC12" s="819"/>
      <c r="AD12" s="819"/>
      <c r="AE12" s="820"/>
      <c r="AF12" s="823" t="s">
        <v>531</v>
      </c>
      <c r="AG12" s="821"/>
      <c r="AH12" s="821"/>
      <c r="AI12" s="821"/>
      <c r="AJ12" s="822"/>
      <c r="AK12" s="824">
        <v>205</v>
      </c>
      <c r="AL12" s="825"/>
      <c r="AM12" s="825"/>
      <c r="AN12" s="825"/>
      <c r="AO12" s="825"/>
      <c r="AP12" s="825">
        <v>0</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601</v>
      </c>
      <c r="BT12" s="829"/>
      <c r="BU12" s="829"/>
      <c r="BV12" s="829"/>
      <c r="BW12" s="829"/>
      <c r="BX12" s="829"/>
      <c r="BY12" s="829"/>
      <c r="BZ12" s="829"/>
      <c r="CA12" s="829"/>
      <c r="CB12" s="829"/>
      <c r="CC12" s="829"/>
      <c r="CD12" s="829"/>
      <c r="CE12" s="829"/>
      <c r="CF12" s="829"/>
      <c r="CG12" s="830"/>
      <c r="CH12" s="841">
        <v>-420</v>
      </c>
      <c r="CI12" s="842"/>
      <c r="CJ12" s="842"/>
      <c r="CK12" s="842"/>
      <c r="CL12" s="843"/>
      <c r="CM12" s="841">
        <v>6673</v>
      </c>
      <c r="CN12" s="842"/>
      <c r="CO12" s="842"/>
      <c r="CP12" s="842"/>
      <c r="CQ12" s="843"/>
      <c r="CR12" s="841">
        <v>2143</v>
      </c>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t="s">
        <v>390</v>
      </c>
      <c r="C13" s="816"/>
      <c r="D13" s="816"/>
      <c r="E13" s="816"/>
      <c r="F13" s="816"/>
      <c r="G13" s="816"/>
      <c r="H13" s="816"/>
      <c r="I13" s="816"/>
      <c r="J13" s="816"/>
      <c r="K13" s="816"/>
      <c r="L13" s="816"/>
      <c r="M13" s="816"/>
      <c r="N13" s="816"/>
      <c r="O13" s="816"/>
      <c r="P13" s="817"/>
      <c r="Q13" s="818">
        <v>212252</v>
      </c>
      <c r="R13" s="819"/>
      <c r="S13" s="819"/>
      <c r="T13" s="819"/>
      <c r="U13" s="819"/>
      <c r="V13" s="819">
        <v>212252</v>
      </c>
      <c r="W13" s="819"/>
      <c r="X13" s="819"/>
      <c r="Y13" s="819"/>
      <c r="Z13" s="819"/>
      <c r="AA13" s="819">
        <v>0</v>
      </c>
      <c r="AB13" s="819"/>
      <c r="AC13" s="819"/>
      <c r="AD13" s="819"/>
      <c r="AE13" s="820"/>
      <c r="AF13" s="823" t="s">
        <v>389</v>
      </c>
      <c r="AG13" s="821"/>
      <c r="AH13" s="821"/>
      <c r="AI13" s="821"/>
      <c r="AJ13" s="822"/>
      <c r="AK13" s="824">
        <v>175686</v>
      </c>
      <c r="AL13" s="825"/>
      <c r="AM13" s="825"/>
      <c r="AN13" s="825"/>
      <c r="AO13" s="825"/>
      <c r="AP13" s="825">
        <v>0</v>
      </c>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602</v>
      </c>
      <c r="BT13" s="829"/>
      <c r="BU13" s="829"/>
      <c r="BV13" s="829"/>
      <c r="BW13" s="829"/>
      <c r="BX13" s="829"/>
      <c r="BY13" s="829"/>
      <c r="BZ13" s="829"/>
      <c r="CA13" s="829"/>
      <c r="CB13" s="829"/>
      <c r="CC13" s="829"/>
      <c r="CD13" s="829"/>
      <c r="CE13" s="829"/>
      <c r="CF13" s="829"/>
      <c r="CG13" s="830"/>
      <c r="CH13" s="841">
        <v>58</v>
      </c>
      <c r="CI13" s="842"/>
      <c r="CJ13" s="842"/>
      <c r="CK13" s="842"/>
      <c r="CL13" s="843"/>
      <c r="CM13" s="841">
        <v>-51</v>
      </c>
      <c r="CN13" s="842"/>
      <c r="CO13" s="842"/>
      <c r="CP13" s="842"/>
      <c r="CQ13" s="843"/>
      <c r="CR13" s="841">
        <v>40</v>
      </c>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3"/>
      <c r="AG14" s="821"/>
      <c r="AH14" s="821"/>
      <c r="AI14" s="821"/>
      <c r="AJ14" s="822"/>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603</v>
      </c>
      <c r="BT14" s="829"/>
      <c r="BU14" s="829"/>
      <c r="BV14" s="829"/>
      <c r="BW14" s="829"/>
      <c r="BX14" s="829"/>
      <c r="BY14" s="829"/>
      <c r="BZ14" s="829"/>
      <c r="CA14" s="829"/>
      <c r="CB14" s="829"/>
      <c r="CC14" s="829"/>
      <c r="CD14" s="829"/>
      <c r="CE14" s="829"/>
      <c r="CF14" s="829"/>
      <c r="CG14" s="830"/>
      <c r="CH14" s="841">
        <v>-84</v>
      </c>
      <c r="CI14" s="842"/>
      <c r="CJ14" s="842"/>
      <c r="CK14" s="842"/>
      <c r="CL14" s="843"/>
      <c r="CM14" s="841">
        <v>2855</v>
      </c>
      <c r="CN14" s="842"/>
      <c r="CO14" s="842"/>
      <c r="CP14" s="842"/>
      <c r="CQ14" s="843"/>
      <c r="CR14" s="841">
        <v>100</v>
      </c>
      <c r="CS14" s="842"/>
      <c r="CT14" s="842"/>
      <c r="CU14" s="842"/>
      <c r="CV14" s="843"/>
      <c r="CW14" s="841">
        <v>171</v>
      </c>
      <c r="CX14" s="842"/>
      <c r="CY14" s="842"/>
      <c r="CZ14" s="842"/>
      <c r="DA14" s="843"/>
      <c r="DB14" s="841">
        <v>1000</v>
      </c>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3"/>
      <c r="AG15" s="821"/>
      <c r="AH15" s="821"/>
      <c r="AI15" s="821"/>
      <c r="AJ15" s="822"/>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604</v>
      </c>
      <c r="BT15" s="829"/>
      <c r="BU15" s="829"/>
      <c r="BV15" s="829"/>
      <c r="BW15" s="829"/>
      <c r="BX15" s="829"/>
      <c r="BY15" s="829"/>
      <c r="BZ15" s="829"/>
      <c r="CA15" s="829"/>
      <c r="CB15" s="829"/>
      <c r="CC15" s="829"/>
      <c r="CD15" s="829"/>
      <c r="CE15" s="829"/>
      <c r="CF15" s="829"/>
      <c r="CG15" s="830"/>
      <c r="CH15" s="841">
        <v>-6</v>
      </c>
      <c r="CI15" s="842"/>
      <c r="CJ15" s="842"/>
      <c r="CK15" s="842"/>
      <c r="CL15" s="843"/>
      <c r="CM15" s="841">
        <v>189</v>
      </c>
      <c r="CN15" s="842"/>
      <c r="CO15" s="842"/>
      <c r="CP15" s="842"/>
      <c r="CQ15" s="843"/>
      <c r="CR15" s="841">
        <v>7</v>
      </c>
      <c r="CS15" s="842"/>
      <c r="CT15" s="842"/>
      <c r="CU15" s="842"/>
      <c r="CV15" s="843"/>
      <c r="CW15" s="841">
        <v>45</v>
      </c>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3"/>
      <c r="AG16" s="821"/>
      <c r="AH16" s="821"/>
      <c r="AI16" s="821"/>
      <c r="AJ16" s="822"/>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605</v>
      </c>
      <c r="BT16" s="829"/>
      <c r="BU16" s="829"/>
      <c r="BV16" s="829"/>
      <c r="BW16" s="829"/>
      <c r="BX16" s="829"/>
      <c r="BY16" s="829"/>
      <c r="BZ16" s="829"/>
      <c r="CA16" s="829"/>
      <c r="CB16" s="829"/>
      <c r="CC16" s="829"/>
      <c r="CD16" s="829"/>
      <c r="CE16" s="829"/>
      <c r="CF16" s="829"/>
      <c r="CG16" s="830"/>
      <c r="CH16" s="841">
        <v>-7</v>
      </c>
      <c r="CI16" s="842"/>
      <c r="CJ16" s="842"/>
      <c r="CK16" s="842"/>
      <c r="CL16" s="843"/>
      <c r="CM16" s="841">
        <v>199</v>
      </c>
      <c r="CN16" s="842"/>
      <c r="CO16" s="842"/>
      <c r="CP16" s="842"/>
      <c r="CQ16" s="843"/>
      <c r="CR16" s="841">
        <v>10</v>
      </c>
      <c r="CS16" s="842"/>
      <c r="CT16" s="842"/>
      <c r="CU16" s="842"/>
      <c r="CV16" s="843"/>
      <c r="CW16" s="841">
        <v>50</v>
      </c>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3"/>
      <c r="AG17" s="821"/>
      <c r="AH17" s="821"/>
      <c r="AI17" s="821"/>
      <c r="AJ17" s="822"/>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606</v>
      </c>
      <c r="BT17" s="829"/>
      <c r="BU17" s="829"/>
      <c r="BV17" s="829"/>
      <c r="BW17" s="829"/>
      <c r="BX17" s="829"/>
      <c r="BY17" s="829"/>
      <c r="BZ17" s="829"/>
      <c r="CA17" s="829"/>
      <c r="CB17" s="829"/>
      <c r="CC17" s="829"/>
      <c r="CD17" s="829"/>
      <c r="CE17" s="829"/>
      <c r="CF17" s="829"/>
      <c r="CG17" s="830"/>
      <c r="CH17" s="841">
        <v>-3</v>
      </c>
      <c r="CI17" s="842"/>
      <c r="CJ17" s="842"/>
      <c r="CK17" s="842"/>
      <c r="CL17" s="843"/>
      <c r="CM17" s="841">
        <v>143</v>
      </c>
      <c r="CN17" s="842"/>
      <c r="CO17" s="842"/>
      <c r="CP17" s="842"/>
      <c r="CQ17" s="843"/>
      <c r="CR17" s="841">
        <v>10</v>
      </c>
      <c r="CS17" s="842"/>
      <c r="CT17" s="842"/>
      <c r="CU17" s="842"/>
      <c r="CV17" s="843"/>
      <c r="CW17" s="841">
        <v>77</v>
      </c>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3"/>
      <c r="AG18" s="821"/>
      <c r="AH18" s="821"/>
      <c r="AI18" s="821"/>
      <c r="AJ18" s="822"/>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t="s">
        <v>607</v>
      </c>
      <c r="BT18" s="829"/>
      <c r="BU18" s="829"/>
      <c r="BV18" s="829"/>
      <c r="BW18" s="829"/>
      <c r="BX18" s="829"/>
      <c r="BY18" s="829"/>
      <c r="BZ18" s="829"/>
      <c r="CA18" s="829"/>
      <c r="CB18" s="829"/>
      <c r="CC18" s="829"/>
      <c r="CD18" s="829"/>
      <c r="CE18" s="829"/>
      <c r="CF18" s="829"/>
      <c r="CG18" s="830"/>
      <c r="CH18" s="841">
        <v>-4</v>
      </c>
      <c r="CI18" s="842"/>
      <c r="CJ18" s="842"/>
      <c r="CK18" s="842"/>
      <c r="CL18" s="843"/>
      <c r="CM18" s="841">
        <v>180</v>
      </c>
      <c r="CN18" s="842"/>
      <c r="CO18" s="842"/>
      <c r="CP18" s="842"/>
      <c r="CQ18" s="843"/>
      <c r="CR18" s="841">
        <v>140</v>
      </c>
      <c r="CS18" s="842"/>
      <c r="CT18" s="842"/>
      <c r="CU18" s="842"/>
      <c r="CV18" s="843"/>
      <c r="CW18" s="841">
        <v>81</v>
      </c>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3"/>
      <c r="AG19" s="821"/>
      <c r="AH19" s="821"/>
      <c r="AI19" s="821"/>
      <c r="AJ19" s="822"/>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t="s">
        <v>608</v>
      </c>
      <c r="BT19" s="829"/>
      <c r="BU19" s="829"/>
      <c r="BV19" s="829"/>
      <c r="BW19" s="829"/>
      <c r="BX19" s="829"/>
      <c r="BY19" s="829"/>
      <c r="BZ19" s="829"/>
      <c r="CA19" s="829"/>
      <c r="CB19" s="829"/>
      <c r="CC19" s="829"/>
      <c r="CD19" s="829"/>
      <c r="CE19" s="829"/>
      <c r="CF19" s="829"/>
      <c r="CG19" s="830"/>
      <c r="CH19" s="841">
        <v>-10</v>
      </c>
      <c r="CI19" s="842"/>
      <c r="CJ19" s="842"/>
      <c r="CK19" s="842"/>
      <c r="CL19" s="843"/>
      <c r="CM19" s="841">
        <v>104</v>
      </c>
      <c r="CN19" s="842"/>
      <c r="CO19" s="842"/>
      <c r="CP19" s="842"/>
      <c r="CQ19" s="843"/>
      <c r="CR19" s="841">
        <v>15</v>
      </c>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3"/>
      <c r="AG20" s="821"/>
      <c r="AH20" s="821"/>
      <c r="AI20" s="821"/>
      <c r="AJ20" s="822"/>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t="s">
        <v>609</v>
      </c>
      <c r="BT20" s="829"/>
      <c r="BU20" s="829"/>
      <c r="BV20" s="829"/>
      <c r="BW20" s="829"/>
      <c r="BX20" s="829"/>
      <c r="BY20" s="829"/>
      <c r="BZ20" s="829"/>
      <c r="CA20" s="829"/>
      <c r="CB20" s="829"/>
      <c r="CC20" s="829"/>
      <c r="CD20" s="829"/>
      <c r="CE20" s="829"/>
      <c r="CF20" s="829"/>
      <c r="CG20" s="830"/>
      <c r="CH20" s="841">
        <v>3132</v>
      </c>
      <c r="CI20" s="842"/>
      <c r="CJ20" s="842"/>
      <c r="CK20" s="842"/>
      <c r="CL20" s="843"/>
      <c r="CM20" s="841">
        <v>59442</v>
      </c>
      <c r="CN20" s="842"/>
      <c r="CO20" s="842"/>
      <c r="CP20" s="842"/>
      <c r="CQ20" s="843"/>
      <c r="CR20" s="841">
        <v>8</v>
      </c>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3"/>
      <c r="AG21" s="821"/>
      <c r="AH21" s="821"/>
      <c r="AI21" s="821"/>
      <c r="AJ21" s="822"/>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t="s">
        <v>610</v>
      </c>
      <c r="BS21" s="828" t="s">
        <v>611</v>
      </c>
      <c r="BT21" s="829"/>
      <c r="BU21" s="829"/>
      <c r="BV21" s="829"/>
      <c r="BW21" s="829"/>
      <c r="BX21" s="829"/>
      <c r="BY21" s="829"/>
      <c r="BZ21" s="829"/>
      <c r="CA21" s="829"/>
      <c r="CB21" s="829"/>
      <c r="CC21" s="829"/>
      <c r="CD21" s="829"/>
      <c r="CE21" s="829"/>
      <c r="CF21" s="829"/>
      <c r="CG21" s="830"/>
      <c r="CH21" s="841">
        <v>367</v>
      </c>
      <c r="CI21" s="842"/>
      <c r="CJ21" s="842"/>
      <c r="CK21" s="842"/>
      <c r="CL21" s="843"/>
      <c r="CM21" s="841">
        <v>4579</v>
      </c>
      <c r="CN21" s="842"/>
      <c r="CO21" s="842"/>
      <c r="CP21" s="842"/>
      <c r="CQ21" s="843"/>
      <c r="CR21" s="841">
        <v>481</v>
      </c>
      <c r="CS21" s="842"/>
      <c r="CT21" s="842"/>
      <c r="CU21" s="842"/>
      <c r="CV21" s="843"/>
      <c r="CW21" s="841">
        <v>6</v>
      </c>
      <c r="CX21" s="842"/>
      <c r="CY21" s="842"/>
      <c r="CZ21" s="842"/>
      <c r="DA21" s="843"/>
      <c r="DB21" s="841">
        <v>12553</v>
      </c>
      <c r="DC21" s="842"/>
      <c r="DD21" s="842"/>
      <c r="DE21" s="842"/>
      <c r="DF21" s="843"/>
      <c r="DG21" s="841"/>
      <c r="DH21" s="842"/>
      <c r="DI21" s="842"/>
      <c r="DJ21" s="842"/>
      <c r="DK21" s="843"/>
      <c r="DL21" s="841">
        <v>1301</v>
      </c>
      <c r="DM21" s="842"/>
      <c r="DN21" s="842"/>
      <c r="DO21" s="842"/>
      <c r="DP21" s="843"/>
      <c r="DQ21" s="847">
        <v>130</v>
      </c>
      <c r="DR21" s="848"/>
      <c r="DS21" s="848"/>
      <c r="DT21" s="848"/>
      <c r="DU21" s="849"/>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50"/>
      <c r="R22" s="851"/>
      <c r="S22" s="851"/>
      <c r="T22" s="851"/>
      <c r="U22" s="851"/>
      <c r="V22" s="851"/>
      <c r="W22" s="851"/>
      <c r="X22" s="851"/>
      <c r="Y22" s="851"/>
      <c r="Z22" s="851"/>
      <c r="AA22" s="851"/>
      <c r="AB22" s="851"/>
      <c r="AC22" s="851"/>
      <c r="AD22" s="851"/>
      <c r="AE22" s="852"/>
      <c r="AF22" s="823"/>
      <c r="AG22" s="821"/>
      <c r="AH22" s="821"/>
      <c r="AI22" s="821"/>
      <c r="AJ22" s="822"/>
      <c r="AK22" s="865"/>
      <c r="AL22" s="866"/>
      <c r="AM22" s="866"/>
      <c r="AN22" s="866"/>
      <c r="AO22" s="866"/>
      <c r="AP22" s="866"/>
      <c r="AQ22" s="866"/>
      <c r="AR22" s="866"/>
      <c r="AS22" s="866"/>
      <c r="AT22" s="866"/>
      <c r="AU22" s="867"/>
      <c r="AV22" s="867"/>
      <c r="AW22" s="867"/>
      <c r="AX22" s="867"/>
      <c r="AY22" s="868"/>
      <c r="AZ22" s="869" t="s">
        <v>391</v>
      </c>
      <c r="BA22" s="869"/>
      <c r="BB22" s="869"/>
      <c r="BC22" s="869"/>
      <c r="BD22" s="870"/>
      <c r="BE22" s="233"/>
      <c r="BF22" s="233"/>
      <c r="BG22" s="233"/>
      <c r="BH22" s="233"/>
      <c r="BI22" s="233"/>
      <c r="BJ22" s="233"/>
      <c r="BK22" s="233"/>
      <c r="BL22" s="233"/>
      <c r="BM22" s="233"/>
      <c r="BN22" s="233"/>
      <c r="BO22" s="233"/>
      <c r="BP22" s="233"/>
      <c r="BQ22" s="242">
        <v>16</v>
      </c>
      <c r="BR22" s="243"/>
      <c r="BS22" s="828" t="s">
        <v>612</v>
      </c>
      <c r="BT22" s="829"/>
      <c r="BU22" s="829"/>
      <c r="BV22" s="829"/>
      <c r="BW22" s="829"/>
      <c r="BX22" s="829"/>
      <c r="BY22" s="829"/>
      <c r="BZ22" s="829"/>
      <c r="CA22" s="829"/>
      <c r="CB22" s="829"/>
      <c r="CC22" s="829"/>
      <c r="CD22" s="829"/>
      <c r="CE22" s="829"/>
      <c r="CF22" s="829"/>
      <c r="CG22" s="830"/>
      <c r="CH22" s="841">
        <v>219</v>
      </c>
      <c r="CI22" s="842"/>
      <c r="CJ22" s="842"/>
      <c r="CK22" s="842"/>
      <c r="CL22" s="843"/>
      <c r="CM22" s="841">
        <v>9923</v>
      </c>
      <c r="CN22" s="842"/>
      <c r="CO22" s="842"/>
      <c r="CP22" s="842"/>
      <c r="CQ22" s="843"/>
      <c r="CR22" s="841">
        <v>10</v>
      </c>
      <c r="CS22" s="842"/>
      <c r="CT22" s="842"/>
      <c r="CU22" s="842"/>
      <c r="CV22" s="843"/>
      <c r="CW22" s="841">
        <v>17</v>
      </c>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392</v>
      </c>
      <c r="B23" s="853" t="s">
        <v>393</v>
      </c>
      <c r="C23" s="854"/>
      <c r="D23" s="854"/>
      <c r="E23" s="854"/>
      <c r="F23" s="854"/>
      <c r="G23" s="854"/>
      <c r="H23" s="854"/>
      <c r="I23" s="854"/>
      <c r="J23" s="854"/>
      <c r="K23" s="854"/>
      <c r="L23" s="854"/>
      <c r="M23" s="854"/>
      <c r="N23" s="854"/>
      <c r="O23" s="854"/>
      <c r="P23" s="855"/>
      <c r="Q23" s="856">
        <v>703476</v>
      </c>
      <c r="R23" s="857"/>
      <c r="S23" s="857"/>
      <c r="T23" s="857"/>
      <c r="U23" s="857"/>
      <c r="V23" s="857">
        <v>699690</v>
      </c>
      <c r="W23" s="857"/>
      <c r="X23" s="857"/>
      <c r="Y23" s="857"/>
      <c r="Z23" s="857"/>
      <c r="AA23" s="857">
        <v>3786</v>
      </c>
      <c r="AB23" s="857"/>
      <c r="AC23" s="857"/>
      <c r="AD23" s="857"/>
      <c r="AE23" s="858"/>
      <c r="AF23" s="859">
        <v>717</v>
      </c>
      <c r="AG23" s="857"/>
      <c r="AH23" s="857"/>
      <c r="AI23" s="857"/>
      <c r="AJ23" s="860"/>
      <c r="AK23" s="861"/>
      <c r="AL23" s="862"/>
      <c r="AM23" s="862"/>
      <c r="AN23" s="862"/>
      <c r="AO23" s="862"/>
      <c r="AP23" s="857">
        <v>1053471</v>
      </c>
      <c r="AQ23" s="857"/>
      <c r="AR23" s="857"/>
      <c r="AS23" s="857"/>
      <c r="AT23" s="857"/>
      <c r="AU23" s="863"/>
      <c r="AV23" s="863"/>
      <c r="AW23" s="863"/>
      <c r="AX23" s="863"/>
      <c r="AY23" s="864"/>
      <c r="AZ23" s="872" t="s">
        <v>394</v>
      </c>
      <c r="BA23" s="873"/>
      <c r="BB23" s="873"/>
      <c r="BC23" s="873"/>
      <c r="BD23" s="874"/>
      <c r="BE23" s="233"/>
      <c r="BF23" s="233"/>
      <c r="BG23" s="233"/>
      <c r="BH23" s="233"/>
      <c r="BI23" s="233"/>
      <c r="BJ23" s="233"/>
      <c r="BK23" s="233"/>
      <c r="BL23" s="233"/>
      <c r="BM23" s="233"/>
      <c r="BN23" s="233"/>
      <c r="BO23" s="233"/>
      <c r="BP23" s="233"/>
      <c r="BQ23" s="242">
        <v>17</v>
      </c>
      <c r="BR23" s="243"/>
      <c r="BS23" s="828" t="s">
        <v>613</v>
      </c>
      <c r="BT23" s="829"/>
      <c r="BU23" s="829"/>
      <c r="BV23" s="829"/>
      <c r="BW23" s="829"/>
      <c r="BX23" s="829"/>
      <c r="BY23" s="829"/>
      <c r="BZ23" s="829"/>
      <c r="CA23" s="829"/>
      <c r="CB23" s="829"/>
      <c r="CC23" s="829"/>
      <c r="CD23" s="829"/>
      <c r="CE23" s="829"/>
      <c r="CF23" s="829"/>
      <c r="CG23" s="830"/>
      <c r="CH23" s="841">
        <v>53</v>
      </c>
      <c r="CI23" s="842"/>
      <c r="CJ23" s="842"/>
      <c r="CK23" s="842"/>
      <c r="CL23" s="843"/>
      <c r="CM23" s="841">
        <v>1371</v>
      </c>
      <c r="CN23" s="842"/>
      <c r="CO23" s="842"/>
      <c r="CP23" s="842"/>
      <c r="CQ23" s="843"/>
      <c r="CR23" s="841">
        <v>105</v>
      </c>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71" t="s">
        <v>395</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28" t="s">
        <v>614</v>
      </c>
      <c r="BT24" s="829"/>
      <c r="BU24" s="829"/>
      <c r="BV24" s="829"/>
      <c r="BW24" s="829"/>
      <c r="BX24" s="829"/>
      <c r="BY24" s="829"/>
      <c r="BZ24" s="829"/>
      <c r="CA24" s="829"/>
      <c r="CB24" s="829"/>
      <c r="CC24" s="829"/>
      <c r="CD24" s="829"/>
      <c r="CE24" s="829"/>
      <c r="CF24" s="829"/>
      <c r="CG24" s="830"/>
      <c r="CH24" s="841">
        <v>24</v>
      </c>
      <c r="CI24" s="842"/>
      <c r="CJ24" s="842"/>
      <c r="CK24" s="842"/>
      <c r="CL24" s="843"/>
      <c r="CM24" s="841">
        <v>518</v>
      </c>
      <c r="CN24" s="842"/>
      <c r="CO24" s="842"/>
      <c r="CP24" s="842"/>
      <c r="CQ24" s="843"/>
      <c r="CR24" s="841">
        <v>131</v>
      </c>
      <c r="CS24" s="842"/>
      <c r="CT24" s="842"/>
      <c r="CU24" s="842"/>
      <c r="CV24" s="843"/>
      <c r="CW24" s="841">
        <v>98</v>
      </c>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t="s">
        <v>615</v>
      </c>
      <c r="BT25" s="829"/>
      <c r="BU25" s="829"/>
      <c r="BV25" s="829"/>
      <c r="BW25" s="829"/>
      <c r="BX25" s="829"/>
      <c r="BY25" s="829"/>
      <c r="BZ25" s="829"/>
      <c r="CA25" s="829"/>
      <c r="CB25" s="829"/>
      <c r="CC25" s="829"/>
      <c r="CD25" s="829"/>
      <c r="CE25" s="829"/>
      <c r="CF25" s="829"/>
      <c r="CG25" s="830"/>
      <c r="CH25" s="841">
        <v>123</v>
      </c>
      <c r="CI25" s="842"/>
      <c r="CJ25" s="842"/>
      <c r="CK25" s="842"/>
      <c r="CL25" s="843"/>
      <c r="CM25" s="841">
        <v>2655</v>
      </c>
      <c r="CN25" s="842"/>
      <c r="CO25" s="842"/>
      <c r="CP25" s="842"/>
      <c r="CQ25" s="843"/>
      <c r="CR25" s="841">
        <v>50</v>
      </c>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397</v>
      </c>
      <c r="R26" s="778"/>
      <c r="S26" s="778"/>
      <c r="T26" s="778"/>
      <c r="U26" s="779"/>
      <c r="V26" s="777" t="s">
        <v>398</v>
      </c>
      <c r="W26" s="778"/>
      <c r="X26" s="778"/>
      <c r="Y26" s="778"/>
      <c r="Z26" s="779"/>
      <c r="AA26" s="777" t="s">
        <v>399</v>
      </c>
      <c r="AB26" s="778"/>
      <c r="AC26" s="778"/>
      <c r="AD26" s="778"/>
      <c r="AE26" s="778"/>
      <c r="AF26" s="875" t="s">
        <v>400</v>
      </c>
      <c r="AG26" s="876"/>
      <c r="AH26" s="876"/>
      <c r="AI26" s="876"/>
      <c r="AJ26" s="877"/>
      <c r="AK26" s="778" t="s">
        <v>401</v>
      </c>
      <c r="AL26" s="778"/>
      <c r="AM26" s="778"/>
      <c r="AN26" s="778"/>
      <c r="AO26" s="779"/>
      <c r="AP26" s="777" t="s">
        <v>402</v>
      </c>
      <c r="AQ26" s="778"/>
      <c r="AR26" s="778"/>
      <c r="AS26" s="778"/>
      <c r="AT26" s="779"/>
      <c r="AU26" s="777" t="s">
        <v>403</v>
      </c>
      <c r="AV26" s="778"/>
      <c r="AW26" s="778"/>
      <c r="AX26" s="778"/>
      <c r="AY26" s="779"/>
      <c r="AZ26" s="777" t="s">
        <v>404</v>
      </c>
      <c r="BA26" s="778"/>
      <c r="BB26" s="778"/>
      <c r="BC26" s="778"/>
      <c r="BD26" s="779"/>
      <c r="BE26" s="777" t="s">
        <v>373</v>
      </c>
      <c r="BF26" s="778"/>
      <c r="BG26" s="778"/>
      <c r="BH26" s="778"/>
      <c r="BI26" s="789"/>
      <c r="BJ26" s="232"/>
      <c r="BK26" s="232"/>
      <c r="BL26" s="232"/>
      <c r="BM26" s="232"/>
      <c r="BN26" s="232"/>
      <c r="BO26" s="245"/>
      <c r="BP26" s="245"/>
      <c r="BQ26" s="242">
        <v>20</v>
      </c>
      <c r="BR26" s="243"/>
      <c r="BS26" s="828" t="s">
        <v>616</v>
      </c>
      <c r="BT26" s="829"/>
      <c r="BU26" s="829"/>
      <c r="BV26" s="829"/>
      <c r="BW26" s="829"/>
      <c r="BX26" s="829"/>
      <c r="BY26" s="829"/>
      <c r="BZ26" s="829"/>
      <c r="CA26" s="829"/>
      <c r="CB26" s="829"/>
      <c r="CC26" s="829"/>
      <c r="CD26" s="829"/>
      <c r="CE26" s="829"/>
      <c r="CF26" s="829"/>
      <c r="CG26" s="830"/>
      <c r="CH26" s="841">
        <v>809</v>
      </c>
      <c r="CI26" s="842"/>
      <c r="CJ26" s="842"/>
      <c r="CK26" s="842"/>
      <c r="CL26" s="843"/>
      <c r="CM26" s="841">
        <v>4617</v>
      </c>
      <c r="CN26" s="842"/>
      <c r="CO26" s="842"/>
      <c r="CP26" s="842"/>
      <c r="CQ26" s="843"/>
      <c r="CR26" s="841">
        <v>1700</v>
      </c>
      <c r="CS26" s="842"/>
      <c r="CT26" s="842"/>
      <c r="CU26" s="842"/>
      <c r="CV26" s="843"/>
      <c r="CW26" s="841"/>
      <c r="CX26" s="842"/>
      <c r="CY26" s="842"/>
      <c r="CZ26" s="842"/>
      <c r="DA26" s="843"/>
      <c r="DB26" s="841">
        <v>3700</v>
      </c>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8"/>
      <c r="AG27" s="879"/>
      <c r="AH27" s="879"/>
      <c r="AI27" s="879"/>
      <c r="AJ27" s="880"/>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t="s">
        <v>617</v>
      </c>
      <c r="BT27" s="829"/>
      <c r="BU27" s="829"/>
      <c r="BV27" s="829"/>
      <c r="BW27" s="829"/>
      <c r="BX27" s="829"/>
      <c r="BY27" s="829"/>
      <c r="BZ27" s="829"/>
      <c r="CA27" s="829"/>
      <c r="CB27" s="829"/>
      <c r="CC27" s="829"/>
      <c r="CD27" s="829"/>
      <c r="CE27" s="829"/>
      <c r="CF27" s="829"/>
      <c r="CG27" s="830"/>
      <c r="CH27" s="841">
        <v>-7</v>
      </c>
      <c r="CI27" s="842"/>
      <c r="CJ27" s="842"/>
      <c r="CK27" s="842"/>
      <c r="CL27" s="843"/>
      <c r="CM27" s="841">
        <v>800</v>
      </c>
      <c r="CN27" s="842"/>
      <c r="CO27" s="842"/>
      <c r="CP27" s="842"/>
      <c r="CQ27" s="843"/>
      <c r="CR27" s="841">
        <v>100</v>
      </c>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405</v>
      </c>
      <c r="C28" s="792"/>
      <c r="D28" s="792"/>
      <c r="E28" s="792"/>
      <c r="F28" s="792"/>
      <c r="G28" s="792"/>
      <c r="H28" s="792"/>
      <c r="I28" s="792"/>
      <c r="J28" s="792"/>
      <c r="K28" s="792"/>
      <c r="L28" s="792"/>
      <c r="M28" s="792"/>
      <c r="N28" s="792"/>
      <c r="O28" s="792"/>
      <c r="P28" s="793"/>
      <c r="Q28" s="885">
        <v>16912</v>
      </c>
      <c r="R28" s="886"/>
      <c r="S28" s="886"/>
      <c r="T28" s="886"/>
      <c r="U28" s="886"/>
      <c r="V28" s="886">
        <v>16792</v>
      </c>
      <c r="W28" s="886"/>
      <c r="X28" s="886"/>
      <c r="Y28" s="886"/>
      <c r="Z28" s="886"/>
      <c r="AA28" s="886">
        <v>120</v>
      </c>
      <c r="AB28" s="886"/>
      <c r="AC28" s="886"/>
      <c r="AD28" s="886"/>
      <c r="AE28" s="887"/>
      <c r="AF28" s="888">
        <v>120</v>
      </c>
      <c r="AG28" s="886"/>
      <c r="AH28" s="886"/>
      <c r="AI28" s="886"/>
      <c r="AJ28" s="889"/>
      <c r="AK28" s="890">
        <v>0</v>
      </c>
      <c r="AL28" s="881"/>
      <c r="AM28" s="881"/>
      <c r="AN28" s="881"/>
      <c r="AO28" s="881"/>
      <c r="AP28" s="881">
        <v>0</v>
      </c>
      <c r="AQ28" s="881"/>
      <c r="AR28" s="881"/>
      <c r="AS28" s="881"/>
      <c r="AT28" s="881"/>
      <c r="AU28" s="881">
        <v>0</v>
      </c>
      <c r="AV28" s="881"/>
      <c r="AW28" s="881"/>
      <c r="AX28" s="881"/>
      <c r="AY28" s="881"/>
      <c r="AZ28" s="882" t="s">
        <v>531</v>
      </c>
      <c r="BA28" s="882"/>
      <c r="BB28" s="882"/>
      <c r="BC28" s="882"/>
      <c r="BD28" s="882"/>
      <c r="BE28" s="883"/>
      <c r="BF28" s="883"/>
      <c r="BG28" s="883"/>
      <c r="BH28" s="883"/>
      <c r="BI28" s="884"/>
      <c r="BJ28" s="232"/>
      <c r="BK28" s="232"/>
      <c r="BL28" s="232"/>
      <c r="BM28" s="232"/>
      <c r="BN28" s="232"/>
      <c r="BO28" s="245"/>
      <c r="BP28" s="245"/>
      <c r="BQ28" s="242">
        <v>22</v>
      </c>
      <c r="BR28" s="243"/>
      <c r="BS28" s="828" t="s">
        <v>618</v>
      </c>
      <c r="BT28" s="829"/>
      <c r="BU28" s="829"/>
      <c r="BV28" s="829"/>
      <c r="BW28" s="829"/>
      <c r="BX28" s="829"/>
      <c r="BY28" s="829"/>
      <c r="BZ28" s="829"/>
      <c r="CA28" s="829"/>
      <c r="CB28" s="829"/>
      <c r="CC28" s="829"/>
      <c r="CD28" s="829"/>
      <c r="CE28" s="829"/>
      <c r="CF28" s="829"/>
      <c r="CG28" s="830"/>
      <c r="CH28" s="841">
        <v>0</v>
      </c>
      <c r="CI28" s="842"/>
      <c r="CJ28" s="842"/>
      <c r="CK28" s="842"/>
      <c r="CL28" s="843"/>
      <c r="CM28" s="841">
        <v>114</v>
      </c>
      <c r="CN28" s="842"/>
      <c r="CO28" s="842"/>
      <c r="CP28" s="842"/>
      <c r="CQ28" s="843"/>
      <c r="CR28" s="841">
        <v>1</v>
      </c>
      <c r="CS28" s="842"/>
      <c r="CT28" s="842"/>
      <c r="CU28" s="842"/>
      <c r="CV28" s="843"/>
      <c r="CW28" s="841">
        <v>64</v>
      </c>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406</v>
      </c>
      <c r="C29" s="816"/>
      <c r="D29" s="816"/>
      <c r="E29" s="816"/>
      <c r="F29" s="816"/>
      <c r="G29" s="816"/>
      <c r="H29" s="816"/>
      <c r="I29" s="816"/>
      <c r="J29" s="816"/>
      <c r="K29" s="816"/>
      <c r="L29" s="816"/>
      <c r="M29" s="816"/>
      <c r="N29" s="816"/>
      <c r="O29" s="816"/>
      <c r="P29" s="817"/>
      <c r="Q29" s="818">
        <v>141313</v>
      </c>
      <c r="R29" s="819"/>
      <c r="S29" s="819"/>
      <c r="T29" s="819"/>
      <c r="U29" s="819"/>
      <c r="V29" s="819">
        <v>138813</v>
      </c>
      <c r="W29" s="819"/>
      <c r="X29" s="819"/>
      <c r="Y29" s="819"/>
      <c r="Z29" s="819"/>
      <c r="AA29" s="819">
        <v>2500</v>
      </c>
      <c r="AB29" s="819"/>
      <c r="AC29" s="819"/>
      <c r="AD29" s="819"/>
      <c r="AE29" s="820"/>
      <c r="AF29" s="823" t="s">
        <v>621</v>
      </c>
      <c r="AG29" s="821"/>
      <c r="AH29" s="821"/>
      <c r="AI29" s="821"/>
      <c r="AJ29" s="822"/>
      <c r="AK29" s="893">
        <v>11861</v>
      </c>
      <c r="AL29" s="894"/>
      <c r="AM29" s="894"/>
      <c r="AN29" s="894"/>
      <c r="AO29" s="894"/>
      <c r="AP29" s="894">
        <v>0</v>
      </c>
      <c r="AQ29" s="894"/>
      <c r="AR29" s="894"/>
      <c r="AS29" s="894"/>
      <c r="AT29" s="894"/>
      <c r="AU29" s="894">
        <v>0</v>
      </c>
      <c r="AV29" s="894"/>
      <c r="AW29" s="894"/>
      <c r="AX29" s="894"/>
      <c r="AY29" s="894"/>
      <c r="AZ29" s="895" t="s">
        <v>531</v>
      </c>
      <c r="BA29" s="895"/>
      <c r="BB29" s="895"/>
      <c r="BC29" s="895"/>
      <c r="BD29" s="895"/>
      <c r="BE29" s="891"/>
      <c r="BF29" s="891"/>
      <c r="BG29" s="891"/>
      <c r="BH29" s="891"/>
      <c r="BI29" s="892"/>
      <c r="BJ29" s="232"/>
      <c r="BK29" s="232"/>
      <c r="BL29" s="232"/>
      <c r="BM29" s="232"/>
      <c r="BN29" s="232"/>
      <c r="BO29" s="245"/>
      <c r="BP29" s="245"/>
      <c r="BQ29" s="242">
        <v>23</v>
      </c>
      <c r="BR29" s="243"/>
      <c r="BS29" s="828" t="s">
        <v>619</v>
      </c>
      <c r="BT29" s="829"/>
      <c r="BU29" s="829"/>
      <c r="BV29" s="829"/>
      <c r="BW29" s="829"/>
      <c r="BX29" s="829"/>
      <c r="BY29" s="829"/>
      <c r="BZ29" s="829"/>
      <c r="CA29" s="829"/>
      <c r="CB29" s="829"/>
      <c r="CC29" s="829"/>
      <c r="CD29" s="829"/>
      <c r="CE29" s="829"/>
      <c r="CF29" s="829"/>
      <c r="CG29" s="830"/>
      <c r="CH29" s="841">
        <v>-8</v>
      </c>
      <c r="CI29" s="842"/>
      <c r="CJ29" s="842"/>
      <c r="CK29" s="842"/>
      <c r="CL29" s="843"/>
      <c r="CM29" s="841">
        <v>325</v>
      </c>
      <c r="CN29" s="842"/>
      <c r="CO29" s="842"/>
      <c r="CP29" s="842"/>
      <c r="CQ29" s="843"/>
      <c r="CR29" s="841">
        <v>200</v>
      </c>
      <c r="CS29" s="842"/>
      <c r="CT29" s="842"/>
      <c r="CU29" s="842"/>
      <c r="CV29" s="843"/>
      <c r="CW29" s="841">
        <v>138</v>
      </c>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408</v>
      </c>
      <c r="C30" s="816"/>
      <c r="D30" s="816"/>
      <c r="E30" s="816"/>
      <c r="F30" s="816"/>
      <c r="G30" s="816"/>
      <c r="H30" s="816"/>
      <c r="I30" s="816"/>
      <c r="J30" s="816"/>
      <c r="K30" s="816"/>
      <c r="L30" s="816"/>
      <c r="M30" s="816"/>
      <c r="N30" s="816"/>
      <c r="O30" s="816"/>
      <c r="P30" s="817"/>
      <c r="Q30" s="818">
        <v>15177</v>
      </c>
      <c r="R30" s="819"/>
      <c r="S30" s="819"/>
      <c r="T30" s="819"/>
      <c r="U30" s="819"/>
      <c r="V30" s="819">
        <v>14443</v>
      </c>
      <c r="W30" s="819"/>
      <c r="X30" s="819"/>
      <c r="Y30" s="819"/>
      <c r="Z30" s="819"/>
      <c r="AA30" s="819">
        <v>734</v>
      </c>
      <c r="AB30" s="819"/>
      <c r="AC30" s="819"/>
      <c r="AD30" s="819"/>
      <c r="AE30" s="820"/>
      <c r="AF30" s="823" t="s">
        <v>622</v>
      </c>
      <c r="AG30" s="821"/>
      <c r="AH30" s="821"/>
      <c r="AI30" s="821"/>
      <c r="AJ30" s="822"/>
      <c r="AK30" s="893">
        <v>1909</v>
      </c>
      <c r="AL30" s="894"/>
      <c r="AM30" s="894"/>
      <c r="AN30" s="894"/>
      <c r="AO30" s="894"/>
      <c r="AP30" s="894">
        <v>0</v>
      </c>
      <c r="AQ30" s="894"/>
      <c r="AR30" s="894"/>
      <c r="AS30" s="894"/>
      <c r="AT30" s="894"/>
      <c r="AU30" s="894">
        <v>0</v>
      </c>
      <c r="AV30" s="894"/>
      <c r="AW30" s="894"/>
      <c r="AX30" s="894"/>
      <c r="AY30" s="894"/>
      <c r="AZ30" s="895" t="s">
        <v>531</v>
      </c>
      <c r="BA30" s="895"/>
      <c r="BB30" s="895"/>
      <c r="BC30" s="895"/>
      <c r="BD30" s="895"/>
      <c r="BE30" s="891"/>
      <c r="BF30" s="891"/>
      <c r="BG30" s="891"/>
      <c r="BH30" s="891"/>
      <c r="BI30" s="892"/>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409</v>
      </c>
      <c r="C31" s="816"/>
      <c r="D31" s="816"/>
      <c r="E31" s="816"/>
      <c r="F31" s="816"/>
      <c r="G31" s="816"/>
      <c r="H31" s="816"/>
      <c r="I31" s="816"/>
      <c r="J31" s="816"/>
      <c r="K31" s="816"/>
      <c r="L31" s="816"/>
      <c r="M31" s="816"/>
      <c r="N31" s="816"/>
      <c r="O31" s="816"/>
      <c r="P31" s="817"/>
      <c r="Q31" s="818">
        <v>86933</v>
      </c>
      <c r="R31" s="819"/>
      <c r="S31" s="819"/>
      <c r="T31" s="819"/>
      <c r="U31" s="819"/>
      <c r="V31" s="819">
        <v>86458</v>
      </c>
      <c r="W31" s="819"/>
      <c r="X31" s="819"/>
      <c r="Y31" s="819"/>
      <c r="Z31" s="819"/>
      <c r="AA31" s="819">
        <v>475</v>
      </c>
      <c r="AB31" s="819"/>
      <c r="AC31" s="819"/>
      <c r="AD31" s="819"/>
      <c r="AE31" s="820"/>
      <c r="AF31" s="823">
        <v>462</v>
      </c>
      <c r="AG31" s="821"/>
      <c r="AH31" s="821"/>
      <c r="AI31" s="821"/>
      <c r="AJ31" s="822"/>
      <c r="AK31" s="893">
        <v>12500</v>
      </c>
      <c r="AL31" s="894"/>
      <c r="AM31" s="894"/>
      <c r="AN31" s="894"/>
      <c r="AO31" s="894"/>
      <c r="AP31" s="894">
        <v>3507</v>
      </c>
      <c r="AQ31" s="894"/>
      <c r="AR31" s="894"/>
      <c r="AS31" s="894"/>
      <c r="AT31" s="894"/>
      <c r="AU31" s="894">
        <v>0</v>
      </c>
      <c r="AV31" s="894"/>
      <c r="AW31" s="894"/>
      <c r="AX31" s="894"/>
      <c r="AY31" s="894"/>
      <c r="AZ31" s="895" t="s">
        <v>531</v>
      </c>
      <c r="BA31" s="895"/>
      <c r="BB31" s="895"/>
      <c r="BC31" s="895"/>
      <c r="BD31" s="895"/>
      <c r="BE31" s="891"/>
      <c r="BF31" s="891"/>
      <c r="BG31" s="891"/>
      <c r="BH31" s="891"/>
      <c r="BI31" s="892"/>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410</v>
      </c>
      <c r="C32" s="816"/>
      <c r="D32" s="816"/>
      <c r="E32" s="816"/>
      <c r="F32" s="816"/>
      <c r="G32" s="816"/>
      <c r="H32" s="816"/>
      <c r="I32" s="816"/>
      <c r="J32" s="816"/>
      <c r="K32" s="816"/>
      <c r="L32" s="816"/>
      <c r="M32" s="816"/>
      <c r="N32" s="816"/>
      <c r="O32" s="816"/>
      <c r="P32" s="817"/>
      <c r="Q32" s="896">
        <v>32620</v>
      </c>
      <c r="R32" s="821"/>
      <c r="S32" s="821"/>
      <c r="T32" s="821"/>
      <c r="U32" s="897"/>
      <c r="V32" s="820">
        <v>32639</v>
      </c>
      <c r="W32" s="821"/>
      <c r="X32" s="821"/>
      <c r="Y32" s="821"/>
      <c r="Z32" s="897"/>
      <c r="AA32" s="820">
        <v>-19</v>
      </c>
      <c r="AB32" s="821"/>
      <c r="AC32" s="821"/>
      <c r="AD32" s="821"/>
      <c r="AE32" s="822"/>
      <c r="AF32" s="823">
        <v>1862</v>
      </c>
      <c r="AG32" s="821"/>
      <c r="AH32" s="821"/>
      <c r="AI32" s="821"/>
      <c r="AJ32" s="822"/>
      <c r="AK32" s="901">
        <v>5338</v>
      </c>
      <c r="AL32" s="902"/>
      <c r="AM32" s="902"/>
      <c r="AN32" s="902"/>
      <c r="AO32" s="893"/>
      <c r="AP32" s="903">
        <v>53352</v>
      </c>
      <c r="AQ32" s="902"/>
      <c r="AR32" s="902"/>
      <c r="AS32" s="902"/>
      <c r="AT32" s="893"/>
      <c r="AU32" s="903">
        <v>33825</v>
      </c>
      <c r="AV32" s="902"/>
      <c r="AW32" s="902"/>
      <c r="AX32" s="902"/>
      <c r="AY32" s="893"/>
      <c r="AZ32" s="904" t="s">
        <v>531</v>
      </c>
      <c r="BA32" s="905"/>
      <c r="BB32" s="905"/>
      <c r="BC32" s="905"/>
      <c r="BD32" s="906"/>
      <c r="BE32" s="898" t="s">
        <v>620</v>
      </c>
      <c r="BF32" s="899"/>
      <c r="BG32" s="899"/>
      <c r="BH32" s="899"/>
      <c r="BI32" s="90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411</v>
      </c>
      <c r="C33" s="816"/>
      <c r="D33" s="816"/>
      <c r="E33" s="816"/>
      <c r="F33" s="816"/>
      <c r="G33" s="816"/>
      <c r="H33" s="816"/>
      <c r="I33" s="816"/>
      <c r="J33" s="816"/>
      <c r="K33" s="816"/>
      <c r="L33" s="816"/>
      <c r="M33" s="816"/>
      <c r="N33" s="816"/>
      <c r="O33" s="816"/>
      <c r="P33" s="817"/>
      <c r="Q33" s="896">
        <v>42317</v>
      </c>
      <c r="R33" s="821"/>
      <c r="S33" s="821"/>
      <c r="T33" s="821"/>
      <c r="U33" s="897"/>
      <c r="V33" s="820">
        <v>39234</v>
      </c>
      <c r="W33" s="821"/>
      <c r="X33" s="821"/>
      <c r="Y33" s="821"/>
      <c r="Z33" s="897"/>
      <c r="AA33" s="820">
        <v>3083</v>
      </c>
      <c r="AB33" s="821"/>
      <c r="AC33" s="821"/>
      <c r="AD33" s="821"/>
      <c r="AE33" s="822"/>
      <c r="AF33" s="823">
        <v>9034</v>
      </c>
      <c r="AG33" s="821"/>
      <c r="AH33" s="821"/>
      <c r="AI33" s="821"/>
      <c r="AJ33" s="822"/>
      <c r="AK33" s="901">
        <v>12143</v>
      </c>
      <c r="AL33" s="902"/>
      <c r="AM33" s="902"/>
      <c r="AN33" s="902"/>
      <c r="AO33" s="893"/>
      <c r="AP33" s="903">
        <v>321988</v>
      </c>
      <c r="AQ33" s="902"/>
      <c r="AR33" s="902"/>
      <c r="AS33" s="902"/>
      <c r="AT33" s="893"/>
      <c r="AU33" s="903">
        <v>103358</v>
      </c>
      <c r="AV33" s="902"/>
      <c r="AW33" s="902"/>
      <c r="AX33" s="902"/>
      <c r="AY33" s="893"/>
      <c r="AZ33" s="904" t="s">
        <v>531</v>
      </c>
      <c r="BA33" s="905"/>
      <c r="BB33" s="905"/>
      <c r="BC33" s="905"/>
      <c r="BD33" s="906"/>
      <c r="BE33" s="898" t="s">
        <v>620</v>
      </c>
      <c r="BF33" s="899"/>
      <c r="BG33" s="899"/>
      <c r="BH33" s="899"/>
      <c r="BI33" s="90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412</v>
      </c>
      <c r="C34" s="816"/>
      <c r="D34" s="816"/>
      <c r="E34" s="816"/>
      <c r="F34" s="816"/>
      <c r="G34" s="816"/>
      <c r="H34" s="816"/>
      <c r="I34" s="816"/>
      <c r="J34" s="816"/>
      <c r="K34" s="816"/>
      <c r="L34" s="816"/>
      <c r="M34" s="816"/>
      <c r="N34" s="816"/>
      <c r="O34" s="816"/>
      <c r="P34" s="817"/>
      <c r="Q34" s="896">
        <v>32233</v>
      </c>
      <c r="R34" s="821"/>
      <c r="S34" s="821"/>
      <c r="T34" s="821"/>
      <c r="U34" s="897"/>
      <c r="V34" s="820">
        <v>33428</v>
      </c>
      <c r="W34" s="821"/>
      <c r="X34" s="821"/>
      <c r="Y34" s="821"/>
      <c r="Z34" s="897"/>
      <c r="AA34" s="820">
        <v>-1195</v>
      </c>
      <c r="AB34" s="821"/>
      <c r="AC34" s="821"/>
      <c r="AD34" s="821"/>
      <c r="AE34" s="822"/>
      <c r="AF34" s="823">
        <v>11109</v>
      </c>
      <c r="AG34" s="821"/>
      <c r="AH34" s="821"/>
      <c r="AI34" s="821"/>
      <c r="AJ34" s="822"/>
      <c r="AK34" s="901">
        <v>334</v>
      </c>
      <c r="AL34" s="902"/>
      <c r="AM34" s="902"/>
      <c r="AN34" s="902"/>
      <c r="AO34" s="893"/>
      <c r="AP34" s="903">
        <v>61456</v>
      </c>
      <c r="AQ34" s="902"/>
      <c r="AR34" s="902"/>
      <c r="AS34" s="902"/>
      <c r="AT34" s="893"/>
      <c r="AU34" s="903">
        <v>2212</v>
      </c>
      <c r="AV34" s="902"/>
      <c r="AW34" s="902"/>
      <c r="AX34" s="902"/>
      <c r="AY34" s="893"/>
      <c r="AZ34" s="904" t="s">
        <v>531</v>
      </c>
      <c r="BA34" s="905"/>
      <c r="BB34" s="905"/>
      <c r="BC34" s="905"/>
      <c r="BD34" s="906"/>
      <c r="BE34" s="898" t="s">
        <v>620</v>
      </c>
      <c r="BF34" s="899"/>
      <c r="BG34" s="899"/>
      <c r="BH34" s="899"/>
      <c r="BI34" s="90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413</v>
      </c>
      <c r="C35" s="816"/>
      <c r="D35" s="816"/>
      <c r="E35" s="816"/>
      <c r="F35" s="816"/>
      <c r="G35" s="816"/>
      <c r="H35" s="816"/>
      <c r="I35" s="816"/>
      <c r="J35" s="816"/>
      <c r="K35" s="816"/>
      <c r="L35" s="816"/>
      <c r="M35" s="816"/>
      <c r="N35" s="816"/>
      <c r="O35" s="816"/>
      <c r="P35" s="817"/>
      <c r="Q35" s="896">
        <v>7209</v>
      </c>
      <c r="R35" s="821"/>
      <c r="S35" s="821"/>
      <c r="T35" s="821"/>
      <c r="U35" s="897"/>
      <c r="V35" s="820">
        <v>6564</v>
      </c>
      <c r="W35" s="821"/>
      <c r="X35" s="821"/>
      <c r="Y35" s="821"/>
      <c r="Z35" s="897"/>
      <c r="AA35" s="820">
        <v>645</v>
      </c>
      <c r="AB35" s="821"/>
      <c r="AC35" s="821"/>
      <c r="AD35" s="821"/>
      <c r="AE35" s="822"/>
      <c r="AF35" s="823">
        <v>7503</v>
      </c>
      <c r="AG35" s="821"/>
      <c r="AH35" s="821"/>
      <c r="AI35" s="821"/>
      <c r="AJ35" s="822"/>
      <c r="AK35" s="901">
        <v>40</v>
      </c>
      <c r="AL35" s="902"/>
      <c r="AM35" s="902"/>
      <c r="AN35" s="902"/>
      <c r="AO35" s="893"/>
      <c r="AP35" s="903">
        <v>9177</v>
      </c>
      <c r="AQ35" s="902"/>
      <c r="AR35" s="902"/>
      <c r="AS35" s="902"/>
      <c r="AT35" s="893"/>
      <c r="AU35" s="903">
        <v>1468</v>
      </c>
      <c r="AV35" s="902"/>
      <c r="AW35" s="902"/>
      <c r="AX35" s="902"/>
      <c r="AY35" s="893"/>
      <c r="AZ35" s="904" t="s">
        <v>531</v>
      </c>
      <c r="BA35" s="905"/>
      <c r="BB35" s="905"/>
      <c r="BC35" s="905"/>
      <c r="BD35" s="906"/>
      <c r="BE35" s="898" t="s">
        <v>620</v>
      </c>
      <c r="BF35" s="899"/>
      <c r="BG35" s="899"/>
      <c r="BH35" s="899"/>
      <c r="BI35" s="90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414</v>
      </c>
      <c r="C36" s="816"/>
      <c r="D36" s="816"/>
      <c r="E36" s="816"/>
      <c r="F36" s="816"/>
      <c r="G36" s="816"/>
      <c r="H36" s="816"/>
      <c r="I36" s="816"/>
      <c r="J36" s="816"/>
      <c r="K36" s="816"/>
      <c r="L36" s="816"/>
      <c r="M36" s="816"/>
      <c r="N36" s="816"/>
      <c r="O36" s="816"/>
      <c r="P36" s="817"/>
      <c r="Q36" s="896">
        <v>9426</v>
      </c>
      <c r="R36" s="821"/>
      <c r="S36" s="821"/>
      <c r="T36" s="821"/>
      <c r="U36" s="897"/>
      <c r="V36" s="820">
        <v>9185</v>
      </c>
      <c r="W36" s="821"/>
      <c r="X36" s="821"/>
      <c r="Y36" s="821"/>
      <c r="Z36" s="897"/>
      <c r="AA36" s="820">
        <v>241</v>
      </c>
      <c r="AB36" s="821"/>
      <c r="AC36" s="821"/>
      <c r="AD36" s="821"/>
      <c r="AE36" s="822"/>
      <c r="AF36" s="823">
        <v>-225</v>
      </c>
      <c r="AG36" s="821"/>
      <c r="AH36" s="821"/>
      <c r="AI36" s="821"/>
      <c r="AJ36" s="822"/>
      <c r="AK36" s="901">
        <v>1162</v>
      </c>
      <c r="AL36" s="902"/>
      <c r="AM36" s="902"/>
      <c r="AN36" s="902"/>
      <c r="AO36" s="893"/>
      <c r="AP36" s="903">
        <v>722</v>
      </c>
      <c r="AQ36" s="902"/>
      <c r="AR36" s="902"/>
      <c r="AS36" s="902"/>
      <c r="AT36" s="893"/>
      <c r="AU36" s="903">
        <v>71</v>
      </c>
      <c r="AV36" s="902"/>
      <c r="AW36" s="902"/>
      <c r="AX36" s="902"/>
      <c r="AY36" s="893"/>
      <c r="AZ36" s="904">
        <v>2.7</v>
      </c>
      <c r="BA36" s="905"/>
      <c r="BB36" s="905"/>
      <c r="BC36" s="905"/>
      <c r="BD36" s="906"/>
      <c r="BE36" s="898" t="s">
        <v>620</v>
      </c>
      <c r="BF36" s="899"/>
      <c r="BG36" s="899"/>
      <c r="BH36" s="899"/>
      <c r="BI36" s="90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415</v>
      </c>
      <c r="C37" s="816"/>
      <c r="D37" s="816"/>
      <c r="E37" s="816"/>
      <c r="F37" s="816"/>
      <c r="G37" s="816"/>
      <c r="H37" s="816"/>
      <c r="I37" s="816"/>
      <c r="J37" s="816"/>
      <c r="K37" s="816"/>
      <c r="L37" s="816"/>
      <c r="M37" s="816"/>
      <c r="N37" s="816"/>
      <c r="O37" s="816"/>
      <c r="P37" s="817"/>
      <c r="Q37" s="896">
        <v>1669</v>
      </c>
      <c r="R37" s="821"/>
      <c r="S37" s="821"/>
      <c r="T37" s="821"/>
      <c r="U37" s="897"/>
      <c r="V37" s="820">
        <v>1669</v>
      </c>
      <c r="W37" s="821"/>
      <c r="X37" s="821"/>
      <c r="Y37" s="821"/>
      <c r="Z37" s="897"/>
      <c r="AA37" s="820">
        <v>0</v>
      </c>
      <c r="AB37" s="821"/>
      <c r="AC37" s="821"/>
      <c r="AD37" s="821"/>
      <c r="AE37" s="822"/>
      <c r="AF37" s="823" t="s">
        <v>622</v>
      </c>
      <c r="AG37" s="821"/>
      <c r="AH37" s="821"/>
      <c r="AI37" s="821"/>
      <c r="AJ37" s="822"/>
      <c r="AK37" s="901">
        <v>121</v>
      </c>
      <c r="AL37" s="902"/>
      <c r="AM37" s="902"/>
      <c r="AN37" s="902"/>
      <c r="AO37" s="893"/>
      <c r="AP37" s="903">
        <v>4054</v>
      </c>
      <c r="AQ37" s="902"/>
      <c r="AR37" s="902"/>
      <c r="AS37" s="902"/>
      <c r="AT37" s="893"/>
      <c r="AU37" s="903">
        <v>1423</v>
      </c>
      <c r="AV37" s="902"/>
      <c r="AW37" s="902"/>
      <c r="AX37" s="902"/>
      <c r="AY37" s="893"/>
      <c r="AZ37" s="904" t="s">
        <v>531</v>
      </c>
      <c r="BA37" s="905"/>
      <c r="BB37" s="905"/>
      <c r="BC37" s="905"/>
      <c r="BD37" s="906"/>
      <c r="BE37" s="891" t="s">
        <v>417</v>
      </c>
      <c r="BF37" s="891"/>
      <c r="BG37" s="891"/>
      <c r="BH37" s="891"/>
      <c r="BI37" s="892"/>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418</v>
      </c>
      <c r="C38" s="816"/>
      <c r="D38" s="816"/>
      <c r="E38" s="816"/>
      <c r="F38" s="816"/>
      <c r="G38" s="816"/>
      <c r="H38" s="816"/>
      <c r="I38" s="816"/>
      <c r="J38" s="816"/>
      <c r="K38" s="816"/>
      <c r="L38" s="816"/>
      <c r="M38" s="816"/>
      <c r="N38" s="816"/>
      <c r="O38" s="816"/>
      <c r="P38" s="817"/>
      <c r="Q38" s="896">
        <v>2156</v>
      </c>
      <c r="R38" s="821"/>
      <c r="S38" s="821"/>
      <c r="T38" s="821"/>
      <c r="U38" s="897"/>
      <c r="V38" s="820">
        <v>1837</v>
      </c>
      <c r="W38" s="821"/>
      <c r="X38" s="821"/>
      <c r="Y38" s="821"/>
      <c r="Z38" s="897"/>
      <c r="AA38" s="820">
        <v>319</v>
      </c>
      <c r="AB38" s="821"/>
      <c r="AC38" s="821"/>
      <c r="AD38" s="821"/>
      <c r="AE38" s="822"/>
      <c r="AF38" s="823">
        <v>11</v>
      </c>
      <c r="AG38" s="821"/>
      <c r="AH38" s="821"/>
      <c r="AI38" s="821"/>
      <c r="AJ38" s="822"/>
      <c r="AK38" s="901">
        <v>0</v>
      </c>
      <c r="AL38" s="902"/>
      <c r="AM38" s="902"/>
      <c r="AN38" s="902"/>
      <c r="AO38" s="893"/>
      <c r="AP38" s="903">
        <v>2053</v>
      </c>
      <c r="AQ38" s="902"/>
      <c r="AR38" s="902"/>
      <c r="AS38" s="902"/>
      <c r="AT38" s="893"/>
      <c r="AU38" s="903">
        <v>0</v>
      </c>
      <c r="AV38" s="902"/>
      <c r="AW38" s="902"/>
      <c r="AX38" s="902"/>
      <c r="AY38" s="893"/>
      <c r="AZ38" s="904" t="s">
        <v>531</v>
      </c>
      <c r="BA38" s="905"/>
      <c r="BB38" s="905"/>
      <c r="BC38" s="905"/>
      <c r="BD38" s="906"/>
      <c r="BE38" s="891" t="s">
        <v>419</v>
      </c>
      <c r="BF38" s="891"/>
      <c r="BG38" s="891"/>
      <c r="BH38" s="891"/>
      <c r="BI38" s="892"/>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420</v>
      </c>
      <c r="C39" s="816"/>
      <c r="D39" s="816"/>
      <c r="E39" s="816"/>
      <c r="F39" s="816"/>
      <c r="G39" s="816"/>
      <c r="H39" s="816"/>
      <c r="I39" s="816"/>
      <c r="J39" s="816"/>
      <c r="K39" s="816"/>
      <c r="L39" s="816"/>
      <c r="M39" s="816"/>
      <c r="N39" s="816"/>
      <c r="O39" s="816"/>
      <c r="P39" s="817"/>
      <c r="Q39" s="896">
        <v>594</v>
      </c>
      <c r="R39" s="821"/>
      <c r="S39" s="821"/>
      <c r="T39" s="821"/>
      <c r="U39" s="897"/>
      <c r="V39" s="820">
        <v>401</v>
      </c>
      <c r="W39" s="821"/>
      <c r="X39" s="821"/>
      <c r="Y39" s="821"/>
      <c r="Z39" s="897"/>
      <c r="AA39" s="820">
        <v>193</v>
      </c>
      <c r="AB39" s="821"/>
      <c r="AC39" s="821"/>
      <c r="AD39" s="821"/>
      <c r="AE39" s="822"/>
      <c r="AF39" s="823">
        <v>193</v>
      </c>
      <c r="AG39" s="821"/>
      <c r="AH39" s="821"/>
      <c r="AI39" s="821"/>
      <c r="AJ39" s="822"/>
      <c r="AK39" s="901">
        <v>0</v>
      </c>
      <c r="AL39" s="902"/>
      <c r="AM39" s="902"/>
      <c r="AN39" s="902"/>
      <c r="AO39" s="893"/>
      <c r="AP39" s="903">
        <v>495</v>
      </c>
      <c r="AQ39" s="902"/>
      <c r="AR39" s="902"/>
      <c r="AS39" s="902"/>
      <c r="AT39" s="893"/>
      <c r="AU39" s="903">
        <v>0</v>
      </c>
      <c r="AV39" s="902"/>
      <c r="AW39" s="902"/>
      <c r="AX39" s="902"/>
      <c r="AY39" s="893"/>
      <c r="AZ39" s="904" t="s">
        <v>531</v>
      </c>
      <c r="BA39" s="905"/>
      <c r="BB39" s="905"/>
      <c r="BC39" s="905"/>
      <c r="BD39" s="906"/>
      <c r="BE39" s="891" t="s">
        <v>421</v>
      </c>
      <c r="BF39" s="891"/>
      <c r="BG39" s="891"/>
      <c r="BH39" s="891"/>
      <c r="BI39" s="892"/>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3"/>
      <c r="AG40" s="821"/>
      <c r="AH40" s="821"/>
      <c r="AI40" s="821"/>
      <c r="AJ40" s="822"/>
      <c r="AK40" s="893"/>
      <c r="AL40" s="894"/>
      <c r="AM40" s="894"/>
      <c r="AN40" s="894"/>
      <c r="AO40" s="894"/>
      <c r="AP40" s="894"/>
      <c r="AQ40" s="894"/>
      <c r="AR40" s="894"/>
      <c r="AS40" s="894"/>
      <c r="AT40" s="894"/>
      <c r="AU40" s="894"/>
      <c r="AV40" s="894"/>
      <c r="AW40" s="894"/>
      <c r="AX40" s="894"/>
      <c r="AY40" s="894"/>
      <c r="AZ40" s="895"/>
      <c r="BA40" s="895"/>
      <c r="BB40" s="895"/>
      <c r="BC40" s="895"/>
      <c r="BD40" s="895"/>
      <c r="BE40" s="891"/>
      <c r="BF40" s="891"/>
      <c r="BG40" s="891"/>
      <c r="BH40" s="891"/>
      <c r="BI40" s="892"/>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3"/>
      <c r="AG41" s="821"/>
      <c r="AH41" s="821"/>
      <c r="AI41" s="821"/>
      <c r="AJ41" s="822"/>
      <c r="AK41" s="893"/>
      <c r="AL41" s="894"/>
      <c r="AM41" s="894"/>
      <c r="AN41" s="894"/>
      <c r="AO41" s="894"/>
      <c r="AP41" s="894"/>
      <c r="AQ41" s="894"/>
      <c r="AR41" s="894"/>
      <c r="AS41" s="894"/>
      <c r="AT41" s="894"/>
      <c r="AU41" s="894"/>
      <c r="AV41" s="894"/>
      <c r="AW41" s="894"/>
      <c r="AX41" s="894"/>
      <c r="AY41" s="894"/>
      <c r="AZ41" s="895"/>
      <c r="BA41" s="895"/>
      <c r="BB41" s="895"/>
      <c r="BC41" s="895"/>
      <c r="BD41" s="895"/>
      <c r="BE41" s="891"/>
      <c r="BF41" s="891"/>
      <c r="BG41" s="891"/>
      <c r="BH41" s="891"/>
      <c r="BI41" s="892"/>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3"/>
      <c r="AG42" s="821"/>
      <c r="AH42" s="821"/>
      <c r="AI42" s="821"/>
      <c r="AJ42" s="822"/>
      <c r="AK42" s="893"/>
      <c r="AL42" s="894"/>
      <c r="AM42" s="894"/>
      <c r="AN42" s="894"/>
      <c r="AO42" s="894"/>
      <c r="AP42" s="894"/>
      <c r="AQ42" s="894"/>
      <c r="AR42" s="894"/>
      <c r="AS42" s="894"/>
      <c r="AT42" s="894"/>
      <c r="AU42" s="894"/>
      <c r="AV42" s="894"/>
      <c r="AW42" s="894"/>
      <c r="AX42" s="894"/>
      <c r="AY42" s="894"/>
      <c r="AZ42" s="895"/>
      <c r="BA42" s="895"/>
      <c r="BB42" s="895"/>
      <c r="BC42" s="895"/>
      <c r="BD42" s="895"/>
      <c r="BE42" s="891"/>
      <c r="BF42" s="891"/>
      <c r="BG42" s="891"/>
      <c r="BH42" s="891"/>
      <c r="BI42" s="892"/>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3"/>
      <c r="AG43" s="821"/>
      <c r="AH43" s="821"/>
      <c r="AI43" s="821"/>
      <c r="AJ43" s="822"/>
      <c r="AK43" s="893"/>
      <c r="AL43" s="894"/>
      <c r="AM43" s="894"/>
      <c r="AN43" s="894"/>
      <c r="AO43" s="894"/>
      <c r="AP43" s="894"/>
      <c r="AQ43" s="894"/>
      <c r="AR43" s="894"/>
      <c r="AS43" s="894"/>
      <c r="AT43" s="894"/>
      <c r="AU43" s="894"/>
      <c r="AV43" s="894"/>
      <c r="AW43" s="894"/>
      <c r="AX43" s="894"/>
      <c r="AY43" s="894"/>
      <c r="AZ43" s="895"/>
      <c r="BA43" s="895"/>
      <c r="BB43" s="895"/>
      <c r="BC43" s="895"/>
      <c r="BD43" s="895"/>
      <c r="BE43" s="891"/>
      <c r="BF43" s="891"/>
      <c r="BG43" s="891"/>
      <c r="BH43" s="891"/>
      <c r="BI43" s="892"/>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3"/>
      <c r="AG44" s="821"/>
      <c r="AH44" s="821"/>
      <c r="AI44" s="821"/>
      <c r="AJ44" s="822"/>
      <c r="AK44" s="893"/>
      <c r="AL44" s="894"/>
      <c r="AM44" s="894"/>
      <c r="AN44" s="894"/>
      <c r="AO44" s="894"/>
      <c r="AP44" s="894"/>
      <c r="AQ44" s="894"/>
      <c r="AR44" s="894"/>
      <c r="AS44" s="894"/>
      <c r="AT44" s="894"/>
      <c r="AU44" s="894"/>
      <c r="AV44" s="894"/>
      <c r="AW44" s="894"/>
      <c r="AX44" s="894"/>
      <c r="AY44" s="894"/>
      <c r="AZ44" s="895"/>
      <c r="BA44" s="895"/>
      <c r="BB44" s="895"/>
      <c r="BC44" s="895"/>
      <c r="BD44" s="895"/>
      <c r="BE44" s="891"/>
      <c r="BF44" s="891"/>
      <c r="BG44" s="891"/>
      <c r="BH44" s="891"/>
      <c r="BI44" s="892"/>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3"/>
      <c r="AG45" s="821"/>
      <c r="AH45" s="821"/>
      <c r="AI45" s="821"/>
      <c r="AJ45" s="822"/>
      <c r="AK45" s="893"/>
      <c r="AL45" s="894"/>
      <c r="AM45" s="894"/>
      <c r="AN45" s="894"/>
      <c r="AO45" s="894"/>
      <c r="AP45" s="894"/>
      <c r="AQ45" s="894"/>
      <c r="AR45" s="894"/>
      <c r="AS45" s="894"/>
      <c r="AT45" s="894"/>
      <c r="AU45" s="894"/>
      <c r="AV45" s="894"/>
      <c r="AW45" s="894"/>
      <c r="AX45" s="894"/>
      <c r="AY45" s="894"/>
      <c r="AZ45" s="895"/>
      <c r="BA45" s="895"/>
      <c r="BB45" s="895"/>
      <c r="BC45" s="895"/>
      <c r="BD45" s="895"/>
      <c r="BE45" s="891"/>
      <c r="BF45" s="891"/>
      <c r="BG45" s="891"/>
      <c r="BH45" s="891"/>
      <c r="BI45" s="892"/>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3"/>
      <c r="AG46" s="821"/>
      <c r="AH46" s="821"/>
      <c r="AI46" s="821"/>
      <c r="AJ46" s="822"/>
      <c r="AK46" s="893"/>
      <c r="AL46" s="894"/>
      <c r="AM46" s="894"/>
      <c r="AN46" s="894"/>
      <c r="AO46" s="894"/>
      <c r="AP46" s="894"/>
      <c r="AQ46" s="894"/>
      <c r="AR46" s="894"/>
      <c r="AS46" s="894"/>
      <c r="AT46" s="894"/>
      <c r="AU46" s="894"/>
      <c r="AV46" s="894"/>
      <c r="AW46" s="894"/>
      <c r="AX46" s="894"/>
      <c r="AY46" s="894"/>
      <c r="AZ46" s="895"/>
      <c r="BA46" s="895"/>
      <c r="BB46" s="895"/>
      <c r="BC46" s="895"/>
      <c r="BD46" s="895"/>
      <c r="BE46" s="891"/>
      <c r="BF46" s="891"/>
      <c r="BG46" s="891"/>
      <c r="BH46" s="891"/>
      <c r="BI46" s="892"/>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3"/>
      <c r="AG47" s="821"/>
      <c r="AH47" s="821"/>
      <c r="AI47" s="821"/>
      <c r="AJ47" s="822"/>
      <c r="AK47" s="893"/>
      <c r="AL47" s="894"/>
      <c r="AM47" s="894"/>
      <c r="AN47" s="894"/>
      <c r="AO47" s="894"/>
      <c r="AP47" s="894"/>
      <c r="AQ47" s="894"/>
      <c r="AR47" s="894"/>
      <c r="AS47" s="894"/>
      <c r="AT47" s="894"/>
      <c r="AU47" s="894"/>
      <c r="AV47" s="894"/>
      <c r="AW47" s="894"/>
      <c r="AX47" s="894"/>
      <c r="AY47" s="894"/>
      <c r="AZ47" s="895"/>
      <c r="BA47" s="895"/>
      <c r="BB47" s="895"/>
      <c r="BC47" s="895"/>
      <c r="BD47" s="895"/>
      <c r="BE47" s="891"/>
      <c r="BF47" s="891"/>
      <c r="BG47" s="891"/>
      <c r="BH47" s="891"/>
      <c r="BI47" s="892"/>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3"/>
      <c r="AG48" s="821"/>
      <c r="AH48" s="821"/>
      <c r="AI48" s="821"/>
      <c r="AJ48" s="822"/>
      <c r="AK48" s="893"/>
      <c r="AL48" s="894"/>
      <c r="AM48" s="894"/>
      <c r="AN48" s="894"/>
      <c r="AO48" s="894"/>
      <c r="AP48" s="894"/>
      <c r="AQ48" s="894"/>
      <c r="AR48" s="894"/>
      <c r="AS48" s="894"/>
      <c r="AT48" s="894"/>
      <c r="AU48" s="894"/>
      <c r="AV48" s="894"/>
      <c r="AW48" s="894"/>
      <c r="AX48" s="894"/>
      <c r="AY48" s="894"/>
      <c r="AZ48" s="895"/>
      <c r="BA48" s="895"/>
      <c r="BB48" s="895"/>
      <c r="BC48" s="895"/>
      <c r="BD48" s="895"/>
      <c r="BE48" s="891"/>
      <c r="BF48" s="891"/>
      <c r="BG48" s="891"/>
      <c r="BH48" s="891"/>
      <c r="BI48" s="892"/>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3"/>
      <c r="AG49" s="821"/>
      <c r="AH49" s="821"/>
      <c r="AI49" s="821"/>
      <c r="AJ49" s="822"/>
      <c r="AK49" s="893"/>
      <c r="AL49" s="894"/>
      <c r="AM49" s="894"/>
      <c r="AN49" s="894"/>
      <c r="AO49" s="894"/>
      <c r="AP49" s="894"/>
      <c r="AQ49" s="894"/>
      <c r="AR49" s="894"/>
      <c r="AS49" s="894"/>
      <c r="AT49" s="894"/>
      <c r="AU49" s="894"/>
      <c r="AV49" s="894"/>
      <c r="AW49" s="894"/>
      <c r="AX49" s="894"/>
      <c r="AY49" s="894"/>
      <c r="AZ49" s="895"/>
      <c r="BA49" s="895"/>
      <c r="BB49" s="895"/>
      <c r="BC49" s="895"/>
      <c r="BD49" s="895"/>
      <c r="BE49" s="891"/>
      <c r="BF49" s="891"/>
      <c r="BG49" s="891"/>
      <c r="BH49" s="891"/>
      <c r="BI49" s="892"/>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907"/>
      <c r="R50" s="908"/>
      <c r="S50" s="908"/>
      <c r="T50" s="908"/>
      <c r="U50" s="908"/>
      <c r="V50" s="908"/>
      <c r="W50" s="908"/>
      <c r="X50" s="908"/>
      <c r="Y50" s="908"/>
      <c r="Z50" s="908"/>
      <c r="AA50" s="908"/>
      <c r="AB50" s="908"/>
      <c r="AC50" s="908"/>
      <c r="AD50" s="908"/>
      <c r="AE50" s="909"/>
      <c r="AF50" s="823"/>
      <c r="AG50" s="821"/>
      <c r="AH50" s="821"/>
      <c r="AI50" s="821"/>
      <c r="AJ50" s="822"/>
      <c r="AK50" s="910"/>
      <c r="AL50" s="908"/>
      <c r="AM50" s="908"/>
      <c r="AN50" s="908"/>
      <c r="AO50" s="908"/>
      <c r="AP50" s="908"/>
      <c r="AQ50" s="908"/>
      <c r="AR50" s="908"/>
      <c r="AS50" s="908"/>
      <c r="AT50" s="908"/>
      <c r="AU50" s="908"/>
      <c r="AV50" s="908"/>
      <c r="AW50" s="908"/>
      <c r="AX50" s="908"/>
      <c r="AY50" s="908"/>
      <c r="AZ50" s="911"/>
      <c r="BA50" s="911"/>
      <c r="BB50" s="911"/>
      <c r="BC50" s="911"/>
      <c r="BD50" s="911"/>
      <c r="BE50" s="891"/>
      <c r="BF50" s="891"/>
      <c r="BG50" s="891"/>
      <c r="BH50" s="891"/>
      <c r="BI50" s="892"/>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907"/>
      <c r="R51" s="908"/>
      <c r="S51" s="908"/>
      <c r="T51" s="908"/>
      <c r="U51" s="908"/>
      <c r="V51" s="908"/>
      <c r="W51" s="908"/>
      <c r="X51" s="908"/>
      <c r="Y51" s="908"/>
      <c r="Z51" s="908"/>
      <c r="AA51" s="908"/>
      <c r="AB51" s="908"/>
      <c r="AC51" s="908"/>
      <c r="AD51" s="908"/>
      <c r="AE51" s="909"/>
      <c r="AF51" s="823"/>
      <c r="AG51" s="821"/>
      <c r="AH51" s="821"/>
      <c r="AI51" s="821"/>
      <c r="AJ51" s="822"/>
      <c r="AK51" s="910"/>
      <c r="AL51" s="908"/>
      <c r="AM51" s="908"/>
      <c r="AN51" s="908"/>
      <c r="AO51" s="908"/>
      <c r="AP51" s="908"/>
      <c r="AQ51" s="908"/>
      <c r="AR51" s="908"/>
      <c r="AS51" s="908"/>
      <c r="AT51" s="908"/>
      <c r="AU51" s="908"/>
      <c r="AV51" s="908"/>
      <c r="AW51" s="908"/>
      <c r="AX51" s="908"/>
      <c r="AY51" s="908"/>
      <c r="AZ51" s="911"/>
      <c r="BA51" s="911"/>
      <c r="BB51" s="911"/>
      <c r="BC51" s="911"/>
      <c r="BD51" s="911"/>
      <c r="BE51" s="891"/>
      <c r="BF51" s="891"/>
      <c r="BG51" s="891"/>
      <c r="BH51" s="891"/>
      <c r="BI51" s="892"/>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907"/>
      <c r="R52" s="908"/>
      <c r="S52" s="908"/>
      <c r="T52" s="908"/>
      <c r="U52" s="908"/>
      <c r="V52" s="908"/>
      <c r="W52" s="908"/>
      <c r="X52" s="908"/>
      <c r="Y52" s="908"/>
      <c r="Z52" s="908"/>
      <c r="AA52" s="908"/>
      <c r="AB52" s="908"/>
      <c r="AC52" s="908"/>
      <c r="AD52" s="908"/>
      <c r="AE52" s="909"/>
      <c r="AF52" s="823"/>
      <c r="AG52" s="821"/>
      <c r="AH52" s="821"/>
      <c r="AI52" s="821"/>
      <c r="AJ52" s="822"/>
      <c r="AK52" s="910"/>
      <c r="AL52" s="908"/>
      <c r="AM52" s="908"/>
      <c r="AN52" s="908"/>
      <c r="AO52" s="908"/>
      <c r="AP52" s="908"/>
      <c r="AQ52" s="908"/>
      <c r="AR52" s="908"/>
      <c r="AS52" s="908"/>
      <c r="AT52" s="908"/>
      <c r="AU52" s="908"/>
      <c r="AV52" s="908"/>
      <c r="AW52" s="908"/>
      <c r="AX52" s="908"/>
      <c r="AY52" s="908"/>
      <c r="AZ52" s="911"/>
      <c r="BA52" s="911"/>
      <c r="BB52" s="911"/>
      <c r="BC52" s="911"/>
      <c r="BD52" s="911"/>
      <c r="BE52" s="891"/>
      <c r="BF52" s="891"/>
      <c r="BG52" s="891"/>
      <c r="BH52" s="891"/>
      <c r="BI52" s="892"/>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907"/>
      <c r="R53" s="908"/>
      <c r="S53" s="908"/>
      <c r="T53" s="908"/>
      <c r="U53" s="908"/>
      <c r="V53" s="908"/>
      <c r="W53" s="908"/>
      <c r="X53" s="908"/>
      <c r="Y53" s="908"/>
      <c r="Z53" s="908"/>
      <c r="AA53" s="908"/>
      <c r="AB53" s="908"/>
      <c r="AC53" s="908"/>
      <c r="AD53" s="908"/>
      <c r="AE53" s="909"/>
      <c r="AF53" s="823"/>
      <c r="AG53" s="821"/>
      <c r="AH53" s="821"/>
      <c r="AI53" s="821"/>
      <c r="AJ53" s="822"/>
      <c r="AK53" s="910"/>
      <c r="AL53" s="908"/>
      <c r="AM53" s="908"/>
      <c r="AN53" s="908"/>
      <c r="AO53" s="908"/>
      <c r="AP53" s="908"/>
      <c r="AQ53" s="908"/>
      <c r="AR53" s="908"/>
      <c r="AS53" s="908"/>
      <c r="AT53" s="908"/>
      <c r="AU53" s="908"/>
      <c r="AV53" s="908"/>
      <c r="AW53" s="908"/>
      <c r="AX53" s="908"/>
      <c r="AY53" s="908"/>
      <c r="AZ53" s="911"/>
      <c r="BA53" s="911"/>
      <c r="BB53" s="911"/>
      <c r="BC53" s="911"/>
      <c r="BD53" s="911"/>
      <c r="BE53" s="891"/>
      <c r="BF53" s="891"/>
      <c r="BG53" s="891"/>
      <c r="BH53" s="891"/>
      <c r="BI53" s="892"/>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907"/>
      <c r="R54" s="908"/>
      <c r="S54" s="908"/>
      <c r="T54" s="908"/>
      <c r="U54" s="908"/>
      <c r="V54" s="908"/>
      <c r="W54" s="908"/>
      <c r="X54" s="908"/>
      <c r="Y54" s="908"/>
      <c r="Z54" s="908"/>
      <c r="AA54" s="908"/>
      <c r="AB54" s="908"/>
      <c r="AC54" s="908"/>
      <c r="AD54" s="908"/>
      <c r="AE54" s="909"/>
      <c r="AF54" s="823"/>
      <c r="AG54" s="821"/>
      <c r="AH54" s="821"/>
      <c r="AI54" s="821"/>
      <c r="AJ54" s="822"/>
      <c r="AK54" s="910"/>
      <c r="AL54" s="908"/>
      <c r="AM54" s="908"/>
      <c r="AN54" s="908"/>
      <c r="AO54" s="908"/>
      <c r="AP54" s="908"/>
      <c r="AQ54" s="908"/>
      <c r="AR54" s="908"/>
      <c r="AS54" s="908"/>
      <c r="AT54" s="908"/>
      <c r="AU54" s="908"/>
      <c r="AV54" s="908"/>
      <c r="AW54" s="908"/>
      <c r="AX54" s="908"/>
      <c r="AY54" s="908"/>
      <c r="AZ54" s="911"/>
      <c r="BA54" s="911"/>
      <c r="BB54" s="911"/>
      <c r="BC54" s="911"/>
      <c r="BD54" s="911"/>
      <c r="BE54" s="891"/>
      <c r="BF54" s="891"/>
      <c r="BG54" s="891"/>
      <c r="BH54" s="891"/>
      <c r="BI54" s="892"/>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907"/>
      <c r="R55" s="908"/>
      <c r="S55" s="908"/>
      <c r="T55" s="908"/>
      <c r="U55" s="908"/>
      <c r="V55" s="908"/>
      <c r="W55" s="908"/>
      <c r="X55" s="908"/>
      <c r="Y55" s="908"/>
      <c r="Z55" s="908"/>
      <c r="AA55" s="908"/>
      <c r="AB55" s="908"/>
      <c r="AC55" s="908"/>
      <c r="AD55" s="908"/>
      <c r="AE55" s="909"/>
      <c r="AF55" s="823"/>
      <c r="AG55" s="821"/>
      <c r="AH55" s="821"/>
      <c r="AI55" s="821"/>
      <c r="AJ55" s="822"/>
      <c r="AK55" s="910"/>
      <c r="AL55" s="908"/>
      <c r="AM55" s="908"/>
      <c r="AN55" s="908"/>
      <c r="AO55" s="908"/>
      <c r="AP55" s="908"/>
      <c r="AQ55" s="908"/>
      <c r="AR55" s="908"/>
      <c r="AS55" s="908"/>
      <c r="AT55" s="908"/>
      <c r="AU55" s="908"/>
      <c r="AV55" s="908"/>
      <c r="AW55" s="908"/>
      <c r="AX55" s="908"/>
      <c r="AY55" s="908"/>
      <c r="AZ55" s="911"/>
      <c r="BA55" s="911"/>
      <c r="BB55" s="911"/>
      <c r="BC55" s="911"/>
      <c r="BD55" s="911"/>
      <c r="BE55" s="891"/>
      <c r="BF55" s="891"/>
      <c r="BG55" s="891"/>
      <c r="BH55" s="891"/>
      <c r="BI55" s="892"/>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907"/>
      <c r="R56" s="908"/>
      <c r="S56" s="908"/>
      <c r="T56" s="908"/>
      <c r="U56" s="908"/>
      <c r="V56" s="908"/>
      <c r="W56" s="908"/>
      <c r="X56" s="908"/>
      <c r="Y56" s="908"/>
      <c r="Z56" s="908"/>
      <c r="AA56" s="908"/>
      <c r="AB56" s="908"/>
      <c r="AC56" s="908"/>
      <c r="AD56" s="908"/>
      <c r="AE56" s="909"/>
      <c r="AF56" s="823"/>
      <c r="AG56" s="821"/>
      <c r="AH56" s="821"/>
      <c r="AI56" s="821"/>
      <c r="AJ56" s="822"/>
      <c r="AK56" s="910"/>
      <c r="AL56" s="908"/>
      <c r="AM56" s="908"/>
      <c r="AN56" s="908"/>
      <c r="AO56" s="908"/>
      <c r="AP56" s="908"/>
      <c r="AQ56" s="908"/>
      <c r="AR56" s="908"/>
      <c r="AS56" s="908"/>
      <c r="AT56" s="908"/>
      <c r="AU56" s="908"/>
      <c r="AV56" s="908"/>
      <c r="AW56" s="908"/>
      <c r="AX56" s="908"/>
      <c r="AY56" s="908"/>
      <c r="AZ56" s="911"/>
      <c r="BA56" s="911"/>
      <c r="BB56" s="911"/>
      <c r="BC56" s="911"/>
      <c r="BD56" s="911"/>
      <c r="BE56" s="891"/>
      <c r="BF56" s="891"/>
      <c r="BG56" s="891"/>
      <c r="BH56" s="891"/>
      <c r="BI56" s="892"/>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907"/>
      <c r="R57" s="908"/>
      <c r="S57" s="908"/>
      <c r="T57" s="908"/>
      <c r="U57" s="908"/>
      <c r="V57" s="908"/>
      <c r="W57" s="908"/>
      <c r="X57" s="908"/>
      <c r="Y57" s="908"/>
      <c r="Z57" s="908"/>
      <c r="AA57" s="908"/>
      <c r="AB57" s="908"/>
      <c r="AC57" s="908"/>
      <c r="AD57" s="908"/>
      <c r="AE57" s="909"/>
      <c r="AF57" s="823"/>
      <c r="AG57" s="821"/>
      <c r="AH57" s="821"/>
      <c r="AI57" s="821"/>
      <c r="AJ57" s="822"/>
      <c r="AK57" s="910"/>
      <c r="AL57" s="908"/>
      <c r="AM57" s="908"/>
      <c r="AN57" s="908"/>
      <c r="AO57" s="908"/>
      <c r="AP57" s="908"/>
      <c r="AQ57" s="908"/>
      <c r="AR57" s="908"/>
      <c r="AS57" s="908"/>
      <c r="AT57" s="908"/>
      <c r="AU57" s="908"/>
      <c r="AV57" s="908"/>
      <c r="AW57" s="908"/>
      <c r="AX57" s="908"/>
      <c r="AY57" s="908"/>
      <c r="AZ57" s="911"/>
      <c r="BA57" s="911"/>
      <c r="BB57" s="911"/>
      <c r="BC57" s="911"/>
      <c r="BD57" s="911"/>
      <c r="BE57" s="891"/>
      <c r="BF57" s="891"/>
      <c r="BG57" s="891"/>
      <c r="BH57" s="891"/>
      <c r="BI57" s="892"/>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907"/>
      <c r="R58" s="908"/>
      <c r="S58" s="908"/>
      <c r="T58" s="908"/>
      <c r="U58" s="908"/>
      <c r="V58" s="908"/>
      <c r="W58" s="908"/>
      <c r="X58" s="908"/>
      <c r="Y58" s="908"/>
      <c r="Z58" s="908"/>
      <c r="AA58" s="908"/>
      <c r="AB58" s="908"/>
      <c r="AC58" s="908"/>
      <c r="AD58" s="908"/>
      <c r="AE58" s="909"/>
      <c r="AF58" s="823"/>
      <c r="AG58" s="821"/>
      <c r="AH58" s="821"/>
      <c r="AI58" s="821"/>
      <c r="AJ58" s="822"/>
      <c r="AK58" s="910"/>
      <c r="AL58" s="908"/>
      <c r="AM58" s="908"/>
      <c r="AN58" s="908"/>
      <c r="AO58" s="908"/>
      <c r="AP58" s="908"/>
      <c r="AQ58" s="908"/>
      <c r="AR58" s="908"/>
      <c r="AS58" s="908"/>
      <c r="AT58" s="908"/>
      <c r="AU58" s="908"/>
      <c r="AV58" s="908"/>
      <c r="AW58" s="908"/>
      <c r="AX58" s="908"/>
      <c r="AY58" s="908"/>
      <c r="AZ58" s="911"/>
      <c r="BA58" s="911"/>
      <c r="BB58" s="911"/>
      <c r="BC58" s="911"/>
      <c r="BD58" s="911"/>
      <c r="BE58" s="891"/>
      <c r="BF58" s="891"/>
      <c r="BG58" s="891"/>
      <c r="BH58" s="891"/>
      <c r="BI58" s="892"/>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907"/>
      <c r="R59" s="908"/>
      <c r="S59" s="908"/>
      <c r="T59" s="908"/>
      <c r="U59" s="908"/>
      <c r="V59" s="908"/>
      <c r="W59" s="908"/>
      <c r="X59" s="908"/>
      <c r="Y59" s="908"/>
      <c r="Z59" s="908"/>
      <c r="AA59" s="908"/>
      <c r="AB59" s="908"/>
      <c r="AC59" s="908"/>
      <c r="AD59" s="908"/>
      <c r="AE59" s="909"/>
      <c r="AF59" s="823"/>
      <c r="AG59" s="821"/>
      <c r="AH59" s="821"/>
      <c r="AI59" s="821"/>
      <c r="AJ59" s="822"/>
      <c r="AK59" s="910"/>
      <c r="AL59" s="908"/>
      <c r="AM59" s="908"/>
      <c r="AN59" s="908"/>
      <c r="AO59" s="908"/>
      <c r="AP59" s="908"/>
      <c r="AQ59" s="908"/>
      <c r="AR59" s="908"/>
      <c r="AS59" s="908"/>
      <c r="AT59" s="908"/>
      <c r="AU59" s="908"/>
      <c r="AV59" s="908"/>
      <c r="AW59" s="908"/>
      <c r="AX59" s="908"/>
      <c r="AY59" s="908"/>
      <c r="AZ59" s="911"/>
      <c r="BA59" s="911"/>
      <c r="BB59" s="911"/>
      <c r="BC59" s="911"/>
      <c r="BD59" s="911"/>
      <c r="BE59" s="891"/>
      <c r="BF59" s="891"/>
      <c r="BG59" s="891"/>
      <c r="BH59" s="891"/>
      <c r="BI59" s="892"/>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907"/>
      <c r="R60" s="908"/>
      <c r="S60" s="908"/>
      <c r="T60" s="908"/>
      <c r="U60" s="908"/>
      <c r="V60" s="908"/>
      <c r="W60" s="908"/>
      <c r="X60" s="908"/>
      <c r="Y60" s="908"/>
      <c r="Z60" s="908"/>
      <c r="AA60" s="908"/>
      <c r="AB60" s="908"/>
      <c r="AC60" s="908"/>
      <c r="AD60" s="908"/>
      <c r="AE60" s="909"/>
      <c r="AF60" s="823"/>
      <c r="AG60" s="821"/>
      <c r="AH60" s="821"/>
      <c r="AI60" s="821"/>
      <c r="AJ60" s="822"/>
      <c r="AK60" s="910"/>
      <c r="AL60" s="908"/>
      <c r="AM60" s="908"/>
      <c r="AN60" s="908"/>
      <c r="AO60" s="908"/>
      <c r="AP60" s="908"/>
      <c r="AQ60" s="908"/>
      <c r="AR60" s="908"/>
      <c r="AS60" s="908"/>
      <c r="AT60" s="908"/>
      <c r="AU60" s="908"/>
      <c r="AV60" s="908"/>
      <c r="AW60" s="908"/>
      <c r="AX60" s="908"/>
      <c r="AY60" s="908"/>
      <c r="AZ60" s="911"/>
      <c r="BA60" s="911"/>
      <c r="BB60" s="911"/>
      <c r="BC60" s="911"/>
      <c r="BD60" s="911"/>
      <c r="BE60" s="891"/>
      <c r="BF60" s="891"/>
      <c r="BG60" s="891"/>
      <c r="BH60" s="891"/>
      <c r="BI60" s="892"/>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907"/>
      <c r="R61" s="908"/>
      <c r="S61" s="908"/>
      <c r="T61" s="908"/>
      <c r="U61" s="908"/>
      <c r="V61" s="908"/>
      <c r="W61" s="908"/>
      <c r="X61" s="908"/>
      <c r="Y61" s="908"/>
      <c r="Z61" s="908"/>
      <c r="AA61" s="908"/>
      <c r="AB61" s="908"/>
      <c r="AC61" s="908"/>
      <c r="AD61" s="908"/>
      <c r="AE61" s="909"/>
      <c r="AF61" s="823"/>
      <c r="AG61" s="821"/>
      <c r="AH61" s="821"/>
      <c r="AI61" s="821"/>
      <c r="AJ61" s="822"/>
      <c r="AK61" s="910"/>
      <c r="AL61" s="908"/>
      <c r="AM61" s="908"/>
      <c r="AN61" s="908"/>
      <c r="AO61" s="908"/>
      <c r="AP61" s="908"/>
      <c r="AQ61" s="908"/>
      <c r="AR61" s="908"/>
      <c r="AS61" s="908"/>
      <c r="AT61" s="908"/>
      <c r="AU61" s="908"/>
      <c r="AV61" s="908"/>
      <c r="AW61" s="908"/>
      <c r="AX61" s="908"/>
      <c r="AY61" s="908"/>
      <c r="AZ61" s="911"/>
      <c r="BA61" s="911"/>
      <c r="BB61" s="911"/>
      <c r="BC61" s="911"/>
      <c r="BD61" s="911"/>
      <c r="BE61" s="891"/>
      <c r="BF61" s="891"/>
      <c r="BG61" s="891"/>
      <c r="BH61" s="891"/>
      <c r="BI61" s="892"/>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907"/>
      <c r="R62" s="908"/>
      <c r="S62" s="908"/>
      <c r="T62" s="908"/>
      <c r="U62" s="908"/>
      <c r="V62" s="908"/>
      <c r="W62" s="908"/>
      <c r="X62" s="908"/>
      <c r="Y62" s="908"/>
      <c r="Z62" s="908"/>
      <c r="AA62" s="908"/>
      <c r="AB62" s="908"/>
      <c r="AC62" s="908"/>
      <c r="AD62" s="908"/>
      <c r="AE62" s="909"/>
      <c r="AF62" s="823"/>
      <c r="AG62" s="821"/>
      <c r="AH62" s="821"/>
      <c r="AI62" s="821"/>
      <c r="AJ62" s="822"/>
      <c r="AK62" s="910"/>
      <c r="AL62" s="908"/>
      <c r="AM62" s="908"/>
      <c r="AN62" s="908"/>
      <c r="AO62" s="908"/>
      <c r="AP62" s="908"/>
      <c r="AQ62" s="908"/>
      <c r="AR62" s="908"/>
      <c r="AS62" s="908"/>
      <c r="AT62" s="908"/>
      <c r="AU62" s="908"/>
      <c r="AV62" s="908"/>
      <c r="AW62" s="908"/>
      <c r="AX62" s="908"/>
      <c r="AY62" s="908"/>
      <c r="AZ62" s="911"/>
      <c r="BA62" s="911"/>
      <c r="BB62" s="911"/>
      <c r="BC62" s="911"/>
      <c r="BD62" s="911"/>
      <c r="BE62" s="891"/>
      <c r="BF62" s="891"/>
      <c r="BG62" s="891"/>
      <c r="BH62" s="891"/>
      <c r="BI62" s="892"/>
      <c r="BJ62" s="919" t="s">
        <v>422</v>
      </c>
      <c r="BK62" s="869"/>
      <c r="BL62" s="869"/>
      <c r="BM62" s="869"/>
      <c r="BN62" s="870"/>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392</v>
      </c>
      <c r="B63" s="853" t="s">
        <v>423</v>
      </c>
      <c r="C63" s="854"/>
      <c r="D63" s="854"/>
      <c r="E63" s="854"/>
      <c r="F63" s="854"/>
      <c r="G63" s="854"/>
      <c r="H63" s="854"/>
      <c r="I63" s="854"/>
      <c r="J63" s="854"/>
      <c r="K63" s="854"/>
      <c r="L63" s="854"/>
      <c r="M63" s="854"/>
      <c r="N63" s="854"/>
      <c r="O63" s="854"/>
      <c r="P63" s="855"/>
      <c r="Q63" s="912"/>
      <c r="R63" s="913"/>
      <c r="S63" s="913"/>
      <c r="T63" s="913"/>
      <c r="U63" s="913"/>
      <c r="V63" s="913"/>
      <c r="W63" s="913"/>
      <c r="X63" s="913"/>
      <c r="Y63" s="913"/>
      <c r="Z63" s="913"/>
      <c r="AA63" s="913"/>
      <c r="AB63" s="913"/>
      <c r="AC63" s="913"/>
      <c r="AD63" s="913"/>
      <c r="AE63" s="914"/>
      <c r="AF63" s="915">
        <v>30069</v>
      </c>
      <c r="AG63" s="916"/>
      <c r="AH63" s="916"/>
      <c r="AI63" s="916"/>
      <c r="AJ63" s="917"/>
      <c r="AK63" s="918"/>
      <c r="AL63" s="913"/>
      <c r="AM63" s="913"/>
      <c r="AN63" s="913"/>
      <c r="AO63" s="913"/>
      <c r="AP63" s="916">
        <v>456804</v>
      </c>
      <c r="AQ63" s="916"/>
      <c r="AR63" s="916"/>
      <c r="AS63" s="916"/>
      <c r="AT63" s="916"/>
      <c r="AU63" s="916">
        <v>142357</v>
      </c>
      <c r="AV63" s="916"/>
      <c r="AW63" s="916"/>
      <c r="AX63" s="916"/>
      <c r="AY63" s="916"/>
      <c r="AZ63" s="920"/>
      <c r="BA63" s="920"/>
      <c r="BB63" s="920"/>
      <c r="BC63" s="920"/>
      <c r="BD63" s="920"/>
      <c r="BE63" s="921"/>
      <c r="BF63" s="921"/>
      <c r="BG63" s="921"/>
      <c r="BH63" s="921"/>
      <c r="BI63" s="922"/>
      <c r="BJ63" s="923" t="s">
        <v>180</v>
      </c>
      <c r="BK63" s="924"/>
      <c r="BL63" s="924"/>
      <c r="BM63" s="924"/>
      <c r="BN63" s="925"/>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425</v>
      </c>
      <c r="B66" s="801"/>
      <c r="C66" s="801"/>
      <c r="D66" s="801"/>
      <c r="E66" s="801"/>
      <c r="F66" s="801"/>
      <c r="G66" s="801"/>
      <c r="H66" s="801"/>
      <c r="I66" s="801"/>
      <c r="J66" s="801"/>
      <c r="K66" s="801"/>
      <c r="L66" s="801"/>
      <c r="M66" s="801"/>
      <c r="N66" s="801"/>
      <c r="O66" s="801"/>
      <c r="P66" s="802"/>
      <c r="Q66" s="777" t="s">
        <v>426</v>
      </c>
      <c r="R66" s="778"/>
      <c r="S66" s="778"/>
      <c r="T66" s="778"/>
      <c r="U66" s="779"/>
      <c r="V66" s="777" t="s">
        <v>427</v>
      </c>
      <c r="W66" s="778"/>
      <c r="X66" s="778"/>
      <c r="Y66" s="778"/>
      <c r="Z66" s="779"/>
      <c r="AA66" s="777" t="s">
        <v>428</v>
      </c>
      <c r="AB66" s="778"/>
      <c r="AC66" s="778"/>
      <c r="AD66" s="778"/>
      <c r="AE66" s="779"/>
      <c r="AF66" s="926" t="s">
        <v>429</v>
      </c>
      <c r="AG66" s="876"/>
      <c r="AH66" s="876"/>
      <c r="AI66" s="876"/>
      <c r="AJ66" s="927"/>
      <c r="AK66" s="777" t="s">
        <v>430</v>
      </c>
      <c r="AL66" s="801"/>
      <c r="AM66" s="801"/>
      <c r="AN66" s="801"/>
      <c r="AO66" s="802"/>
      <c r="AP66" s="777" t="s">
        <v>431</v>
      </c>
      <c r="AQ66" s="778"/>
      <c r="AR66" s="778"/>
      <c r="AS66" s="778"/>
      <c r="AT66" s="779"/>
      <c r="AU66" s="777" t="s">
        <v>432</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37"/>
      <c r="BT66" s="938"/>
      <c r="BU66" s="938"/>
      <c r="BV66" s="938"/>
      <c r="BW66" s="938"/>
      <c r="BX66" s="938"/>
      <c r="BY66" s="938"/>
      <c r="BZ66" s="938"/>
      <c r="CA66" s="938"/>
      <c r="CB66" s="938"/>
      <c r="CC66" s="938"/>
      <c r="CD66" s="938"/>
      <c r="CE66" s="938"/>
      <c r="CF66" s="938"/>
      <c r="CG66" s="939"/>
      <c r="CH66" s="934"/>
      <c r="CI66" s="935"/>
      <c r="CJ66" s="935"/>
      <c r="CK66" s="935"/>
      <c r="CL66" s="936"/>
      <c r="CM66" s="934"/>
      <c r="CN66" s="935"/>
      <c r="CO66" s="935"/>
      <c r="CP66" s="935"/>
      <c r="CQ66" s="936"/>
      <c r="CR66" s="934"/>
      <c r="CS66" s="935"/>
      <c r="CT66" s="935"/>
      <c r="CU66" s="935"/>
      <c r="CV66" s="936"/>
      <c r="CW66" s="934"/>
      <c r="CX66" s="935"/>
      <c r="CY66" s="935"/>
      <c r="CZ66" s="935"/>
      <c r="DA66" s="936"/>
      <c r="DB66" s="934"/>
      <c r="DC66" s="935"/>
      <c r="DD66" s="935"/>
      <c r="DE66" s="935"/>
      <c r="DF66" s="936"/>
      <c r="DG66" s="934"/>
      <c r="DH66" s="935"/>
      <c r="DI66" s="935"/>
      <c r="DJ66" s="935"/>
      <c r="DK66" s="936"/>
      <c r="DL66" s="934"/>
      <c r="DM66" s="935"/>
      <c r="DN66" s="935"/>
      <c r="DO66" s="935"/>
      <c r="DP66" s="936"/>
      <c r="DQ66" s="934"/>
      <c r="DR66" s="935"/>
      <c r="DS66" s="935"/>
      <c r="DT66" s="935"/>
      <c r="DU66" s="936"/>
      <c r="DV66" s="931"/>
      <c r="DW66" s="932"/>
      <c r="DX66" s="932"/>
      <c r="DY66" s="932"/>
      <c r="DZ66" s="933"/>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28"/>
      <c r="AG67" s="879"/>
      <c r="AH67" s="879"/>
      <c r="AI67" s="879"/>
      <c r="AJ67" s="929"/>
      <c r="AK67" s="930"/>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37"/>
      <c r="BT67" s="938"/>
      <c r="BU67" s="938"/>
      <c r="BV67" s="938"/>
      <c r="BW67" s="938"/>
      <c r="BX67" s="938"/>
      <c r="BY67" s="938"/>
      <c r="BZ67" s="938"/>
      <c r="CA67" s="938"/>
      <c r="CB67" s="938"/>
      <c r="CC67" s="938"/>
      <c r="CD67" s="938"/>
      <c r="CE67" s="938"/>
      <c r="CF67" s="938"/>
      <c r="CG67" s="939"/>
      <c r="CH67" s="934"/>
      <c r="CI67" s="935"/>
      <c r="CJ67" s="935"/>
      <c r="CK67" s="935"/>
      <c r="CL67" s="936"/>
      <c r="CM67" s="934"/>
      <c r="CN67" s="935"/>
      <c r="CO67" s="935"/>
      <c r="CP67" s="935"/>
      <c r="CQ67" s="936"/>
      <c r="CR67" s="934"/>
      <c r="CS67" s="935"/>
      <c r="CT67" s="935"/>
      <c r="CU67" s="935"/>
      <c r="CV67" s="936"/>
      <c r="CW67" s="934"/>
      <c r="CX67" s="935"/>
      <c r="CY67" s="935"/>
      <c r="CZ67" s="935"/>
      <c r="DA67" s="936"/>
      <c r="DB67" s="934"/>
      <c r="DC67" s="935"/>
      <c r="DD67" s="935"/>
      <c r="DE67" s="935"/>
      <c r="DF67" s="936"/>
      <c r="DG67" s="934"/>
      <c r="DH67" s="935"/>
      <c r="DI67" s="935"/>
      <c r="DJ67" s="935"/>
      <c r="DK67" s="936"/>
      <c r="DL67" s="934"/>
      <c r="DM67" s="935"/>
      <c r="DN67" s="935"/>
      <c r="DO67" s="935"/>
      <c r="DP67" s="936"/>
      <c r="DQ67" s="934"/>
      <c r="DR67" s="935"/>
      <c r="DS67" s="935"/>
      <c r="DT67" s="935"/>
      <c r="DU67" s="936"/>
      <c r="DV67" s="931"/>
      <c r="DW67" s="932"/>
      <c r="DX67" s="932"/>
      <c r="DY67" s="932"/>
      <c r="DZ67" s="933"/>
      <c r="EA67" s="226"/>
    </row>
    <row r="68" spans="1:131" s="227" customFormat="1" ht="26.25" customHeight="1" thickTop="1" x14ac:dyDescent="0.15">
      <c r="A68" s="238">
        <v>1</v>
      </c>
      <c r="B68" s="943" t="s">
        <v>623</v>
      </c>
      <c r="C68" s="944"/>
      <c r="D68" s="944"/>
      <c r="E68" s="944"/>
      <c r="F68" s="944"/>
      <c r="G68" s="944"/>
      <c r="H68" s="944"/>
      <c r="I68" s="944"/>
      <c r="J68" s="944"/>
      <c r="K68" s="944"/>
      <c r="L68" s="944"/>
      <c r="M68" s="944"/>
      <c r="N68" s="944"/>
      <c r="O68" s="944"/>
      <c r="P68" s="945"/>
      <c r="Q68" s="946">
        <v>74699</v>
      </c>
      <c r="R68" s="947"/>
      <c r="S68" s="947"/>
      <c r="T68" s="947"/>
      <c r="U68" s="947"/>
      <c r="V68" s="947">
        <v>73390</v>
      </c>
      <c r="W68" s="947"/>
      <c r="X68" s="947"/>
      <c r="Y68" s="947"/>
      <c r="Z68" s="947"/>
      <c r="AA68" s="947">
        <f>Q68-V68</f>
        <v>1309</v>
      </c>
      <c r="AB68" s="947"/>
      <c r="AC68" s="947"/>
      <c r="AD68" s="947"/>
      <c r="AE68" s="947"/>
      <c r="AF68" s="947">
        <v>1309</v>
      </c>
      <c r="AG68" s="947"/>
      <c r="AH68" s="947"/>
      <c r="AI68" s="947"/>
      <c r="AJ68" s="947"/>
      <c r="AK68" s="947"/>
      <c r="AL68" s="947"/>
      <c r="AM68" s="947"/>
      <c r="AN68" s="947"/>
      <c r="AO68" s="947"/>
      <c r="AP68" s="940"/>
      <c r="AQ68" s="940"/>
      <c r="AR68" s="940"/>
      <c r="AS68" s="940"/>
      <c r="AT68" s="940"/>
      <c r="AU68" s="940">
        <v>0</v>
      </c>
      <c r="AV68" s="940"/>
      <c r="AW68" s="940"/>
      <c r="AX68" s="940"/>
      <c r="AY68" s="940"/>
      <c r="AZ68" s="941"/>
      <c r="BA68" s="941"/>
      <c r="BB68" s="941"/>
      <c r="BC68" s="941"/>
      <c r="BD68" s="942"/>
      <c r="BE68" s="245"/>
      <c r="BF68" s="245"/>
      <c r="BG68" s="245"/>
      <c r="BH68" s="245"/>
      <c r="BI68" s="245"/>
      <c r="BJ68" s="245"/>
      <c r="BK68" s="245"/>
      <c r="BL68" s="245"/>
      <c r="BM68" s="245"/>
      <c r="BN68" s="245"/>
      <c r="BO68" s="245"/>
      <c r="BP68" s="245"/>
      <c r="BQ68" s="242">
        <v>62</v>
      </c>
      <c r="BR68" s="247"/>
      <c r="BS68" s="937"/>
      <c r="BT68" s="938"/>
      <c r="BU68" s="938"/>
      <c r="BV68" s="938"/>
      <c r="BW68" s="938"/>
      <c r="BX68" s="938"/>
      <c r="BY68" s="938"/>
      <c r="BZ68" s="938"/>
      <c r="CA68" s="938"/>
      <c r="CB68" s="938"/>
      <c r="CC68" s="938"/>
      <c r="CD68" s="938"/>
      <c r="CE68" s="938"/>
      <c r="CF68" s="938"/>
      <c r="CG68" s="939"/>
      <c r="CH68" s="934"/>
      <c r="CI68" s="935"/>
      <c r="CJ68" s="935"/>
      <c r="CK68" s="935"/>
      <c r="CL68" s="936"/>
      <c r="CM68" s="934"/>
      <c r="CN68" s="935"/>
      <c r="CO68" s="935"/>
      <c r="CP68" s="935"/>
      <c r="CQ68" s="936"/>
      <c r="CR68" s="934"/>
      <c r="CS68" s="935"/>
      <c r="CT68" s="935"/>
      <c r="CU68" s="935"/>
      <c r="CV68" s="936"/>
      <c r="CW68" s="934"/>
      <c r="CX68" s="935"/>
      <c r="CY68" s="935"/>
      <c r="CZ68" s="935"/>
      <c r="DA68" s="936"/>
      <c r="DB68" s="934"/>
      <c r="DC68" s="935"/>
      <c r="DD68" s="935"/>
      <c r="DE68" s="935"/>
      <c r="DF68" s="936"/>
      <c r="DG68" s="934"/>
      <c r="DH68" s="935"/>
      <c r="DI68" s="935"/>
      <c r="DJ68" s="935"/>
      <c r="DK68" s="936"/>
      <c r="DL68" s="934"/>
      <c r="DM68" s="935"/>
      <c r="DN68" s="935"/>
      <c r="DO68" s="935"/>
      <c r="DP68" s="936"/>
      <c r="DQ68" s="934"/>
      <c r="DR68" s="935"/>
      <c r="DS68" s="935"/>
      <c r="DT68" s="935"/>
      <c r="DU68" s="936"/>
      <c r="DV68" s="931"/>
      <c r="DW68" s="932"/>
      <c r="DX68" s="932"/>
      <c r="DY68" s="932"/>
      <c r="DZ68" s="933"/>
      <c r="EA68" s="226"/>
    </row>
    <row r="69" spans="1:131" s="227" customFormat="1" ht="26.25" customHeight="1" x14ac:dyDescent="0.15">
      <c r="A69" s="241">
        <v>2</v>
      </c>
      <c r="B69" s="948" t="s">
        <v>624</v>
      </c>
      <c r="C69" s="899"/>
      <c r="D69" s="899"/>
      <c r="E69" s="899"/>
      <c r="F69" s="899"/>
      <c r="G69" s="899"/>
      <c r="H69" s="899"/>
      <c r="I69" s="899"/>
      <c r="J69" s="899"/>
      <c r="K69" s="899"/>
      <c r="L69" s="899"/>
      <c r="M69" s="899"/>
      <c r="N69" s="899"/>
      <c r="O69" s="899"/>
      <c r="P69" s="949"/>
      <c r="Q69" s="950">
        <v>43191</v>
      </c>
      <c r="R69" s="951"/>
      <c r="S69" s="951"/>
      <c r="T69" s="951"/>
      <c r="U69" s="951"/>
      <c r="V69" s="951">
        <v>41445</v>
      </c>
      <c r="W69" s="951"/>
      <c r="X69" s="951"/>
      <c r="Y69" s="951"/>
      <c r="Z69" s="951"/>
      <c r="AA69" s="951">
        <f>Q69-V69</f>
        <v>1746</v>
      </c>
      <c r="AB69" s="951"/>
      <c r="AC69" s="951"/>
      <c r="AD69" s="951"/>
      <c r="AE69" s="951"/>
      <c r="AF69" s="951">
        <v>11359</v>
      </c>
      <c r="AG69" s="951"/>
      <c r="AH69" s="951"/>
      <c r="AI69" s="951"/>
      <c r="AJ69" s="951"/>
      <c r="AK69" s="951">
        <v>46</v>
      </c>
      <c r="AL69" s="951"/>
      <c r="AM69" s="951"/>
      <c r="AN69" s="951"/>
      <c r="AO69" s="951"/>
      <c r="AP69" s="894">
        <v>132136</v>
      </c>
      <c r="AQ69" s="894"/>
      <c r="AR69" s="894"/>
      <c r="AS69" s="894"/>
      <c r="AT69" s="894"/>
      <c r="AU69" s="894">
        <v>0</v>
      </c>
      <c r="AV69" s="894"/>
      <c r="AW69" s="894"/>
      <c r="AX69" s="894"/>
      <c r="AY69" s="894"/>
      <c r="AZ69" s="952"/>
      <c r="BA69" s="952"/>
      <c r="BB69" s="952"/>
      <c r="BC69" s="952"/>
      <c r="BD69" s="953"/>
      <c r="BE69" s="245"/>
      <c r="BF69" s="245"/>
      <c r="BG69" s="245"/>
      <c r="BH69" s="245"/>
      <c r="BI69" s="245"/>
      <c r="BJ69" s="245"/>
      <c r="BK69" s="245"/>
      <c r="BL69" s="245"/>
      <c r="BM69" s="245"/>
      <c r="BN69" s="245"/>
      <c r="BO69" s="245"/>
      <c r="BP69" s="245"/>
      <c r="BQ69" s="242">
        <v>63</v>
      </c>
      <c r="BR69" s="247"/>
      <c r="BS69" s="937"/>
      <c r="BT69" s="938"/>
      <c r="BU69" s="938"/>
      <c r="BV69" s="938"/>
      <c r="BW69" s="938"/>
      <c r="BX69" s="938"/>
      <c r="BY69" s="938"/>
      <c r="BZ69" s="938"/>
      <c r="CA69" s="938"/>
      <c r="CB69" s="938"/>
      <c r="CC69" s="938"/>
      <c r="CD69" s="938"/>
      <c r="CE69" s="938"/>
      <c r="CF69" s="938"/>
      <c r="CG69" s="939"/>
      <c r="CH69" s="934"/>
      <c r="CI69" s="935"/>
      <c r="CJ69" s="935"/>
      <c r="CK69" s="935"/>
      <c r="CL69" s="936"/>
      <c r="CM69" s="934"/>
      <c r="CN69" s="935"/>
      <c r="CO69" s="935"/>
      <c r="CP69" s="935"/>
      <c r="CQ69" s="936"/>
      <c r="CR69" s="934"/>
      <c r="CS69" s="935"/>
      <c r="CT69" s="935"/>
      <c r="CU69" s="935"/>
      <c r="CV69" s="936"/>
      <c r="CW69" s="934"/>
      <c r="CX69" s="935"/>
      <c r="CY69" s="935"/>
      <c r="CZ69" s="935"/>
      <c r="DA69" s="936"/>
      <c r="DB69" s="934"/>
      <c r="DC69" s="935"/>
      <c r="DD69" s="935"/>
      <c r="DE69" s="935"/>
      <c r="DF69" s="936"/>
      <c r="DG69" s="934"/>
      <c r="DH69" s="935"/>
      <c r="DI69" s="935"/>
      <c r="DJ69" s="935"/>
      <c r="DK69" s="936"/>
      <c r="DL69" s="934"/>
      <c r="DM69" s="935"/>
      <c r="DN69" s="935"/>
      <c r="DO69" s="935"/>
      <c r="DP69" s="936"/>
      <c r="DQ69" s="934"/>
      <c r="DR69" s="935"/>
      <c r="DS69" s="935"/>
      <c r="DT69" s="935"/>
      <c r="DU69" s="936"/>
      <c r="DV69" s="931"/>
      <c r="DW69" s="932"/>
      <c r="DX69" s="932"/>
      <c r="DY69" s="932"/>
      <c r="DZ69" s="933"/>
      <c r="EA69" s="226"/>
    </row>
    <row r="70" spans="1:131" s="227" customFormat="1" ht="26.25" customHeight="1" x14ac:dyDescent="0.15">
      <c r="A70" s="241">
        <v>3</v>
      </c>
      <c r="B70" s="948" t="s">
        <v>625</v>
      </c>
      <c r="C70" s="899"/>
      <c r="D70" s="899"/>
      <c r="E70" s="899"/>
      <c r="F70" s="899"/>
      <c r="G70" s="899"/>
      <c r="H70" s="899"/>
      <c r="I70" s="899"/>
      <c r="J70" s="899"/>
      <c r="K70" s="899"/>
      <c r="L70" s="899"/>
      <c r="M70" s="899"/>
      <c r="N70" s="899"/>
      <c r="O70" s="899"/>
      <c r="P70" s="949"/>
      <c r="Q70" s="950">
        <v>3570</v>
      </c>
      <c r="R70" s="951"/>
      <c r="S70" s="951"/>
      <c r="T70" s="951"/>
      <c r="U70" s="951"/>
      <c r="V70" s="951">
        <v>3100</v>
      </c>
      <c r="W70" s="951"/>
      <c r="X70" s="951"/>
      <c r="Y70" s="951"/>
      <c r="Z70" s="951"/>
      <c r="AA70" s="951">
        <f>Q70-V70</f>
        <v>470</v>
      </c>
      <c r="AB70" s="951"/>
      <c r="AC70" s="951"/>
      <c r="AD70" s="951"/>
      <c r="AE70" s="951"/>
      <c r="AF70" s="951">
        <v>470</v>
      </c>
      <c r="AG70" s="951"/>
      <c r="AH70" s="951"/>
      <c r="AI70" s="951"/>
      <c r="AJ70" s="951"/>
      <c r="AK70" s="951"/>
      <c r="AL70" s="951"/>
      <c r="AM70" s="951"/>
      <c r="AN70" s="951"/>
      <c r="AO70" s="951"/>
      <c r="AP70" s="894"/>
      <c r="AQ70" s="894"/>
      <c r="AR70" s="894"/>
      <c r="AS70" s="894"/>
      <c r="AT70" s="894"/>
      <c r="AU70" s="894">
        <v>0</v>
      </c>
      <c r="AV70" s="894"/>
      <c r="AW70" s="894"/>
      <c r="AX70" s="894"/>
      <c r="AY70" s="894"/>
      <c r="AZ70" s="952"/>
      <c r="BA70" s="952"/>
      <c r="BB70" s="952"/>
      <c r="BC70" s="952"/>
      <c r="BD70" s="953"/>
      <c r="BE70" s="245"/>
      <c r="BF70" s="245"/>
      <c r="BG70" s="245"/>
      <c r="BH70" s="245"/>
      <c r="BI70" s="245"/>
      <c r="BJ70" s="245"/>
      <c r="BK70" s="245"/>
      <c r="BL70" s="245"/>
      <c r="BM70" s="245"/>
      <c r="BN70" s="245"/>
      <c r="BO70" s="245"/>
      <c r="BP70" s="245"/>
      <c r="BQ70" s="242">
        <v>64</v>
      </c>
      <c r="BR70" s="247"/>
      <c r="BS70" s="937"/>
      <c r="BT70" s="938"/>
      <c r="BU70" s="938"/>
      <c r="BV70" s="938"/>
      <c r="BW70" s="938"/>
      <c r="BX70" s="938"/>
      <c r="BY70" s="938"/>
      <c r="BZ70" s="938"/>
      <c r="CA70" s="938"/>
      <c r="CB70" s="938"/>
      <c r="CC70" s="938"/>
      <c r="CD70" s="938"/>
      <c r="CE70" s="938"/>
      <c r="CF70" s="938"/>
      <c r="CG70" s="939"/>
      <c r="CH70" s="934"/>
      <c r="CI70" s="935"/>
      <c r="CJ70" s="935"/>
      <c r="CK70" s="935"/>
      <c r="CL70" s="936"/>
      <c r="CM70" s="934"/>
      <c r="CN70" s="935"/>
      <c r="CO70" s="935"/>
      <c r="CP70" s="935"/>
      <c r="CQ70" s="936"/>
      <c r="CR70" s="934"/>
      <c r="CS70" s="935"/>
      <c r="CT70" s="935"/>
      <c r="CU70" s="935"/>
      <c r="CV70" s="936"/>
      <c r="CW70" s="934"/>
      <c r="CX70" s="935"/>
      <c r="CY70" s="935"/>
      <c r="CZ70" s="935"/>
      <c r="DA70" s="936"/>
      <c r="DB70" s="934"/>
      <c r="DC70" s="935"/>
      <c r="DD70" s="935"/>
      <c r="DE70" s="935"/>
      <c r="DF70" s="936"/>
      <c r="DG70" s="934"/>
      <c r="DH70" s="935"/>
      <c r="DI70" s="935"/>
      <c r="DJ70" s="935"/>
      <c r="DK70" s="936"/>
      <c r="DL70" s="934"/>
      <c r="DM70" s="935"/>
      <c r="DN70" s="935"/>
      <c r="DO70" s="935"/>
      <c r="DP70" s="936"/>
      <c r="DQ70" s="934"/>
      <c r="DR70" s="935"/>
      <c r="DS70" s="935"/>
      <c r="DT70" s="935"/>
      <c r="DU70" s="936"/>
      <c r="DV70" s="931"/>
      <c r="DW70" s="932"/>
      <c r="DX70" s="932"/>
      <c r="DY70" s="932"/>
      <c r="DZ70" s="933"/>
      <c r="EA70" s="226"/>
    </row>
    <row r="71" spans="1:131" s="227" customFormat="1" ht="26.25" customHeight="1" x14ac:dyDescent="0.15">
      <c r="A71" s="241">
        <v>4</v>
      </c>
      <c r="B71" s="948" t="s">
        <v>626</v>
      </c>
      <c r="C71" s="899"/>
      <c r="D71" s="899"/>
      <c r="E71" s="899"/>
      <c r="F71" s="899"/>
      <c r="G71" s="899"/>
      <c r="H71" s="899"/>
      <c r="I71" s="899"/>
      <c r="J71" s="899"/>
      <c r="K71" s="899"/>
      <c r="L71" s="899"/>
      <c r="M71" s="899"/>
      <c r="N71" s="899"/>
      <c r="O71" s="899"/>
      <c r="P71" s="949"/>
      <c r="Q71" s="950">
        <v>883572</v>
      </c>
      <c r="R71" s="951"/>
      <c r="S71" s="951"/>
      <c r="T71" s="951"/>
      <c r="U71" s="951"/>
      <c r="V71" s="951">
        <v>863176</v>
      </c>
      <c r="W71" s="951"/>
      <c r="X71" s="951"/>
      <c r="Y71" s="951"/>
      <c r="Z71" s="951"/>
      <c r="AA71" s="951">
        <f>Q71-V71</f>
        <v>20396</v>
      </c>
      <c r="AB71" s="951"/>
      <c r="AC71" s="951"/>
      <c r="AD71" s="951"/>
      <c r="AE71" s="951"/>
      <c r="AF71" s="951">
        <v>20396</v>
      </c>
      <c r="AG71" s="951"/>
      <c r="AH71" s="951"/>
      <c r="AI71" s="951"/>
      <c r="AJ71" s="951"/>
      <c r="AK71" s="951"/>
      <c r="AL71" s="951"/>
      <c r="AM71" s="951"/>
      <c r="AN71" s="951"/>
      <c r="AO71" s="951"/>
      <c r="AP71" s="894"/>
      <c r="AQ71" s="894"/>
      <c r="AR71" s="894"/>
      <c r="AS71" s="894"/>
      <c r="AT71" s="894"/>
      <c r="AU71" s="894">
        <v>0</v>
      </c>
      <c r="AV71" s="894"/>
      <c r="AW71" s="894"/>
      <c r="AX71" s="894"/>
      <c r="AY71" s="894"/>
      <c r="AZ71" s="952"/>
      <c r="BA71" s="952"/>
      <c r="BB71" s="952"/>
      <c r="BC71" s="952"/>
      <c r="BD71" s="953"/>
      <c r="BE71" s="245"/>
      <c r="BF71" s="245"/>
      <c r="BG71" s="245"/>
      <c r="BH71" s="245"/>
      <c r="BI71" s="245"/>
      <c r="BJ71" s="245"/>
      <c r="BK71" s="245"/>
      <c r="BL71" s="245"/>
      <c r="BM71" s="245"/>
      <c r="BN71" s="245"/>
      <c r="BO71" s="245"/>
      <c r="BP71" s="245"/>
      <c r="BQ71" s="242">
        <v>65</v>
      </c>
      <c r="BR71" s="247"/>
      <c r="BS71" s="937"/>
      <c r="BT71" s="938"/>
      <c r="BU71" s="938"/>
      <c r="BV71" s="938"/>
      <c r="BW71" s="938"/>
      <c r="BX71" s="938"/>
      <c r="BY71" s="938"/>
      <c r="BZ71" s="938"/>
      <c r="CA71" s="938"/>
      <c r="CB71" s="938"/>
      <c r="CC71" s="938"/>
      <c r="CD71" s="938"/>
      <c r="CE71" s="938"/>
      <c r="CF71" s="938"/>
      <c r="CG71" s="939"/>
      <c r="CH71" s="934"/>
      <c r="CI71" s="935"/>
      <c r="CJ71" s="935"/>
      <c r="CK71" s="935"/>
      <c r="CL71" s="936"/>
      <c r="CM71" s="934"/>
      <c r="CN71" s="935"/>
      <c r="CO71" s="935"/>
      <c r="CP71" s="935"/>
      <c r="CQ71" s="936"/>
      <c r="CR71" s="934"/>
      <c r="CS71" s="935"/>
      <c r="CT71" s="935"/>
      <c r="CU71" s="935"/>
      <c r="CV71" s="936"/>
      <c r="CW71" s="934"/>
      <c r="CX71" s="935"/>
      <c r="CY71" s="935"/>
      <c r="CZ71" s="935"/>
      <c r="DA71" s="936"/>
      <c r="DB71" s="934"/>
      <c r="DC71" s="935"/>
      <c r="DD71" s="935"/>
      <c r="DE71" s="935"/>
      <c r="DF71" s="936"/>
      <c r="DG71" s="934"/>
      <c r="DH71" s="935"/>
      <c r="DI71" s="935"/>
      <c r="DJ71" s="935"/>
      <c r="DK71" s="936"/>
      <c r="DL71" s="934"/>
      <c r="DM71" s="935"/>
      <c r="DN71" s="935"/>
      <c r="DO71" s="935"/>
      <c r="DP71" s="936"/>
      <c r="DQ71" s="934"/>
      <c r="DR71" s="935"/>
      <c r="DS71" s="935"/>
      <c r="DT71" s="935"/>
      <c r="DU71" s="936"/>
      <c r="DV71" s="931"/>
      <c r="DW71" s="932"/>
      <c r="DX71" s="932"/>
      <c r="DY71" s="932"/>
      <c r="DZ71" s="933"/>
      <c r="EA71" s="226"/>
    </row>
    <row r="72" spans="1:131" s="227" customFormat="1" ht="26.25" customHeight="1" x14ac:dyDescent="0.15">
      <c r="A72" s="241">
        <v>5</v>
      </c>
      <c r="B72" s="948"/>
      <c r="C72" s="899"/>
      <c r="D72" s="899"/>
      <c r="E72" s="899"/>
      <c r="F72" s="899"/>
      <c r="G72" s="899"/>
      <c r="H72" s="899"/>
      <c r="I72" s="899"/>
      <c r="J72" s="899"/>
      <c r="K72" s="899"/>
      <c r="L72" s="899"/>
      <c r="M72" s="899"/>
      <c r="N72" s="899"/>
      <c r="O72" s="899"/>
      <c r="P72" s="949"/>
      <c r="Q72" s="954"/>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952"/>
      <c r="BA72" s="952"/>
      <c r="BB72" s="952"/>
      <c r="BC72" s="952"/>
      <c r="BD72" s="953"/>
      <c r="BE72" s="245"/>
      <c r="BF72" s="245"/>
      <c r="BG72" s="245"/>
      <c r="BH72" s="245"/>
      <c r="BI72" s="245"/>
      <c r="BJ72" s="245"/>
      <c r="BK72" s="245"/>
      <c r="BL72" s="245"/>
      <c r="BM72" s="245"/>
      <c r="BN72" s="245"/>
      <c r="BO72" s="245"/>
      <c r="BP72" s="245"/>
      <c r="BQ72" s="242">
        <v>66</v>
      </c>
      <c r="BR72" s="247"/>
      <c r="BS72" s="937"/>
      <c r="BT72" s="938"/>
      <c r="BU72" s="938"/>
      <c r="BV72" s="938"/>
      <c r="BW72" s="938"/>
      <c r="BX72" s="938"/>
      <c r="BY72" s="938"/>
      <c r="BZ72" s="938"/>
      <c r="CA72" s="938"/>
      <c r="CB72" s="938"/>
      <c r="CC72" s="938"/>
      <c r="CD72" s="938"/>
      <c r="CE72" s="938"/>
      <c r="CF72" s="938"/>
      <c r="CG72" s="939"/>
      <c r="CH72" s="934"/>
      <c r="CI72" s="935"/>
      <c r="CJ72" s="935"/>
      <c r="CK72" s="935"/>
      <c r="CL72" s="936"/>
      <c r="CM72" s="934"/>
      <c r="CN72" s="935"/>
      <c r="CO72" s="935"/>
      <c r="CP72" s="935"/>
      <c r="CQ72" s="936"/>
      <c r="CR72" s="934"/>
      <c r="CS72" s="935"/>
      <c r="CT72" s="935"/>
      <c r="CU72" s="935"/>
      <c r="CV72" s="936"/>
      <c r="CW72" s="934"/>
      <c r="CX72" s="935"/>
      <c r="CY72" s="935"/>
      <c r="CZ72" s="935"/>
      <c r="DA72" s="936"/>
      <c r="DB72" s="934"/>
      <c r="DC72" s="935"/>
      <c r="DD72" s="935"/>
      <c r="DE72" s="935"/>
      <c r="DF72" s="936"/>
      <c r="DG72" s="934"/>
      <c r="DH72" s="935"/>
      <c r="DI72" s="935"/>
      <c r="DJ72" s="935"/>
      <c r="DK72" s="936"/>
      <c r="DL72" s="934"/>
      <c r="DM72" s="935"/>
      <c r="DN72" s="935"/>
      <c r="DO72" s="935"/>
      <c r="DP72" s="936"/>
      <c r="DQ72" s="934"/>
      <c r="DR72" s="935"/>
      <c r="DS72" s="935"/>
      <c r="DT72" s="935"/>
      <c r="DU72" s="936"/>
      <c r="DV72" s="931"/>
      <c r="DW72" s="932"/>
      <c r="DX72" s="932"/>
      <c r="DY72" s="932"/>
      <c r="DZ72" s="933"/>
      <c r="EA72" s="226"/>
    </row>
    <row r="73" spans="1:131" s="227" customFormat="1" ht="26.25" customHeight="1" x14ac:dyDescent="0.15">
      <c r="A73" s="241">
        <v>6</v>
      </c>
      <c r="B73" s="948"/>
      <c r="C73" s="899"/>
      <c r="D73" s="899"/>
      <c r="E73" s="899"/>
      <c r="F73" s="899"/>
      <c r="G73" s="899"/>
      <c r="H73" s="899"/>
      <c r="I73" s="899"/>
      <c r="J73" s="899"/>
      <c r="K73" s="899"/>
      <c r="L73" s="899"/>
      <c r="M73" s="899"/>
      <c r="N73" s="899"/>
      <c r="O73" s="899"/>
      <c r="P73" s="949"/>
      <c r="Q73" s="954"/>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952"/>
      <c r="BA73" s="952"/>
      <c r="BB73" s="952"/>
      <c r="BC73" s="952"/>
      <c r="BD73" s="953"/>
      <c r="BE73" s="245"/>
      <c r="BF73" s="245"/>
      <c r="BG73" s="245"/>
      <c r="BH73" s="245"/>
      <c r="BI73" s="245"/>
      <c r="BJ73" s="245"/>
      <c r="BK73" s="245"/>
      <c r="BL73" s="245"/>
      <c r="BM73" s="245"/>
      <c r="BN73" s="245"/>
      <c r="BO73" s="245"/>
      <c r="BP73" s="245"/>
      <c r="BQ73" s="242">
        <v>67</v>
      </c>
      <c r="BR73" s="247"/>
      <c r="BS73" s="937"/>
      <c r="BT73" s="938"/>
      <c r="BU73" s="938"/>
      <c r="BV73" s="938"/>
      <c r="BW73" s="938"/>
      <c r="BX73" s="938"/>
      <c r="BY73" s="938"/>
      <c r="BZ73" s="938"/>
      <c r="CA73" s="938"/>
      <c r="CB73" s="938"/>
      <c r="CC73" s="938"/>
      <c r="CD73" s="938"/>
      <c r="CE73" s="938"/>
      <c r="CF73" s="938"/>
      <c r="CG73" s="939"/>
      <c r="CH73" s="934"/>
      <c r="CI73" s="935"/>
      <c r="CJ73" s="935"/>
      <c r="CK73" s="935"/>
      <c r="CL73" s="936"/>
      <c r="CM73" s="934"/>
      <c r="CN73" s="935"/>
      <c r="CO73" s="935"/>
      <c r="CP73" s="935"/>
      <c r="CQ73" s="936"/>
      <c r="CR73" s="934"/>
      <c r="CS73" s="935"/>
      <c r="CT73" s="935"/>
      <c r="CU73" s="935"/>
      <c r="CV73" s="936"/>
      <c r="CW73" s="934"/>
      <c r="CX73" s="935"/>
      <c r="CY73" s="935"/>
      <c r="CZ73" s="935"/>
      <c r="DA73" s="936"/>
      <c r="DB73" s="934"/>
      <c r="DC73" s="935"/>
      <c r="DD73" s="935"/>
      <c r="DE73" s="935"/>
      <c r="DF73" s="936"/>
      <c r="DG73" s="934"/>
      <c r="DH73" s="935"/>
      <c r="DI73" s="935"/>
      <c r="DJ73" s="935"/>
      <c r="DK73" s="936"/>
      <c r="DL73" s="934"/>
      <c r="DM73" s="935"/>
      <c r="DN73" s="935"/>
      <c r="DO73" s="935"/>
      <c r="DP73" s="936"/>
      <c r="DQ73" s="934"/>
      <c r="DR73" s="935"/>
      <c r="DS73" s="935"/>
      <c r="DT73" s="935"/>
      <c r="DU73" s="936"/>
      <c r="DV73" s="931"/>
      <c r="DW73" s="932"/>
      <c r="DX73" s="932"/>
      <c r="DY73" s="932"/>
      <c r="DZ73" s="933"/>
      <c r="EA73" s="226"/>
    </row>
    <row r="74" spans="1:131" s="227" customFormat="1" ht="26.25" customHeight="1" x14ac:dyDescent="0.15">
      <c r="A74" s="241">
        <v>7</v>
      </c>
      <c r="B74" s="948"/>
      <c r="C74" s="899"/>
      <c r="D74" s="899"/>
      <c r="E74" s="899"/>
      <c r="F74" s="899"/>
      <c r="G74" s="899"/>
      <c r="H74" s="899"/>
      <c r="I74" s="899"/>
      <c r="J74" s="899"/>
      <c r="K74" s="899"/>
      <c r="L74" s="899"/>
      <c r="M74" s="899"/>
      <c r="N74" s="899"/>
      <c r="O74" s="899"/>
      <c r="P74" s="949"/>
      <c r="Q74" s="954"/>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952"/>
      <c r="BA74" s="952"/>
      <c r="BB74" s="952"/>
      <c r="BC74" s="952"/>
      <c r="BD74" s="953"/>
      <c r="BE74" s="245"/>
      <c r="BF74" s="245"/>
      <c r="BG74" s="245"/>
      <c r="BH74" s="245"/>
      <c r="BI74" s="245"/>
      <c r="BJ74" s="245"/>
      <c r="BK74" s="245"/>
      <c r="BL74" s="245"/>
      <c r="BM74" s="245"/>
      <c r="BN74" s="245"/>
      <c r="BO74" s="245"/>
      <c r="BP74" s="245"/>
      <c r="BQ74" s="242">
        <v>68</v>
      </c>
      <c r="BR74" s="247"/>
      <c r="BS74" s="937"/>
      <c r="BT74" s="938"/>
      <c r="BU74" s="938"/>
      <c r="BV74" s="938"/>
      <c r="BW74" s="938"/>
      <c r="BX74" s="938"/>
      <c r="BY74" s="938"/>
      <c r="BZ74" s="938"/>
      <c r="CA74" s="938"/>
      <c r="CB74" s="938"/>
      <c r="CC74" s="938"/>
      <c r="CD74" s="938"/>
      <c r="CE74" s="938"/>
      <c r="CF74" s="938"/>
      <c r="CG74" s="939"/>
      <c r="CH74" s="934"/>
      <c r="CI74" s="935"/>
      <c r="CJ74" s="935"/>
      <c r="CK74" s="935"/>
      <c r="CL74" s="936"/>
      <c r="CM74" s="934"/>
      <c r="CN74" s="935"/>
      <c r="CO74" s="935"/>
      <c r="CP74" s="935"/>
      <c r="CQ74" s="936"/>
      <c r="CR74" s="934"/>
      <c r="CS74" s="935"/>
      <c r="CT74" s="935"/>
      <c r="CU74" s="935"/>
      <c r="CV74" s="936"/>
      <c r="CW74" s="934"/>
      <c r="CX74" s="935"/>
      <c r="CY74" s="935"/>
      <c r="CZ74" s="935"/>
      <c r="DA74" s="936"/>
      <c r="DB74" s="934"/>
      <c r="DC74" s="935"/>
      <c r="DD74" s="935"/>
      <c r="DE74" s="935"/>
      <c r="DF74" s="936"/>
      <c r="DG74" s="934"/>
      <c r="DH74" s="935"/>
      <c r="DI74" s="935"/>
      <c r="DJ74" s="935"/>
      <c r="DK74" s="936"/>
      <c r="DL74" s="934"/>
      <c r="DM74" s="935"/>
      <c r="DN74" s="935"/>
      <c r="DO74" s="935"/>
      <c r="DP74" s="936"/>
      <c r="DQ74" s="934"/>
      <c r="DR74" s="935"/>
      <c r="DS74" s="935"/>
      <c r="DT74" s="935"/>
      <c r="DU74" s="936"/>
      <c r="DV74" s="931"/>
      <c r="DW74" s="932"/>
      <c r="DX74" s="932"/>
      <c r="DY74" s="932"/>
      <c r="DZ74" s="933"/>
      <c r="EA74" s="226"/>
    </row>
    <row r="75" spans="1:131" s="227" customFormat="1" ht="26.25" customHeight="1" x14ac:dyDescent="0.15">
      <c r="A75" s="241">
        <v>8</v>
      </c>
      <c r="B75" s="948"/>
      <c r="C75" s="899"/>
      <c r="D75" s="899"/>
      <c r="E75" s="899"/>
      <c r="F75" s="899"/>
      <c r="G75" s="899"/>
      <c r="H75" s="899"/>
      <c r="I75" s="899"/>
      <c r="J75" s="899"/>
      <c r="K75" s="899"/>
      <c r="L75" s="899"/>
      <c r="M75" s="899"/>
      <c r="N75" s="899"/>
      <c r="O75" s="899"/>
      <c r="P75" s="949"/>
      <c r="Q75" s="955"/>
      <c r="R75" s="902"/>
      <c r="S75" s="902"/>
      <c r="T75" s="902"/>
      <c r="U75" s="893"/>
      <c r="V75" s="903"/>
      <c r="W75" s="902"/>
      <c r="X75" s="902"/>
      <c r="Y75" s="902"/>
      <c r="Z75" s="893"/>
      <c r="AA75" s="903"/>
      <c r="AB75" s="902"/>
      <c r="AC75" s="902"/>
      <c r="AD75" s="902"/>
      <c r="AE75" s="893"/>
      <c r="AF75" s="903"/>
      <c r="AG75" s="902"/>
      <c r="AH75" s="902"/>
      <c r="AI75" s="902"/>
      <c r="AJ75" s="893"/>
      <c r="AK75" s="903"/>
      <c r="AL75" s="902"/>
      <c r="AM75" s="902"/>
      <c r="AN75" s="902"/>
      <c r="AO75" s="893"/>
      <c r="AP75" s="903"/>
      <c r="AQ75" s="902"/>
      <c r="AR75" s="902"/>
      <c r="AS75" s="902"/>
      <c r="AT75" s="893"/>
      <c r="AU75" s="903"/>
      <c r="AV75" s="902"/>
      <c r="AW75" s="902"/>
      <c r="AX75" s="902"/>
      <c r="AY75" s="893"/>
      <c r="AZ75" s="952"/>
      <c r="BA75" s="952"/>
      <c r="BB75" s="952"/>
      <c r="BC75" s="952"/>
      <c r="BD75" s="953"/>
      <c r="BE75" s="245"/>
      <c r="BF75" s="245"/>
      <c r="BG75" s="245"/>
      <c r="BH75" s="245"/>
      <c r="BI75" s="245"/>
      <c r="BJ75" s="245"/>
      <c r="BK75" s="245"/>
      <c r="BL75" s="245"/>
      <c r="BM75" s="245"/>
      <c r="BN75" s="245"/>
      <c r="BO75" s="245"/>
      <c r="BP75" s="245"/>
      <c r="BQ75" s="242">
        <v>69</v>
      </c>
      <c r="BR75" s="247"/>
      <c r="BS75" s="937"/>
      <c r="BT75" s="938"/>
      <c r="BU75" s="938"/>
      <c r="BV75" s="938"/>
      <c r="BW75" s="938"/>
      <c r="BX75" s="938"/>
      <c r="BY75" s="938"/>
      <c r="BZ75" s="938"/>
      <c r="CA75" s="938"/>
      <c r="CB75" s="938"/>
      <c r="CC75" s="938"/>
      <c r="CD75" s="938"/>
      <c r="CE75" s="938"/>
      <c r="CF75" s="938"/>
      <c r="CG75" s="939"/>
      <c r="CH75" s="934"/>
      <c r="CI75" s="935"/>
      <c r="CJ75" s="935"/>
      <c r="CK75" s="935"/>
      <c r="CL75" s="936"/>
      <c r="CM75" s="934"/>
      <c r="CN75" s="935"/>
      <c r="CO75" s="935"/>
      <c r="CP75" s="935"/>
      <c r="CQ75" s="936"/>
      <c r="CR75" s="934"/>
      <c r="CS75" s="935"/>
      <c r="CT75" s="935"/>
      <c r="CU75" s="935"/>
      <c r="CV75" s="936"/>
      <c r="CW75" s="934"/>
      <c r="CX75" s="935"/>
      <c r="CY75" s="935"/>
      <c r="CZ75" s="935"/>
      <c r="DA75" s="936"/>
      <c r="DB75" s="934"/>
      <c r="DC75" s="935"/>
      <c r="DD75" s="935"/>
      <c r="DE75" s="935"/>
      <c r="DF75" s="936"/>
      <c r="DG75" s="934"/>
      <c r="DH75" s="935"/>
      <c r="DI75" s="935"/>
      <c r="DJ75" s="935"/>
      <c r="DK75" s="936"/>
      <c r="DL75" s="934"/>
      <c r="DM75" s="935"/>
      <c r="DN75" s="935"/>
      <c r="DO75" s="935"/>
      <c r="DP75" s="936"/>
      <c r="DQ75" s="934"/>
      <c r="DR75" s="935"/>
      <c r="DS75" s="935"/>
      <c r="DT75" s="935"/>
      <c r="DU75" s="936"/>
      <c r="DV75" s="931"/>
      <c r="DW75" s="932"/>
      <c r="DX75" s="932"/>
      <c r="DY75" s="932"/>
      <c r="DZ75" s="933"/>
      <c r="EA75" s="226"/>
    </row>
    <row r="76" spans="1:131" s="227" customFormat="1" ht="26.25" customHeight="1" x14ac:dyDescent="0.15">
      <c r="A76" s="241">
        <v>9</v>
      </c>
      <c r="B76" s="948"/>
      <c r="C76" s="899"/>
      <c r="D76" s="899"/>
      <c r="E76" s="899"/>
      <c r="F76" s="899"/>
      <c r="G76" s="899"/>
      <c r="H76" s="899"/>
      <c r="I76" s="899"/>
      <c r="J76" s="899"/>
      <c r="K76" s="899"/>
      <c r="L76" s="899"/>
      <c r="M76" s="899"/>
      <c r="N76" s="899"/>
      <c r="O76" s="899"/>
      <c r="P76" s="949"/>
      <c r="Q76" s="955"/>
      <c r="R76" s="902"/>
      <c r="S76" s="902"/>
      <c r="T76" s="902"/>
      <c r="U76" s="893"/>
      <c r="V76" s="903"/>
      <c r="W76" s="902"/>
      <c r="X76" s="902"/>
      <c r="Y76" s="902"/>
      <c r="Z76" s="893"/>
      <c r="AA76" s="903"/>
      <c r="AB76" s="902"/>
      <c r="AC76" s="902"/>
      <c r="AD76" s="902"/>
      <c r="AE76" s="893"/>
      <c r="AF76" s="903"/>
      <c r="AG76" s="902"/>
      <c r="AH76" s="902"/>
      <c r="AI76" s="902"/>
      <c r="AJ76" s="893"/>
      <c r="AK76" s="903"/>
      <c r="AL76" s="902"/>
      <c r="AM76" s="902"/>
      <c r="AN76" s="902"/>
      <c r="AO76" s="893"/>
      <c r="AP76" s="903"/>
      <c r="AQ76" s="902"/>
      <c r="AR76" s="902"/>
      <c r="AS76" s="902"/>
      <c r="AT76" s="893"/>
      <c r="AU76" s="903"/>
      <c r="AV76" s="902"/>
      <c r="AW76" s="902"/>
      <c r="AX76" s="902"/>
      <c r="AY76" s="893"/>
      <c r="AZ76" s="952"/>
      <c r="BA76" s="952"/>
      <c r="BB76" s="952"/>
      <c r="BC76" s="952"/>
      <c r="BD76" s="953"/>
      <c r="BE76" s="245"/>
      <c r="BF76" s="245"/>
      <c r="BG76" s="245"/>
      <c r="BH76" s="245"/>
      <c r="BI76" s="245"/>
      <c r="BJ76" s="245"/>
      <c r="BK76" s="245"/>
      <c r="BL76" s="245"/>
      <c r="BM76" s="245"/>
      <c r="BN76" s="245"/>
      <c r="BO76" s="245"/>
      <c r="BP76" s="245"/>
      <c r="BQ76" s="242">
        <v>70</v>
      </c>
      <c r="BR76" s="247"/>
      <c r="BS76" s="937"/>
      <c r="BT76" s="938"/>
      <c r="BU76" s="938"/>
      <c r="BV76" s="938"/>
      <c r="BW76" s="938"/>
      <c r="BX76" s="938"/>
      <c r="BY76" s="938"/>
      <c r="BZ76" s="938"/>
      <c r="CA76" s="938"/>
      <c r="CB76" s="938"/>
      <c r="CC76" s="938"/>
      <c r="CD76" s="938"/>
      <c r="CE76" s="938"/>
      <c r="CF76" s="938"/>
      <c r="CG76" s="939"/>
      <c r="CH76" s="934"/>
      <c r="CI76" s="935"/>
      <c r="CJ76" s="935"/>
      <c r="CK76" s="935"/>
      <c r="CL76" s="936"/>
      <c r="CM76" s="934"/>
      <c r="CN76" s="935"/>
      <c r="CO76" s="935"/>
      <c r="CP76" s="935"/>
      <c r="CQ76" s="936"/>
      <c r="CR76" s="934"/>
      <c r="CS76" s="935"/>
      <c r="CT76" s="935"/>
      <c r="CU76" s="935"/>
      <c r="CV76" s="936"/>
      <c r="CW76" s="934"/>
      <c r="CX76" s="935"/>
      <c r="CY76" s="935"/>
      <c r="CZ76" s="935"/>
      <c r="DA76" s="936"/>
      <c r="DB76" s="934"/>
      <c r="DC76" s="935"/>
      <c r="DD76" s="935"/>
      <c r="DE76" s="935"/>
      <c r="DF76" s="936"/>
      <c r="DG76" s="934"/>
      <c r="DH76" s="935"/>
      <c r="DI76" s="935"/>
      <c r="DJ76" s="935"/>
      <c r="DK76" s="936"/>
      <c r="DL76" s="934"/>
      <c r="DM76" s="935"/>
      <c r="DN76" s="935"/>
      <c r="DO76" s="935"/>
      <c r="DP76" s="936"/>
      <c r="DQ76" s="934"/>
      <c r="DR76" s="935"/>
      <c r="DS76" s="935"/>
      <c r="DT76" s="935"/>
      <c r="DU76" s="936"/>
      <c r="DV76" s="931"/>
      <c r="DW76" s="932"/>
      <c r="DX76" s="932"/>
      <c r="DY76" s="932"/>
      <c r="DZ76" s="933"/>
      <c r="EA76" s="226"/>
    </row>
    <row r="77" spans="1:131" s="227" customFormat="1" ht="26.25" customHeight="1" x14ac:dyDescent="0.15">
      <c r="A77" s="241">
        <v>10</v>
      </c>
      <c r="B77" s="948"/>
      <c r="C77" s="899"/>
      <c r="D77" s="899"/>
      <c r="E77" s="899"/>
      <c r="F77" s="899"/>
      <c r="G77" s="899"/>
      <c r="H77" s="899"/>
      <c r="I77" s="899"/>
      <c r="J77" s="899"/>
      <c r="K77" s="899"/>
      <c r="L77" s="899"/>
      <c r="M77" s="899"/>
      <c r="N77" s="899"/>
      <c r="O77" s="899"/>
      <c r="P77" s="949"/>
      <c r="Q77" s="955"/>
      <c r="R77" s="902"/>
      <c r="S77" s="902"/>
      <c r="T77" s="902"/>
      <c r="U77" s="893"/>
      <c r="V77" s="903"/>
      <c r="W77" s="902"/>
      <c r="X77" s="902"/>
      <c r="Y77" s="902"/>
      <c r="Z77" s="893"/>
      <c r="AA77" s="903"/>
      <c r="AB77" s="902"/>
      <c r="AC77" s="902"/>
      <c r="AD77" s="902"/>
      <c r="AE77" s="893"/>
      <c r="AF77" s="903"/>
      <c r="AG77" s="902"/>
      <c r="AH77" s="902"/>
      <c r="AI77" s="902"/>
      <c r="AJ77" s="893"/>
      <c r="AK77" s="903"/>
      <c r="AL77" s="902"/>
      <c r="AM77" s="902"/>
      <c r="AN77" s="902"/>
      <c r="AO77" s="893"/>
      <c r="AP77" s="903"/>
      <c r="AQ77" s="902"/>
      <c r="AR77" s="902"/>
      <c r="AS77" s="902"/>
      <c r="AT77" s="893"/>
      <c r="AU77" s="903"/>
      <c r="AV77" s="902"/>
      <c r="AW77" s="902"/>
      <c r="AX77" s="902"/>
      <c r="AY77" s="893"/>
      <c r="AZ77" s="952"/>
      <c r="BA77" s="952"/>
      <c r="BB77" s="952"/>
      <c r="BC77" s="952"/>
      <c r="BD77" s="953"/>
      <c r="BE77" s="245"/>
      <c r="BF77" s="245"/>
      <c r="BG77" s="245"/>
      <c r="BH77" s="245"/>
      <c r="BI77" s="245"/>
      <c r="BJ77" s="245"/>
      <c r="BK77" s="245"/>
      <c r="BL77" s="245"/>
      <c r="BM77" s="245"/>
      <c r="BN77" s="245"/>
      <c r="BO77" s="245"/>
      <c r="BP77" s="245"/>
      <c r="BQ77" s="242">
        <v>71</v>
      </c>
      <c r="BR77" s="247"/>
      <c r="BS77" s="937"/>
      <c r="BT77" s="938"/>
      <c r="BU77" s="938"/>
      <c r="BV77" s="938"/>
      <c r="BW77" s="938"/>
      <c r="BX77" s="938"/>
      <c r="BY77" s="938"/>
      <c r="BZ77" s="938"/>
      <c r="CA77" s="938"/>
      <c r="CB77" s="938"/>
      <c r="CC77" s="938"/>
      <c r="CD77" s="938"/>
      <c r="CE77" s="938"/>
      <c r="CF77" s="938"/>
      <c r="CG77" s="939"/>
      <c r="CH77" s="934"/>
      <c r="CI77" s="935"/>
      <c r="CJ77" s="935"/>
      <c r="CK77" s="935"/>
      <c r="CL77" s="936"/>
      <c r="CM77" s="934"/>
      <c r="CN77" s="935"/>
      <c r="CO77" s="935"/>
      <c r="CP77" s="935"/>
      <c r="CQ77" s="936"/>
      <c r="CR77" s="934"/>
      <c r="CS77" s="935"/>
      <c r="CT77" s="935"/>
      <c r="CU77" s="935"/>
      <c r="CV77" s="936"/>
      <c r="CW77" s="934"/>
      <c r="CX77" s="935"/>
      <c r="CY77" s="935"/>
      <c r="CZ77" s="935"/>
      <c r="DA77" s="936"/>
      <c r="DB77" s="934"/>
      <c r="DC77" s="935"/>
      <c r="DD77" s="935"/>
      <c r="DE77" s="935"/>
      <c r="DF77" s="936"/>
      <c r="DG77" s="934"/>
      <c r="DH77" s="935"/>
      <c r="DI77" s="935"/>
      <c r="DJ77" s="935"/>
      <c r="DK77" s="936"/>
      <c r="DL77" s="934"/>
      <c r="DM77" s="935"/>
      <c r="DN77" s="935"/>
      <c r="DO77" s="935"/>
      <c r="DP77" s="936"/>
      <c r="DQ77" s="934"/>
      <c r="DR77" s="935"/>
      <c r="DS77" s="935"/>
      <c r="DT77" s="935"/>
      <c r="DU77" s="936"/>
      <c r="DV77" s="931"/>
      <c r="DW77" s="932"/>
      <c r="DX77" s="932"/>
      <c r="DY77" s="932"/>
      <c r="DZ77" s="933"/>
      <c r="EA77" s="226"/>
    </row>
    <row r="78" spans="1:131" s="227" customFormat="1" ht="26.25" customHeight="1" x14ac:dyDescent="0.15">
      <c r="A78" s="241">
        <v>11</v>
      </c>
      <c r="B78" s="948"/>
      <c r="C78" s="899"/>
      <c r="D78" s="899"/>
      <c r="E78" s="899"/>
      <c r="F78" s="899"/>
      <c r="G78" s="899"/>
      <c r="H78" s="899"/>
      <c r="I78" s="899"/>
      <c r="J78" s="899"/>
      <c r="K78" s="899"/>
      <c r="L78" s="899"/>
      <c r="M78" s="899"/>
      <c r="N78" s="899"/>
      <c r="O78" s="899"/>
      <c r="P78" s="949"/>
      <c r="Q78" s="954"/>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52"/>
      <c r="BA78" s="952"/>
      <c r="BB78" s="952"/>
      <c r="BC78" s="952"/>
      <c r="BD78" s="953"/>
      <c r="BE78" s="245"/>
      <c r="BF78" s="245"/>
      <c r="BG78" s="245"/>
      <c r="BH78" s="245"/>
      <c r="BI78" s="245"/>
      <c r="BJ78" s="248"/>
      <c r="BK78" s="248"/>
      <c r="BL78" s="248"/>
      <c r="BM78" s="248"/>
      <c r="BN78" s="248"/>
      <c r="BO78" s="245"/>
      <c r="BP78" s="245"/>
      <c r="BQ78" s="242">
        <v>72</v>
      </c>
      <c r="BR78" s="247"/>
      <c r="BS78" s="937"/>
      <c r="BT78" s="938"/>
      <c r="BU78" s="938"/>
      <c r="BV78" s="938"/>
      <c r="BW78" s="938"/>
      <c r="BX78" s="938"/>
      <c r="BY78" s="938"/>
      <c r="BZ78" s="938"/>
      <c r="CA78" s="938"/>
      <c r="CB78" s="938"/>
      <c r="CC78" s="938"/>
      <c r="CD78" s="938"/>
      <c r="CE78" s="938"/>
      <c r="CF78" s="938"/>
      <c r="CG78" s="939"/>
      <c r="CH78" s="934"/>
      <c r="CI78" s="935"/>
      <c r="CJ78" s="935"/>
      <c r="CK78" s="935"/>
      <c r="CL78" s="936"/>
      <c r="CM78" s="934"/>
      <c r="CN78" s="935"/>
      <c r="CO78" s="935"/>
      <c r="CP78" s="935"/>
      <c r="CQ78" s="936"/>
      <c r="CR78" s="934"/>
      <c r="CS78" s="935"/>
      <c r="CT78" s="935"/>
      <c r="CU78" s="935"/>
      <c r="CV78" s="936"/>
      <c r="CW78" s="934"/>
      <c r="CX78" s="935"/>
      <c r="CY78" s="935"/>
      <c r="CZ78" s="935"/>
      <c r="DA78" s="936"/>
      <c r="DB78" s="934"/>
      <c r="DC78" s="935"/>
      <c r="DD78" s="935"/>
      <c r="DE78" s="935"/>
      <c r="DF78" s="936"/>
      <c r="DG78" s="934"/>
      <c r="DH78" s="935"/>
      <c r="DI78" s="935"/>
      <c r="DJ78" s="935"/>
      <c r="DK78" s="936"/>
      <c r="DL78" s="934"/>
      <c r="DM78" s="935"/>
      <c r="DN78" s="935"/>
      <c r="DO78" s="935"/>
      <c r="DP78" s="936"/>
      <c r="DQ78" s="934"/>
      <c r="DR78" s="935"/>
      <c r="DS78" s="935"/>
      <c r="DT78" s="935"/>
      <c r="DU78" s="936"/>
      <c r="DV78" s="931"/>
      <c r="DW78" s="932"/>
      <c r="DX78" s="932"/>
      <c r="DY78" s="932"/>
      <c r="DZ78" s="933"/>
      <c r="EA78" s="226"/>
    </row>
    <row r="79" spans="1:131" s="227" customFormat="1" ht="26.25" customHeight="1" x14ac:dyDescent="0.15">
      <c r="A79" s="241">
        <v>12</v>
      </c>
      <c r="B79" s="948"/>
      <c r="C79" s="899"/>
      <c r="D79" s="899"/>
      <c r="E79" s="899"/>
      <c r="F79" s="899"/>
      <c r="G79" s="899"/>
      <c r="H79" s="899"/>
      <c r="I79" s="899"/>
      <c r="J79" s="899"/>
      <c r="K79" s="899"/>
      <c r="L79" s="899"/>
      <c r="M79" s="899"/>
      <c r="N79" s="899"/>
      <c r="O79" s="899"/>
      <c r="P79" s="949"/>
      <c r="Q79" s="954"/>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52"/>
      <c r="BA79" s="952"/>
      <c r="BB79" s="952"/>
      <c r="BC79" s="952"/>
      <c r="BD79" s="953"/>
      <c r="BE79" s="245"/>
      <c r="BF79" s="245"/>
      <c r="BG79" s="245"/>
      <c r="BH79" s="245"/>
      <c r="BI79" s="245"/>
      <c r="BJ79" s="248"/>
      <c r="BK79" s="248"/>
      <c r="BL79" s="248"/>
      <c r="BM79" s="248"/>
      <c r="BN79" s="248"/>
      <c r="BO79" s="245"/>
      <c r="BP79" s="245"/>
      <c r="BQ79" s="242">
        <v>73</v>
      </c>
      <c r="BR79" s="247"/>
      <c r="BS79" s="937"/>
      <c r="BT79" s="938"/>
      <c r="BU79" s="938"/>
      <c r="BV79" s="938"/>
      <c r="BW79" s="938"/>
      <c r="BX79" s="938"/>
      <c r="BY79" s="938"/>
      <c r="BZ79" s="938"/>
      <c r="CA79" s="938"/>
      <c r="CB79" s="938"/>
      <c r="CC79" s="938"/>
      <c r="CD79" s="938"/>
      <c r="CE79" s="938"/>
      <c r="CF79" s="938"/>
      <c r="CG79" s="939"/>
      <c r="CH79" s="934"/>
      <c r="CI79" s="935"/>
      <c r="CJ79" s="935"/>
      <c r="CK79" s="935"/>
      <c r="CL79" s="936"/>
      <c r="CM79" s="934"/>
      <c r="CN79" s="935"/>
      <c r="CO79" s="935"/>
      <c r="CP79" s="935"/>
      <c r="CQ79" s="936"/>
      <c r="CR79" s="934"/>
      <c r="CS79" s="935"/>
      <c r="CT79" s="935"/>
      <c r="CU79" s="935"/>
      <c r="CV79" s="936"/>
      <c r="CW79" s="934"/>
      <c r="CX79" s="935"/>
      <c r="CY79" s="935"/>
      <c r="CZ79" s="935"/>
      <c r="DA79" s="936"/>
      <c r="DB79" s="934"/>
      <c r="DC79" s="935"/>
      <c r="DD79" s="935"/>
      <c r="DE79" s="935"/>
      <c r="DF79" s="936"/>
      <c r="DG79" s="934"/>
      <c r="DH79" s="935"/>
      <c r="DI79" s="935"/>
      <c r="DJ79" s="935"/>
      <c r="DK79" s="936"/>
      <c r="DL79" s="934"/>
      <c r="DM79" s="935"/>
      <c r="DN79" s="935"/>
      <c r="DO79" s="935"/>
      <c r="DP79" s="936"/>
      <c r="DQ79" s="934"/>
      <c r="DR79" s="935"/>
      <c r="DS79" s="935"/>
      <c r="DT79" s="935"/>
      <c r="DU79" s="936"/>
      <c r="DV79" s="931"/>
      <c r="DW79" s="932"/>
      <c r="DX79" s="932"/>
      <c r="DY79" s="932"/>
      <c r="DZ79" s="933"/>
      <c r="EA79" s="226"/>
    </row>
    <row r="80" spans="1:131" s="227" customFormat="1" ht="26.25" customHeight="1" x14ac:dyDescent="0.15">
      <c r="A80" s="241">
        <v>13</v>
      </c>
      <c r="B80" s="948"/>
      <c r="C80" s="899"/>
      <c r="D80" s="899"/>
      <c r="E80" s="899"/>
      <c r="F80" s="899"/>
      <c r="G80" s="899"/>
      <c r="H80" s="899"/>
      <c r="I80" s="899"/>
      <c r="J80" s="899"/>
      <c r="K80" s="899"/>
      <c r="L80" s="899"/>
      <c r="M80" s="899"/>
      <c r="N80" s="899"/>
      <c r="O80" s="899"/>
      <c r="P80" s="949"/>
      <c r="Q80" s="954"/>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52"/>
      <c r="BA80" s="952"/>
      <c r="BB80" s="952"/>
      <c r="BC80" s="952"/>
      <c r="BD80" s="953"/>
      <c r="BE80" s="245"/>
      <c r="BF80" s="245"/>
      <c r="BG80" s="245"/>
      <c r="BH80" s="245"/>
      <c r="BI80" s="245"/>
      <c r="BJ80" s="245"/>
      <c r="BK80" s="245"/>
      <c r="BL80" s="245"/>
      <c r="BM80" s="245"/>
      <c r="BN80" s="245"/>
      <c r="BO80" s="245"/>
      <c r="BP80" s="245"/>
      <c r="BQ80" s="242">
        <v>74</v>
      </c>
      <c r="BR80" s="247"/>
      <c r="BS80" s="937"/>
      <c r="BT80" s="938"/>
      <c r="BU80" s="938"/>
      <c r="BV80" s="938"/>
      <c r="BW80" s="938"/>
      <c r="BX80" s="938"/>
      <c r="BY80" s="938"/>
      <c r="BZ80" s="938"/>
      <c r="CA80" s="938"/>
      <c r="CB80" s="938"/>
      <c r="CC80" s="938"/>
      <c r="CD80" s="938"/>
      <c r="CE80" s="938"/>
      <c r="CF80" s="938"/>
      <c r="CG80" s="939"/>
      <c r="CH80" s="934"/>
      <c r="CI80" s="935"/>
      <c r="CJ80" s="935"/>
      <c r="CK80" s="935"/>
      <c r="CL80" s="936"/>
      <c r="CM80" s="934"/>
      <c r="CN80" s="935"/>
      <c r="CO80" s="935"/>
      <c r="CP80" s="935"/>
      <c r="CQ80" s="936"/>
      <c r="CR80" s="934"/>
      <c r="CS80" s="935"/>
      <c r="CT80" s="935"/>
      <c r="CU80" s="935"/>
      <c r="CV80" s="936"/>
      <c r="CW80" s="934"/>
      <c r="CX80" s="935"/>
      <c r="CY80" s="935"/>
      <c r="CZ80" s="935"/>
      <c r="DA80" s="936"/>
      <c r="DB80" s="934"/>
      <c r="DC80" s="935"/>
      <c r="DD80" s="935"/>
      <c r="DE80" s="935"/>
      <c r="DF80" s="936"/>
      <c r="DG80" s="934"/>
      <c r="DH80" s="935"/>
      <c r="DI80" s="935"/>
      <c r="DJ80" s="935"/>
      <c r="DK80" s="936"/>
      <c r="DL80" s="934"/>
      <c r="DM80" s="935"/>
      <c r="DN80" s="935"/>
      <c r="DO80" s="935"/>
      <c r="DP80" s="936"/>
      <c r="DQ80" s="934"/>
      <c r="DR80" s="935"/>
      <c r="DS80" s="935"/>
      <c r="DT80" s="935"/>
      <c r="DU80" s="936"/>
      <c r="DV80" s="931"/>
      <c r="DW80" s="932"/>
      <c r="DX80" s="932"/>
      <c r="DY80" s="932"/>
      <c r="DZ80" s="933"/>
      <c r="EA80" s="226"/>
    </row>
    <row r="81" spans="1:131" s="227" customFormat="1" ht="26.25" customHeight="1" x14ac:dyDescent="0.15">
      <c r="A81" s="241">
        <v>14</v>
      </c>
      <c r="B81" s="948"/>
      <c r="C81" s="899"/>
      <c r="D81" s="899"/>
      <c r="E81" s="899"/>
      <c r="F81" s="899"/>
      <c r="G81" s="899"/>
      <c r="H81" s="899"/>
      <c r="I81" s="899"/>
      <c r="J81" s="899"/>
      <c r="K81" s="899"/>
      <c r="L81" s="899"/>
      <c r="M81" s="899"/>
      <c r="N81" s="899"/>
      <c r="O81" s="899"/>
      <c r="P81" s="949"/>
      <c r="Q81" s="954"/>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52"/>
      <c r="BA81" s="952"/>
      <c r="BB81" s="952"/>
      <c r="BC81" s="952"/>
      <c r="BD81" s="953"/>
      <c r="BE81" s="245"/>
      <c r="BF81" s="245"/>
      <c r="BG81" s="245"/>
      <c r="BH81" s="245"/>
      <c r="BI81" s="245"/>
      <c r="BJ81" s="245"/>
      <c r="BK81" s="245"/>
      <c r="BL81" s="245"/>
      <c r="BM81" s="245"/>
      <c r="BN81" s="245"/>
      <c r="BO81" s="245"/>
      <c r="BP81" s="245"/>
      <c r="BQ81" s="242">
        <v>75</v>
      </c>
      <c r="BR81" s="247"/>
      <c r="BS81" s="937"/>
      <c r="BT81" s="938"/>
      <c r="BU81" s="938"/>
      <c r="BV81" s="938"/>
      <c r="BW81" s="938"/>
      <c r="BX81" s="938"/>
      <c r="BY81" s="938"/>
      <c r="BZ81" s="938"/>
      <c r="CA81" s="938"/>
      <c r="CB81" s="938"/>
      <c r="CC81" s="938"/>
      <c r="CD81" s="938"/>
      <c r="CE81" s="938"/>
      <c r="CF81" s="938"/>
      <c r="CG81" s="939"/>
      <c r="CH81" s="934"/>
      <c r="CI81" s="935"/>
      <c r="CJ81" s="935"/>
      <c r="CK81" s="935"/>
      <c r="CL81" s="936"/>
      <c r="CM81" s="934"/>
      <c r="CN81" s="935"/>
      <c r="CO81" s="935"/>
      <c r="CP81" s="935"/>
      <c r="CQ81" s="936"/>
      <c r="CR81" s="934"/>
      <c r="CS81" s="935"/>
      <c r="CT81" s="935"/>
      <c r="CU81" s="935"/>
      <c r="CV81" s="936"/>
      <c r="CW81" s="934"/>
      <c r="CX81" s="935"/>
      <c r="CY81" s="935"/>
      <c r="CZ81" s="935"/>
      <c r="DA81" s="936"/>
      <c r="DB81" s="934"/>
      <c r="DC81" s="935"/>
      <c r="DD81" s="935"/>
      <c r="DE81" s="935"/>
      <c r="DF81" s="936"/>
      <c r="DG81" s="934"/>
      <c r="DH81" s="935"/>
      <c r="DI81" s="935"/>
      <c r="DJ81" s="935"/>
      <c r="DK81" s="936"/>
      <c r="DL81" s="934"/>
      <c r="DM81" s="935"/>
      <c r="DN81" s="935"/>
      <c r="DO81" s="935"/>
      <c r="DP81" s="936"/>
      <c r="DQ81" s="934"/>
      <c r="DR81" s="935"/>
      <c r="DS81" s="935"/>
      <c r="DT81" s="935"/>
      <c r="DU81" s="936"/>
      <c r="DV81" s="931"/>
      <c r="DW81" s="932"/>
      <c r="DX81" s="932"/>
      <c r="DY81" s="932"/>
      <c r="DZ81" s="933"/>
      <c r="EA81" s="226"/>
    </row>
    <row r="82" spans="1:131" s="227" customFormat="1" ht="26.25" customHeight="1" x14ac:dyDescent="0.15">
      <c r="A82" s="241">
        <v>15</v>
      </c>
      <c r="B82" s="948"/>
      <c r="C82" s="899"/>
      <c r="D82" s="899"/>
      <c r="E82" s="899"/>
      <c r="F82" s="899"/>
      <c r="G82" s="899"/>
      <c r="H82" s="899"/>
      <c r="I82" s="899"/>
      <c r="J82" s="899"/>
      <c r="K82" s="899"/>
      <c r="L82" s="899"/>
      <c r="M82" s="899"/>
      <c r="N82" s="899"/>
      <c r="O82" s="899"/>
      <c r="P82" s="949"/>
      <c r="Q82" s="954"/>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52"/>
      <c r="BA82" s="952"/>
      <c r="BB82" s="952"/>
      <c r="BC82" s="952"/>
      <c r="BD82" s="953"/>
      <c r="BE82" s="245"/>
      <c r="BF82" s="245"/>
      <c r="BG82" s="245"/>
      <c r="BH82" s="245"/>
      <c r="BI82" s="245"/>
      <c r="BJ82" s="245"/>
      <c r="BK82" s="245"/>
      <c r="BL82" s="245"/>
      <c r="BM82" s="245"/>
      <c r="BN82" s="245"/>
      <c r="BO82" s="245"/>
      <c r="BP82" s="245"/>
      <c r="BQ82" s="242">
        <v>76</v>
      </c>
      <c r="BR82" s="247"/>
      <c r="BS82" s="937"/>
      <c r="BT82" s="938"/>
      <c r="BU82" s="938"/>
      <c r="BV82" s="938"/>
      <c r="BW82" s="938"/>
      <c r="BX82" s="938"/>
      <c r="BY82" s="938"/>
      <c r="BZ82" s="938"/>
      <c r="CA82" s="938"/>
      <c r="CB82" s="938"/>
      <c r="CC82" s="938"/>
      <c r="CD82" s="938"/>
      <c r="CE82" s="938"/>
      <c r="CF82" s="938"/>
      <c r="CG82" s="939"/>
      <c r="CH82" s="934"/>
      <c r="CI82" s="935"/>
      <c r="CJ82" s="935"/>
      <c r="CK82" s="935"/>
      <c r="CL82" s="936"/>
      <c r="CM82" s="934"/>
      <c r="CN82" s="935"/>
      <c r="CO82" s="935"/>
      <c r="CP82" s="935"/>
      <c r="CQ82" s="936"/>
      <c r="CR82" s="934"/>
      <c r="CS82" s="935"/>
      <c r="CT82" s="935"/>
      <c r="CU82" s="935"/>
      <c r="CV82" s="936"/>
      <c r="CW82" s="934"/>
      <c r="CX82" s="935"/>
      <c r="CY82" s="935"/>
      <c r="CZ82" s="935"/>
      <c r="DA82" s="936"/>
      <c r="DB82" s="934"/>
      <c r="DC82" s="935"/>
      <c r="DD82" s="935"/>
      <c r="DE82" s="935"/>
      <c r="DF82" s="936"/>
      <c r="DG82" s="934"/>
      <c r="DH82" s="935"/>
      <c r="DI82" s="935"/>
      <c r="DJ82" s="935"/>
      <c r="DK82" s="936"/>
      <c r="DL82" s="934"/>
      <c r="DM82" s="935"/>
      <c r="DN82" s="935"/>
      <c r="DO82" s="935"/>
      <c r="DP82" s="936"/>
      <c r="DQ82" s="934"/>
      <c r="DR82" s="935"/>
      <c r="DS82" s="935"/>
      <c r="DT82" s="935"/>
      <c r="DU82" s="936"/>
      <c r="DV82" s="931"/>
      <c r="DW82" s="932"/>
      <c r="DX82" s="932"/>
      <c r="DY82" s="932"/>
      <c r="DZ82" s="933"/>
      <c r="EA82" s="226"/>
    </row>
    <row r="83" spans="1:131" s="227" customFormat="1" ht="26.25" customHeight="1" x14ac:dyDescent="0.15">
      <c r="A83" s="241">
        <v>16</v>
      </c>
      <c r="B83" s="948"/>
      <c r="C83" s="899"/>
      <c r="D83" s="899"/>
      <c r="E83" s="899"/>
      <c r="F83" s="899"/>
      <c r="G83" s="899"/>
      <c r="H83" s="899"/>
      <c r="I83" s="899"/>
      <c r="J83" s="899"/>
      <c r="K83" s="899"/>
      <c r="L83" s="899"/>
      <c r="M83" s="899"/>
      <c r="N83" s="899"/>
      <c r="O83" s="899"/>
      <c r="P83" s="949"/>
      <c r="Q83" s="954"/>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52"/>
      <c r="BA83" s="952"/>
      <c r="BB83" s="952"/>
      <c r="BC83" s="952"/>
      <c r="BD83" s="953"/>
      <c r="BE83" s="245"/>
      <c r="BF83" s="245"/>
      <c r="BG83" s="245"/>
      <c r="BH83" s="245"/>
      <c r="BI83" s="245"/>
      <c r="BJ83" s="245"/>
      <c r="BK83" s="245"/>
      <c r="BL83" s="245"/>
      <c r="BM83" s="245"/>
      <c r="BN83" s="245"/>
      <c r="BO83" s="245"/>
      <c r="BP83" s="245"/>
      <c r="BQ83" s="242">
        <v>77</v>
      </c>
      <c r="BR83" s="247"/>
      <c r="BS83" s="937"/>
      <c r="BT83" s="938"/>
      <c r="BU83" s="938"/>
      <c r="BV83" s="938"/>
      <c r="BW83" s="938"/>
      <c r="BX83" s="938"/>
      <c r="BY83" s="938"/>
      <c r="BZ83" s="938"/>
      <c r="CA83" s="938"/>
      <c r="CB83" s="938"/>
      <c r="CC83" s="938"/>
      <c r="CD83" s="938"/>
      <c r="CE83" s="938"/>
      <c r="CF83" s="938"/>
      <c r="CG83" s="939"/>
      <c r="CH83" s="934"/>
      <c r="CI83" s="935"/>
      <c r="CJ83" s="935"/>
      <c r="CK83" s="935"/>
      <c r="CL83" s="936"/>
      <c r="CM83" s="934"/>
      <c r="CN83" s="935"/>
      <c r="CO83" s="935"/>
      <c r="CP83" s="935"/>
      <c r="CQ83" s="936"/>
      <c r="CR83" s="934"/>
      <c r="CS83" s="935"/>
      <c r="CT83" s="935"/>
      <c r="CU83" s="935"/>
      <c r="CV83" s="936"/>
      <c r="CW83" s="934"/>
      <c r="CX83" s="935"/>
      <c r="CY83" s="935"/>
      <c r="CZ83" s="935"/>
      <c r="DA83" s="936"/>
      <c r="DB83" s="934"/>
      <c r="DC83" s="935"/>
      <c r="DD83" s="935"/>
      <c r="DE83" s="935"/>
      <c r="DF83" s="936"/>
      <c r="DG83" s="934"/>
      <c r="DH83" s="935"/>
      <c r="DI83" s="935"/>
      <c r="DJ83" s="935"/>
      <c r="DK83" s="936"/>
      <c r="DL83" s="934"/>
      <c r="DM83" s="935"/>
      <c r="DN83" s="935"/>
      <c r="DO83" s="935"/>
      <c r="DP83" s="936"/>
      <c r="DQ83" s="934"/>
      <c r="DR83" s="935"/>
      <c r="DS83" s="935"/>
      <c r="DT83" s="935"/>
      <c r="DU83" s="936"/>
      <c r="DV83" s="931"/>
      <c r="DW83" s="932"/>
      <c r="DX83" s="932"/>
      <c r="DY83" s="932"/>
      <c r="DZ83" s="933"/>
      <c r="EA83" s="226"/>
    </row>
    <row r="84" spans="1:131" s="227" customFormat="1" ht="26.25" customHeight="1" x14ac:dyDescent="0.15">
      <c r="A84" s="241">
        <v>17</v>
      </c>
      <c r="B84" s="948"/>
      <c r="C84" s="899"/>
      <c r="D84" s="899"/>
      <c r="E84" s="899"/>
      <c r="F84" s="899"/>
      <c r="G84" s="899"/>
      <c r="H84" s="899"/>
      <c r="I84" s="899"/>
      <c r="J84" s="899"/>
      <c r="K84" s="899"/>
      <c r="L84" s="899"/>
      <c r="M84" s="899"/>
      <c r="N84" s="899"/>
      <c r="O84" s="899"/>
      <c r="P84" s="949"/>
      <c r="Q84" s="954"/>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52"/>
      <c r="BA84" s="952"/>
      <c r="BB84" s="952"/>
      <c r="BC84" s="952"/>
      <c r="BD84" s="953"/>
      <c r="BE84" s="245"/>
      <c r="BF84" s="245"/>
      <c r="BG84" s="245"/>
      <c r="BH84" s="245"/>
      <c r="BI84" s="245"/>
      <c r="BJ84" s="245"/>
      <c r="BK84" s="245"/>
      <c r="BL84" s="245"/>
      <c r="BM84" s="245"/>
      <c r="BN84" s="245"/>
      <c r="BO84" s="245"/>
      <c r="BP84" s="245"/>
      <c r="BQ84" s="242">
        <v>78</v>
      </c>
      <c r="BR84" s="247"/>
      <c r="BS84" s="937"/>
      <c r="BT84" s="938"/>
      <c r="BU84" s="938"/>
      <c r="BV84" s="938"/>
      <c r="BW84" s="938"/>
      <c r="BX84" s="938"/>
      <c r="BY84" s="938"/>
      <c r="BZ84" s="938"/>
      <c r="CA84" s="938"/>
      <c r="CB84" s="938"/>
      <c r="CC84" s="938"/>
      <c r="CD84" s="938"/>
      <c r="CE84" s="938"/>
      <c r="CF84" s="938"/>
      <c r="CG84" s="939"/>
      <c r="CH84" s="934"/>
      <c r="CI84" s="935"/>
      <c r="CJ84" s="935"/>
      <c r="CK84" s="935"/>
      <c r="CL84" s="936"/>
      <c r="CM84" s="934"/>
      <c r="CN84" s="935"/>
      <c r="CO84" s="935"/>
      <c r="CP84" s="935"/>
      <c r="CQ84" s="936"/>
      <c r="CR84" s="934"/>
      <c r="CS84" s="935"/>
      <c r="CT84" s="935"/>
      <c r="CU84" s="935"/>
      <c r="CV84" s="936"/>
      <c r="CW84" s="934"/>
      <c r="CX84" s="935"/>
      <c r="CY84" s="935"/>
      <c r="CZ84" s="935"/>
      <c r="DA84" s="936"/>
      <c r="DB84" s="934"/>
      <c r="DC84" s="935"/>
      <c r="DD84" s="935"/>
      <c r="DE84" s="935"/>
      <c r="DF84" s="936"/>
      <c r="DG84" s="934"/>
      <c r="DH84" s="935"/>
      <c r="DI84" s="935"/>
      <c r="DJ84" s="935"/>
      <c r="DK84" s="936"/>
      <c r="DL84" s="934"/>
      <c r="DM84" s="935"/>
      <c r="DN84" s="935"/>
      <c r="DO84" s="935"/>
      <c r="DP84" s="936"/>
      <c r="DQ84" s="934"/>
      <c r="DR84" s="935"/>
      <c r="DS84" s="935"/>
      <c r="DT84" s="935"/>
      <c r="DU84" s="936"/>
      <c r="DV84" s="931"/>
      <c r="DW84" s="932"/>
      <c r="DX84" s="932"/>
      <c r="DY84" s="932"/>
      <c r="DZ84" s="933"/>
      <c r="EA84" s="226"/>
    </row>
    <row r="85" spans="1:131" s="227" customFormat="1" ht="26.25" customHeight="1" x14ac:dyDescent="0.15">
      <c r="A85" s="241">
        <v>18</v>
      </c>
      <c r="B85" s="948"/>
      <c r="C85" s="899"/>
      <c r="D85" s="899"/>
      <c r="E85" s="899"/>
      <c r="F85" s="899"/>
      <c r="G85" s="899"/>
      <c r="H85" s="899"/>
      <c r="I85" s="899"/>
      <c r="J85" s="899"/>
      <c r="K85" s="899"/>
      <c r="L85" s="899"/>
      <c r="M85" s="899"/>
      <c r="N85" s="899"/>
      <c r="O85" s="899"/>
      <c r="P85" s="949"/>
      <c r="Q85" s="954"/>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52"/>
      <c r="BA85" s="952"/>
      <c r="BB85" s="952"/>
      <c r="BC85" s="952"/>
      <c r="BD85" s="953"/>
      <c r="BE85" s="245"/>
      <c r="BF85" s="245"/>
      <c r="BG85" s="245"/>
      <c r="BH85" s="245"/>
      <c r="BI85" s="245"/>
      <c r="BJ85" s="245"/>
      <c r="BK85" s="245"/>
      <c r="BL85" s="245"/>
      <c r="BM85" s="245"/>
      <c r="BN85" s="245"/>
      <c r="BO85" s="245"/>
      <c r="BP85" s="245"/>
      <c r="BQ85" s="242">
        <v>79</v>
      </c>
      <c r="BR85" s="247"/>
      <c r="BS85" s="937"/>
      <c r="BT85" s="938"/>
      <c r="BU85" s="938"/>
      <c r="BV85" s="938"/>
      <c r="BW85" s="938"/>
      <c r="BX85" s="938"/>
      <c r="BY85" s="938"/>
      <c r="BZ85" s="938"/>
      <c r="CA85" s="938"/>
      <c r="CB85" s="938"/>
      <c r="CC85" s="938"/>
      <c r="CD85" s="938"/>
      <c r="CE85" s="938"/>
      <c r="CF85" s="938"/>
      <c r="CG85" s="939"/>
      <c r="CH85" s="934"/>
      <c r="CI85" s="935"/>
      <c r="CJ85" s="935"/>
      <c r="CK85" s="935"/>
      <c r="CL85" s="936"/>
      <c r="CM85" s="934"/>
      <c r="CN85" s="935"/>
      <c r="CO85" s="935"/>
      <c r="CP85" s="935"/>
      <c r="CQ85" s="936"/>
      <c r="CR85" s="934"/>
      <c r="CS85" s="935"/>
      <c r="CT85" s="935"/>
      <c r="CU85" s="935"/>
      <c r="CV85" s="936"/>
      <c r="CW85" s="934"/>
      <c r="CX85" s="935"/>
      <c r="CY85" s="935"/>
      <c r="CZ85" s="935"/>
      <c r="DA85" s="936"/>
      <c r="DB85" s="934"/>
      <c r="DC85" s="935"/>
      <c r="DD85" s="935"/>
      <c r="DE85" s="935"/>
      <c r="DF85" s="936"/>
      <c r="DG85" s="934"/>
      <c r="DH85" s="935"/>
      <c r="DI85" s="935"/>
      <c r="DJ85" s="935"/>
      <c r="DK85" s="936"/>
      <c r="DL85" s="934"/>
      <c r="DM85" s="935"/>
      <c r="DN85" s="935"/>
      <c r="DO85" s="935"/>
      <c r="DP85" s="936"/>
      <c r="DQ85" s="934"/>
      <c r="DR85" s="935"/>
      <c r="DS85" s="935"/>
      <c r="DT85" s="935"/>
      <c r="DU85" s="936"/>
      <c r="DV85" s="931"/>
      <c r="DW85" s="932"/>
      <c r="DX85" s="932"/>
      <c r="DY85" s="932"/>
      <c r="DZ85" s="933"/>
      <c r="EA85" s="226"/>
    </row>
    <row r="86" spans="1:131" s="227" customFormat="1" ht="26.25" customHeight="1" x14ac:dyDescent="0.15">
      <c r="A86" s="241">
        <v>19</v>
      </c>
      <c r="B86" s="948"/>
      <c r="C86" s="899"/>
      <c r="D86" s="899"/>
      <c r="E86" s="899"/>
      <c r="F86" s="899"/>
      <c r="G86" s="899"/>
      <c r="H86" s="899"/>
      <c r="I86" s="899"/>
      <c r="J86" s="899"/>
      <c r="K86" s="899"/>
      <c r="L86" s="899"/>
      <c r="M86" s="899"/>
      <c r="N86" s="899"/>
      <c r="O86" s="899"/>
      <c r="P86" s="949"/>
      <c r="Q86" s="954"/>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52"/>
      <c r="BA86" s="952"/>
      <c r="BB86" s="952"/>
      <c r="BC86" s="952"/>
      <c r="BD86" s="953"/>
      <c r="BE86" s="245"/>
      <c r="BF86" s="245"/>
      <c r="BG86" s="245"/>
      <c r="BH86" s="245"/>
      <c r="BI86" s="245"/>
      <c r="BJ86" s="245"/>
      <c r="BK86" s="245"/>
      <c r="BL86" s="245"/>
      <c r="BM86" s="245"/>
      <c r="BN86" s="245"/>
      <c r="BO86" s="245"/>
      <c r="BP86" s="245"/>
      <c r="BQ86" s="242">
        <v>80</v>
      </c>
      <c r="BR86" s="247"/>
      <c r="BS86" s="937"/>
      <c r="BT86" s="938"/>
      <c r="BU86" s="938"/>
      <c r="BV86" s="938"/>
      <c r="BW86" s="938"/>
      <c r="BX86" s="938"/>
      <c r="BY86" s="938"/>
      <c r="BZ86" s="938"/>
      <c r="CA86" s="938"/>
      <c r="CB86" s="938"/>
      <c r="CC86" s="938"/>
      <c r="CD86" s="938"/>
      <c r="CE86" s="938"/>
      <c r="CF86" s="938"/>
      <c r="CG86" s="939"/>
      <c r="CH86" s="934"/>
      <c r="CI86" s="935"/>
      <c r="CJ86" s="935"/>
      <c r="CK86" s="935"/>
      <c r="CL86" s="936"/>
      <c r="CM86" s="934"/>
      <c r="CN86" s="935"/>
      <c r="CO86" s="935"/>
      <c r="CP86" s="935"/>
      <c r="CQ86" s="936"/>
      <c r="CR86" s="934"/>
      <c r="CS86" s="935"/>
      <c r="CT86" s="935"/>
      <c r="CU86" s="935"/>
      <c r="CV86" s="936"/>
      <c r="CW86" s="934"/>
      <c r="CX86" s="935"/>
      <c r="CY86" s="935"/>
      <c r="CZ86" s="935"/>
      <c r="DA86" s="936"/>
      <c r="DB86" s="934"/>
      <c r="DC86" s="935"/>
      <c r="DD86" s="935"/>
      <c r="DE86" s="935"/>
      <c r="DF86" s="936"/>
      <c r="DG86" s="934"/>
      <c r="DH86" s="935"/>
      <c r="DI86" s="935"/>
      <c r="DJ86" s="935"/>
      <c r="DK86" s="936"/>
      <c r="DL86" s="934"/>
      <c r="DM86" s="935"/>
      <c r="DN86" s="935"/>
      <c r="DO86" s="935"/>
      <c r="DP86" s="936"/>
      <c r="DQ86" s="934"/>
      <c r="DR86" s="935"/>
      <c r="DS86" s="935"/>
      <c r="DT86" s="935"/>
      <c r="DU86" s="936"/>
      <c r="DV86" s="931"/>
      <c r="DW86" s="932"/>
      <c r="DX86" s="932"/>
      <c r="DY86" s="932"/>
      <c r="DZ86" s="933"/>
      <c r="EA86" s="226"/>
    </row>
    <row r="87" spans="1:131" s="227" customFormat="1" ht="26.25" customHeight="1" x14ac:dyDescent="0.15">
      <c r="A87" s="249">
        <v>20</v>
      </c>
      <c r="B87" s="956"/>
      <c r="C87" s="957"/>
      <c r="D87" s="957"/>
      <c r="E87" s="957"/>
      <c r="F87" s="957"/>
      <c r="G87" s="957"/>
      <c r="H87" s="957"/>
      <c r="I87" s="957"/>
      <c r="J87" s="957"/>
      <c r="K87" s="957"/>
      <c r="L87" s="957"/>
      <c r="M87" s="957"/>
      <c r="N87" s="957"/>
      <c r="O87" s="957"/>
      <c r="P87" s="958"/>
      <c r="Q87" s="959"/>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1"/>
      <c r="BA87" s="961"/>
      <c r="BB87" s="961"/>
      <c r="BC87" s="961"/>
      <c r="BD87" s="962"/>
      <c r="BE87" s="245"/>
      <c r="BF87" s="245"/>
      <c r="BG87" s="245"/>
      <c r="BH87" s="245"/>
      <c r="BI87" s="245"/>
      <c r="BJ87" s="245"/>
      <c r="BK87" s="245"/>
      <c r="BL87" s="245"/>
      <c r="BM87" s="245"/>
      <c r="BN87" s="245"/>
      <c r="BO87" s="245"/>
      <c r="BP87" s="245"/>
      <c r="BQ87" s="242">
        <v>81</v>
      </c>
      <c r="BR87" s="247"/>
      <c r="BS87" s="937"/>
      <c r="BT87" s="938"/>
      <c r="BU87" s="938"/>
      <c r="BV87" s="938"/>
      <c r="BW87" s="938"/>
      <c r="BX87" s="938"/>
      <c r="BY87" s="938"/>
      <c r="BZ87" s="938"/>
      <c r="CA87" s="938"/>
      <c r="CB87" s="938"/>
      <c r="CC87" s="938"/>
      <c r="CD87" s="938"/>
      <c r="CE87" s="938"/>
      <c r="CF87" s="938"/>
      <c r="CG87" s="939"/>
      <c r="CH87" s="934"/>
      <c r="CI87" s="935"/>
      <c r="CJ87" s="935"/>
      <c r="CK87" s="935"/>
      <c r="CL87" s="936"/>
      <c r="CM87" s="934"/>
      <c r="CN87" s="935"/>
      <c r="CO87" s="935"/>
      <c r="CP87" s="935"/>
      <c r="CQ87" s="936"/>
      <c r="CR87" s="934"/>
      <c r="CS87" s="935"/>
      <c r="CT87" s="935"/>
      <c r="CU87" s="935"/>
      <c r="CV87" s="936"/>
      <c r="CW87" s="934"/>
      <c r="CX87" s="935"/>
      <c r="CY87" s="935"/>
      <c r="CZ87" s="935"/>
      <c r="DA87" s="936"/>
      <c r="DB87" s="934"/>
      <c r="DC87" s="935"/>
      <c r="DD87" s="935"/>
      <c r="DE87" s="935"/>
      <c r="DF87" s="936"/>
      <c r="DG87" s="934"/>
      <c r="DH87" s="935"/>
      <c r="DI87" s="935"/>
      <c r="DJ87" s="935"/>
      <c r="DK87" s="936"/>
      <c r="DL87" s="934"/>
      <c r="DM87" s="935"/>
      <c r="DN87" s="935"/>
      <c r="DO87" s="935"/>
      <c r="DP87" s="936"/>
      <c r="DQ87" s="934"/>
      <c r="DR87" s="935"/>
      <c r="DS87" s="935"/>
      <c r="DT87" s="935"/>
      <c r="DU87" s="936"/>
      <c r="DV87" s="931"/>
      <c r="DW87" s="932"/>
      <c r="DX87" s="932"/>
      <c r="DY87" s="932"/>
      <c r="DZ87" s="933"/>
      <c r="EA87" s="226"/>
    </row>
    <row r="88" spans="1:131" s="227" customFormat="1" ht="26.25" customHeight="1" thickBot="1" x14ac:dyDescent="0.2">
      <c r="A88" s="244" t="s">
        <v>392</v>
      </c>
      <c r="B88" s="853" t="s">
        <v>433</v>
      </c>
      <c r="C88" s="854"/>
      <c r="D88" s="854"/>
      <c r="E88" s="854"/>
      <c r="F88" s="854"/>
      <c r="G88" s="854"/>
      <c r="H88" s="854"/>
      <c r="I88" s="854"/>
      <c r="J88" s="854"/>
      <c r="K88" s="854"/>
      <c r="L88" s="854"/>
      <c r="M88" s="854"/>
      <c r="N88" s="854"/>
      <c r="O88" s="854"/>
      <c r="P88" s="855"/>
      <c r="Q88" s="912"/>
      <c r="R88" s="913"/>
      <c r="S88" s="913"/>
      <c r="T88" s="913"/>
      <c r="U88" s="913"/>
      <c r="V88" s="913"/>
      <c r="W88" s="913"/>
      <c r="X88" s="913"/>
      <c r="Y88" s="913"/>
      <c r="Z88" s="913"/>
      <c r="AA88" s="913"/>
      <c r="AB88" s="913"/>
      <c r="AC88" s="913"/>
      <c r="AD88" s="913"/>
      <c r="AE88" s="913"/>
      <c r="AF88" s="916">
        <v>33534</v>
      </c>
      <c r="AG88" s="916"/>
      <c r="AH88" s="916"/>
      <c r="AI88" s="916"/>
      <c r="AJ88" s="916"/>
      <c r="AK88" s="913"/>
      <c r="AL88" s="913"/>
      <c r="AM88" s="913"/>
      <c r="AN88" s="913"/>
      <c r="AO88" s="913"/>
      <c r="AP88" s="916">
        <v>132136</v>
      </c>
      <c r="AQ88" s="916"/>
      <c r="AR88" s="916"/>
      <c r="AS88" s="916"/>
      <c r="AT88" s="916"/>
      <c r="AU88" s="916"/>
      <c r="AV88" s="916"/>
      <c r="AW88" s="916"/>
      <c r="AX88" s="916"/>
      <c r="AY88" s="916"/>
      <c r="AZ88" s="921"/>
      <c r="BA88" s="921"/>
      <c r="BB88" s="921"/>
      <c r="BC88" s="921"/>
      <c r="BD88" s="922"/>
      <c r="BE88" s="245"/>
      <c r="BF88" s="245"/>
      <c r="BG88" s="245"/>
      <c r="BH88" s="245"/>
      <c r="BI88" s="245"/>
      <c r="BJ88" s="245"/>
      <c r="BK88" s="245"/>
      <c r="BL88" s="245"/>
      <c r="BM88" s="245"/>
      <c r="BN88" s="245"/>
      <c r="BO88" s="245"/>
      <c r="BP88" s="245"/>
      <c r="BQ88" s="242">
        <v>82</v>
      </c>
      <c r="BR88" s="247"/>
      <c r="BS88" s="937"/>
      <c r="BT88" s="938"/>
      <c r="BU88" s="938"/>
      <c r="BV88" s="938"/>
      <c r="BW88" s="938"/>
      <c r="BX88" s="938"/>
      <c r="BY88" s="938"/>
      <c r="BZ88" s="938"/>
      <c r="CA88" s="938"/>
      <c r="CB88" s="938"/>
      <c r="CC88" s="938"/>
      <c r="CD88" s="938"/>
      <c r="CE88" s="938"/>
      <c r="CF88" s="938"/>
      <c r="CG88" s="939"/>
      <c r="CH88" s="934"/>
      <c r="CI88" s="935"/>
      <c r="CJ88" s="935"/>
      <c r="CK88" s="935"/>
      <c r="CL88" s="936"/>
      <c r="CM88" s="934"/>
      <c r="CN88" s="935"/>
      <c r="CO88" s="935"/>
      <c r="CP88" s="935"/>
      <c r="CQ88" s="936"/>
      <c r="CR88" s="934"/>
      <c r="CS88" s="935"/>
      <c r="CT88" s="935"/>
      <c r="CU88" s="935"/>
      <c r="CV88" s="936"/>
      <c r="CW88" s="934"/>
      <c r="CX88" s="935"/>
      <c r="CY88" s="935"/>
      <c r="CZ88" s="935"/>
      <c r="DA88" s="936"/>
      <c r="DB88" s="934"/>
      <c r="DC88" s="935"/>
      <c r="DD88" s="935"/>
      <c r="DE88" s="935"/>
      <c r="DF88" s="936"/>
      <c r="DG88" s="934"/>
      <c r="DH88" s="935"/>
      <c r="DI88" s="935"/>
      <c r="DJ88" s="935"/>
      <c r="DK88" s="936"/>
      <c r="DL88" s="934"/>
      <c r="DM88" s="935"/>
      <c r="DN88" s="935"/>
      <c r="DO88" s="935"/>
      <c r="DP88" s="936"/>
      <c r="DQ88" s="934"/>
      <c r="DR88" s="935"/>
      <c r="DS88" s="935"/>
      <c r="DT88" s="935"/>
      <c r="DU88" s="936"/>
      <c r="DV88" s="931"/>
      <c r="DW88" s="932"/>
      <c r="DX88" s="932"/>
      <c r="DY88" s="932"/>
      <c r="DZ88" s="933"/>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7"/>
      <c r="BT89" s="938"/>
      <c r="BU89" s="938"/>
      <c r="BV89" s="938"/>
      <c r="BW89" s="938"/>
      <c r="BX89" s="938"/>
      <c r="BY89" s="938"/>
      <c r="BZ89" s="938"/>
      <c r="CA89" s="938"/>
      <c r="CB89" s="938"/>
      <c r="CC89" s="938"/>
      <c r="CD89" s="938"/>
      <c r="CE89" s="938"/>
      <c r="CF89" s="938"/>
      <c r="CG89" s="939"/>
      <c r="CH89" s="934"/>
      <c r="CI89" s="935"/>
      <c r="CJ89" s="935"/>
      <c r="CK89" s="935"/>
      <c r="CL89" s="936"/>
      <c r="CM89" s="934"/>
      <c r="CN89" s="935"/>
      <c r="CO89" s="935"/>
      <c r="CP89" s="935"/>
      <c r="CQ89" s="936"/>
      <c r="CR89" s="934"/>
      <c r="CS89" s="935"/>
      <c r="CT89" s="935"/>
      <c r="CU89" s="935"/>
      <c r="CV89" s="936"/>
      <c r="CW89" s="934"/>
      <c r="CX89" s="935"/>
      <c r="CY89" s="935"/>
      <c r="CZ89" s="935"/>
      <c r="DA89" s="936"/>
      <c r="DB89" s="934"/>
      <c r="DC89" s="935"/>
      <c r="DD89" s="935"/>
      <c r="DE89" s="935"/>
      <c r="DF89" s="936"/>
      <c r="DG89" s="934"/>
      <c r="DH89" s="935"/>
      <c r="DI89" s="935"/>
      <c r="DJ89" s="935"/>
      <c r="DK89" s="936"/>
      <c r="DL89" s="934"/>
      <c r="DM89" s="935"/>
      <c r="DN89" s="935"/>
      <c r="DO89" s="935"/>
      <c r="DP89" s="936"/>
      <c r="DQ89" s="934"/>
      <c r="DR89" s="935"/>
      <c r="DS89" s="935"/>
      <c r="DT89" s="935"/>
      <c r="DU89" s="936"/>
      <c r="DV89" s="931"/>
      <c r="DW89" s="932"/>
      <c r="DX89" s="932"/>
      <c r="DY89" s="932"/>
      <c r="DZ89" s="933"/>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7"/>
      <c r="BT90" s="938"/>
      <c r="BU90" s="938"/>
      <c r="BV90" s="938"/>
      <c r="BW90" s="938"/>
      <c r="BX90" s="938"/>
      <c r="BY90" s="938"/>
      <c r="BZ90" s="938"/>
      <c r="CA90" s="938"/>
      <c r="CB90" s="938"/>
      <c r="CC90" s="938"/>
      <c r="CD90" s="938"/>
      <c r="CE90" s="938"/>
      <c r="CF90" s="938"/>
      <c r="CG90" s="939"/>
      <c r="CH90" s="934"/>
      <c r="CI90" s="935"/>
      <c r="CJ90" s="935"/>
      <c r="CK90" s="935"/>
      <c r="CL90" s="936"/>
      <c r="CM90" s="934"/>
      <c r="CN90" s="935"/>
      <c r="CO90" s="935"/>
      <c r="CP90" s="935"/>
      <c r="CQ90" s="936"/>
      <c r="CR90" s="934"/>
      <c r="CS90" s="935"/>
      <c r="CT90" s="935"/>
      <c r="CU90" s="935"/>
      <c r="CV90" s="936"/>
      <c r="CW90" s="934"/>
      <c r="CX90" s="935"/>
      <c r="CY90" s="935"/>
      <c r="CZ90" s="935"/>
      <c r="DA90" s="936"/>
      <c r="DB90" s="934"/>
      <c r="DC90" s="935"/>
      <c r="DD90" s="935"/>
      <c r="DE90" s="935"/>
      <c r="DF90" s="936"/>
      <c r="DG90" s="934"/>
      <c r="DH90" s="935"/>
      <c r="DI90" s="935"/>
      <c r="DJ90" s="935"/>
      <c r="DK90" s="936"/>
      <c r="DL90" s="934"/>
      <c r="DM90" s="935"/>
      <c r="DN90" s="935"/>
      <c r="DO90" s="935"/>
      <c r="DP90" s="936"/>
      <c r="DQ90" s="934"/>
      <c r="DR90" s="935"/>
      <c r="DS90" s="935"/>
      <c r="DT90" s="935"/>
      <c r="DU90" s="936"/>
      <c r="DV90" s="931"/>
      <c r="DW90" s="932"/>
      <c r="DX90" s="932"/>
      <c r="DY90" s="932"/>
      <c r="DZ90" s="933"/>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7"/>
      <c r="BT91" s="938"/>
      <c r="BU91" s="938"/>
      <c r="BV91" s="938"/>
      <c r="BW91" s="938"/>
      <c r="BX91" s="938"/>
      <c r="BY91" s="938"/>
      <c r="BZ91" s="938"/>
      <c r="CA91" s="938"/>
      <c r="CB91" s="938"/>
      <c r="CC91" s="938"/>
      <c r="CD91" s="938"/>
      <c r="CE91" s="938"/>
      <c r="CF91" s="938"/>
      <c r="CG91" s="939"/>
      <c r="CH91" s="934"/>
      <c r="CI91" s="935"/>
      <c r="CJ91" s="935"/>
      <c r="CK91" s="935"/>
      <c r="CL91" s="936"/>
      <c r="CM91" s="934"/>
      <c r="CN91" s="935"/>
      <c r="CO91" s="935"/>
      <c r="CP91" s="935"/>
      <c r="CQ91" s="936"/>
      <c r="CR91" s="934"/>
      <c r="CS91" s="935"/>
      <c r="CT91" s="935"/>
      <c r="CU91" s="935"/>
      <c r="CV91" s="936"/>
      <c r="CW91" s="934"/>
      <c r="CX91" s="935"/>
      <c r="CY91" s="935"/>
      <c r="CZ91" s="935"/>
      <c r="DA91" s="936"/>
      <c r="DB91" s="934"/>
      <c r="DC91" s="935"/>
      <c r="DD91" s="935"/>
      <c r="DE91" s="935"/>
      <c r="DF91" s="936"/>
      <c r="DG91" s="934"/>
      <c r="DH91" s="935"/>
      <c r="DI91" s="935"/>
      <c r="DJ91" s="935"/>
      <c r="DK91" s="936"/>
      <c r="DL91" s="934"/>
      <c r="DM91" s="935"/>
      <c r="DN91" s="935"/>
      <c r="DO91" s="935"/>
      <c r="DP91" s="936"/>
      <c r="DQ91" s="934"/>
      <c r="DR91" s="935"/>
      <c r="DS91" s="935"/>
      <c r="DT91" s="935"/>
      <c r="DU91" s="936"/>
      <c r="DV91" s="931"/>
      <c r="DW91" s="932"/>
      <c r="DX91" s="932"/>
      <c r="DY91" s="932"/>
      <c r="DZ91" s="933"/>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7"/>
      <c r="BT92" s="938"/>
      <c r="BU92" s="938"/>
      <c r="BV92" s="938"/>
      <c r="BW92" s="938"/>
      <c r="BX92" s="938"/>
      <c r="BY92" s="938"/>
      <c r="BZ92" s="938"/>
      <c r="CA92" s="938"/>
      <c r="CB92" s="938"/>
      <c r="CC92" s="938"/>
      <c r="CD92" s="938"/>
      <c r="CE92" s="938"/>
      <c r="CF92" s="938"/>
      <c r="CG92" s="939"/>
      <c r="CH92" s="934"/>
      <c r="CI92" s="935"/>
      <c r="CJ92" s="935"/>
      <c r="CK92" s="935"/>
      <c r="CL92" s="936"/>
      <c r="CM92" s="934"/>
      <c r="CN92" s="935"/>
      <c r="CO92" s="935"/>
      <c r="CP92" s="935"/>
      <c r="CQ92" s="936"/>
      <c r="CR92" s="934"/>
      <c r="CS92" s="935"/>
      <c r="CT92" s="935"/>
      <c r="CU92" s="935"/>
      <c r="CV92" s="936"/>
      <c r="CW92" s="934"/>
      <c r="CX92" s="935"/>
      <c r="CY92" s="935"/>
      <c r="CZ92" s="935"/>
      <c r="DA92" s="936"/>
      <c r="DB92" s="934"/>
      <c r="DC92" s="935"/>
      <c r="DD92" s="935"/>
      <c r="DE92" s="935"/>
      <c r="DF92" s="936"/>
      <c r="DG92" s="934"/>
      <c r="DH92" s="935"/>
      <c r="DI92" s="935"/>
      <c r="DJ92" s="935"/>
      <c r="DK92" s="936"/>
      <c r="DL92" s="934"/>
      <c r="DM92" s="935"/>
      <c r="DN92" s="935"/>
      <c r="DO92" s="935"/>
      <c r="DP92" s="936"/>
      <c r="DQ92" s="934"/>
      <c r="DR92" s="935"/>
      <c r="DS92" s="935"/>
      <c r="DT92" s="935"/>
      <c r="DU92" s="936"/>
      <c r="DV92" s="931"/>
      <c r="DW92" s="932"/>
      <c r="DX92" s="932"/>
      <c r="DY92" s="932"/>
      <c r="DZ92" s="933"/>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7"/>
      <c r="BT93" s="938"/>
      <c r="BU93" s="938"/>
      <c r="BV93" s="938"/>
      <c r="BW93" s="938"/>
      <c r="BX93" s="938"/>
      <c r="BY93" s="938"/>
      <c r="BZ93" s="938"/>
      <c r="CA93" s="938"/>
      <c r="CB93" s="938"/>
      <c r="CC93" s="938"/>
      <c r="CD93" s="938"/>
      <c r="CE93" s="938"/>
      <c r="CF93" s="938"/>
      <c r="CG93" s="939"/>
      <c r="CH93" s="934"/>
      <c r="CI93" s="935"/>
      <c r="CJ93" s="935"/>
      <c r="CK93" s="935"/>
      <c r="CL93" s="936"/>
      <c r="CM93" s="934"/>
      <c r="CN93" s="935"/>
      <c r="CO93" s="935"/>
      <c r="CP93" s="935"/>
      <c r="CQ93" s="936"/>
      <c r="CR93" s="934"/>
      <c r="CS93" s="935"/>
      <c r="CT93" s="935"/>
      <c r="CU93" s="935"/>
      <c r="CV93" s="936"/>
      <c r="CW93" s="934"/>
      <c r="CX93" s="935"/>
      <c r="CY93" s="935"/>
      <c r="CZ93" s="935"/>
      <c r="DA93" s="936"/>
      <c r="DB93" s="934"/>
      <c r="DC93" s="935"/>
      <c r="DD93" s="935"/>
      <c r="DE93" s="935"/>
      <c r="DF93" s="936"/>
      <c r="DG93" s="934"/>
      <c r="DH93" s="935"/>
      <c r="DI93" s="935"/>
      <c r="DJ93" s="935"/>
      <c r="DK93" s="936"/>
      <c r="DL93" s="934"/>
      <c r="DM93" s="935"/>
      <c r="DN93" s="935"/>
      <c r="DO93" s="935"/>
      <c r="DP93" s="936"/>
      <c r="DQ93" s="934"/>
      <c r="DR93" s="935"/>
      <c r="DS93" s="935"/>
      <c r="DT93" s="935"/>
      <c r="DU93" s="936"/>
      <c r="DV93" s="931"/>
      <c r="DW93" s="932"/>
      <c r="DX93" s="932"/>
      <c r="DY93" s="932"/>
      <c r="DZ93" s="933"/>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7"/>
      <c r="BT94" s="938"/>
      <c r="BU94" s="938"/>
      <c r="BV94" s="938"/>
      <c r="BW94" s="938"/>
      <c r="BX94" s="938"/>
      <c r="BY94" s="938"/>
      <c r="BZ94" s="938"/>
      <c r="CA94" s="938"/>
      <c r="CB94" s="938"/>
      <c r="CC94" s="938"/>
      <c r="CD94" s="938"/>
      <c r="CE94" s="938"/>
      <c r="CF94" s="938"/>
      <c r="CG94" s="939"/>
      <c r="CH94" s="934"/>
      <c r="CI94" s="935"/>
      <c r="CJ94" s="935"/>
      <c r="CK94" s="935"/>
      <c r="CL94" s="936"/>
      <c r="CM94" s="934"/>
      <c r="CN94" s="935"/>
      <c r="CO94" s="935"/>
      <c r="CP94" s="935"/>
      <c r="CQ94" s="936"/>
      <c r="CR94" s="934"/>
      <c r="CS94" s="935"/>
      <c r="CT94" s="935"/>
      <c r="CU94" s="935"/>
      <c r="CV94" s="936"/>
      <c r="CW94" s="934"/>
      <c r="CX94" s="935"/>
      <c r="CY94" s="935"/>
      <c r="CZ94" s="935"/>
      <c r="DA94" s="936"/>
      <c r="DB94" s="934"/>
      <c r="DC94" s="935"/>
      <c r="DD94" s="935"/>
      <c r="DE94" s="935"/>
      <c r="DF94" s="936"/>
      <c r="DG94" s="934"/>
      <c r="DH94" s="935"/>
      <c r="DI94" s="935"/>
      <c r="DJ94" s="935"/>
      <c r="DK94" s="936"/>
      <c r="DL94" s="934"/>
      <c r="DM94" s="935"/>
      <c r="DN94" s="935"/>
      <c r="DO94" s="935"/>
      <c r="DP94" s="936"/>
      <c r="DQ94" s="934"/>
      <c r="DR94" s="935"/>
      <c r="DS94" s="935"/>
      <c r="DT94" s="935"/>
      <c r="DU94" s="936"/>
      <c r="DV94" s="931"/>
      <c r="DW94" s="932"/>
      <c r="DX94" s="932"/>
      <c r="DY94" s="932"/>
      <c r="DZ94" s="933"/>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7"/>
      <c r="BT95" s="938"/>
      <c r="BU95" s="938"/>
      <c r="BV95" s="938"/>
      <c r="BW95" s="938"/>
      <c r="BX95" s="938"/>
      <c r="BY95" s="938"/>
      <c r="BZ95" s="938"/>
      <c r="CA95" s="938"/>
      <c r="CB95" s="938"/>
      <c r="CC95" s="938"/>
      <c r="CD95" s="938"/>
      <c r="CE95" s="938"/>
      <c r="CF95" s="938"/>
      <c r="CG95" s="939"/>
      <c r="CH95" s="934"/>
      <c r="CI95" s="935"/>
      <c r="CJ95" s="935"/>
      <c r="CK95" s="935"/>
      <c r="CL95" s="936"/>
      <c r="CM95" s="934"/>
      <c r="CN95" s="935"/>
      <c r="CO95" s="935"/>
      <c r="CP95" s="935"/>
      <c r="CQ95" s="936"/>
      <c r="CR95" s="934"/>
      <c r="CS95" s="935"/>
      <c r="CT95" s="935"/>
      <c r="CU95" s="935"/>
      <c r="CV95" s="936"/>
      <c r="CW95" s="934"/>
      <c r="CX95" s="935"/>
      <c r="CY95" s="935"/>
      <c r="CZ95" s="935"/>
      <c r="DA95" s="936"/>
      <c r="DB95" s="934"/>
      <c r="DC95" s="935"/>
      <c r="DD95" s="935"/>
      <c r="DE95" s="935"/>
      <c r="DF95" s="936"/>
      <c r="DG95" s="934"/>
      <c r="DH95" s="935"/>
      <c r="DI95" s="935"/>
      <c r="DJ95" s="935"/>
      <c r="DK95" s="936"/>
      <c r="DL95" s="934"/>
      <c r="DM95" s="935"/>
      <c r="DN95" s="935"/>
      <c r="DO95" s="935"/>
      <c r="DP95" s="936"/>
      <c r="DQ95" s="934"/>
      <c r="DR95" s="935"/>
      <c r="DS95" s="935"/>
      <c r="DT95" s="935"/>
      <c r="DU95" s="936"/>
      <c r="DV95" s="931"/>
      <c r="DW95" s="932"/>
      <c r="DX95" s="932"/>
      <c r="DY95" s="932"/>
      <c r="DZ95" s="933"/>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7"/>
      <c r="BT96" s="938"/>
      <c r="BU96" s="938"/>
      <c r="BV96" s="938"/>
      <c r="BW96" s="938"/>
      <c r="BX96" s="938"/>
      <c r="BY96" s="938"/>
      <c r="BZ96" s="938"/>
      <c r="CA96" s="938"/>
      <c r="CB96" s="938"/>
      <c r="CC96" s="938"/>
      <c r="CD96" s="938"/>
      <c r="CE96" s="938"/>
      <c r="CF96" s="938"/>
      <c r="CG96" s="939"/>
      <c r="CH96" s="934"/>
      <c r="CI96" s="935"/>
      <c r="CJ96" s="935"/>
      <c r="CK96" s="935"/>
      <c r="CL96" s="936"/>
      <c r="CM96" s="934"/>
      <c r="CN96" s="935"/>
      <c r="CO96" s="935"/>
      <c r="CP96" s="935"/>
      <c r="CQ96" s="936"/>
      <c r="CR96" s="934"/>
      <c r="CS96" s="935"/>
      <c r="CT96" s="935"/>
      <c r="CU96" s="935"/>
      <c r="CV96" s="936"/>
      <c r="CW96" s="934"/>
      <c r="CX96" s="935"/>
      <c r="CY96" s="935"/>
      <c r="CZ96" s="935"/>
      <c r="DA96" s="936"/>
      <c r="DB96" s="934"/>
      <c r="DC96" s="935"/>
      <c r="DD96" s="935"/>
      <c r="DE96" s="935"/>
      <c r="DF96" s="936"/>
      <c r="DG96" s="934"/>
      <c r="DH96" s="935"/>
      <c r="DI96" s="935"/>
      <c r="DJ96" s="935"/>
      <c r="DK96" s="936"/>
      <c r="DL96" s="934"/>
      <c r="DM96" s="935"/>
      <c r="DN96" s="935"/>
      <c r="DO96" s="935"/>
      <c r="DP96" s="936"/>
      <c r="DQ96" s="934"/>
      <c r="DR96" s="935"/>
      <c r="DS96" s="935"/>
      <c r="DT96" s="935"/>
      <c r="DU96" s="936"/>
      <c r="DV96" s="931"/>
      <c r="DW96" s="932"/>
      <c r="DX96" s="932"/>
      <c r="DY96" s="932"/>
      <c r="DZ96" s="933"/>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7"/>
      <c r="BT97" s="938"/>
      <c r="BU97" s="938"/>
      <c r="BV97" s="938"/>
      <c r="BW97" s="938"/>
      <c r="BX97" s="938"/>
      <c r="BY97" s="938"/>
      <c r="BZ97" s="938"/>
      <c r="CA97" s="938"/>
      <c r="CB97" s="938"/>
      <c r="CC97" s="938"/>
      <c r="CD97" s="938"/>
      <c r="CE97" s="938"/>
      <c r="CF97" s="938"/>
      <c r="CG97" s="939"/>
      <c r="CH97" s="934"/>
      <c r="CI97" s="935"/>
      <c r="CJ97" s="935"/>
      <c r="CK97" s="935"/>
      <c r="CL97" s="936"/>
      <c r="CM97" s="934"/>
      <c r="CN97" s="935"/>
      <c r="CO97" s="935"/>
      <c r="CP97" s="935"/>
      <c r="CQ97" s="936"/>
      <c r="CR97" s="934"/>
      <c r="CS97" s="935"/>
      <c r="CT97" s="935"/>
      <c r="CU97" s="935"/>
      <c r="CV97" s="936"/>
      <c r="CW97" s="934"/>
      <c r="CX97" s="935"/>
      <c r="CY97" s="935"/>
      <c r="CZ97" s="935"/>
      <c r="DA97" s="936"/>
      <c r="DB97" s="934"/>
      <c r="DC97" s="935"/>
      <c r="DD97" s="935"/>
      <c r="DE97" s="935"/>
      <c r="DF97" s="936"/>
      <c r="DG97" s="934"/>
      <c r="DH97" s="935"/>
      <c r="DI97" s="935"/>
      <c r="DJ97" s="935"/>
      <c r="DK97" s="936"/>
      <c r="DL97" s="934"/>
      <c r="DM97" s="935"/>
      <c r="DN97" s="935"/>
      <c r="DO97" s="935"/>
      <c r="DP97" s="936"/>
      <c r="DQ97" s="934"/>
      <c r="DR97" s="935"/>
      <c r="DS97" s="935"/>
      <c r="DT97" s="935"/>
      <c r="DU97" s="936"/>
      <c r="DV97" s="931"/>
      <c r="DW97" s="932"/>
      <c r="DX97" s="932"/>
      <c r="DY97" s="932"/>
      <c r="DZ97" s="933"/>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7"/>
      <c r="BT98" s="938"/>
      <c r="BU98" s="938"/>
      <c r="BV98" s="938"/>
      <c r="BW98" s="938"/>
      <c r="BX98" s="938"/>
      <c r="BY98" s="938"/>
      <c r="BZ98" s="938"/>
      <c r="CA98" s="938"/>
      <c r="CB98" s="938"/>
      <c r="CC98" s="938"/>
      <c r="CD98" s="938"/>
      <c r="CE98" s="938"/>
      <c r="CF98" s="938"/>
      <c r="CG98" s="939"/>
      <c r="CH98" s="934"/>
      <c r="CI98" s="935"/>
      <c r="CJ98" s="935"/>
      <c r="CK98" s="935"/>
      <c r="CL98" s="936"/>
      <c r="CM98" s="934"/>
      <c r="CN98" s="935"/>
      <c r="CO98" s="935"/>
      <c r="CP98" s="935"/>
      <c r="CQ98" s="936"/>
      <c r="CR98" s="934"/>
      <c r="CS98" s="935"/>
      <c r="CT98" s="935"/>
      <c r="CU98" s="935"/>
      <c r="CV98" s="936"/>
      <c r="CW98" s="934"/>
      <c r="CX98" s="935"/>
      <c r="CY98" s="935"/>
      <c r="CZ98" s="935"/>
      <c r="DA98" s="936"/>
      <c r="DB98" s="934"/>
      <c r="DC98" s="935"/>
      <c r="DD98" s="935"/>
      <c r="DE98" s="935"/>
      <c r="DF98" s="936"/>
      <c r="DG98" s="934"/>
      <c r="DH98" s="935"/>
      <c r="DI98" s="935"/>
      <c r="DJ98" s="935"/>
      <c r="DK98" s="936"/>
      <c r="DL98" s="934"/>
      <c r="DM98" s="935"/>
      <c r="DN98" s="935"/>
      <c r="DO98" s="935"/>
      <c r="DP98" s="936"/>
      <c r="DQ98" s="934"/>
      <c r="DR98" s="935"/>
      <c r="DS98" s="935"/>
      <c r="DT98" s="935"/>
      <c r="DU98" s="936"/>
      <c r="DV98" s="931"/>
      <c r="DW98" s="932"/>
      <c r="DX98" s="932"/>
      <c r="DY98" s="932"/>
      <c r="DZ98" s="933"/>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7"/>
      <c r="BT99" s="938"/>
      <c r="BU99" s="938"/>
      <c r="BV99" s="938"/>
      <c r="BW99" s="938"/>
      <c r="BX99" s="938"/>
      <c r="BY99" s="938"/>
      <c r="BZ99" s="938"/>
      <c r="CA99" s="938"/>
      <c r="CB99" s="938"/>
      <c r="CC99" s="938"/>
      <c r="CD99" s="938"/>
      <c r="CE99" s="938"/>
      <c r="CF99" s="938"/>
      <c r="CG99" s="939"/>
      <c r="CH99" s="934"/>
      <c r="CI99" s="935"/>
      <c r="CJ99" s="935"/>
      <c r="CK99" s="935"/>
      <c r="CL99" s="936"/>
      <c r="CM99" s="934"/>
      <c r="CN99" s="935"/>
      <c r="CO99" s="935"/>
      <c r="CP99" s="935"/>
      <c r="CQ99" s="936"/>
      <c r="CR99" s="934"/>
      <c r="CS99" s="935"/>
      <c r="CT99" s="935"/>
      <c r="CU99" s="935"/>
      <c r="CV99" s="936"/>
      <c r="CW99" s="934"/>
      <c r="CX99" s="935"/>
      <c r="CY99" s="935"/>
      <c r="CZ99" s="935"/>
      <c r="DA99" s="936"/>
      <c r="DB99" s="934"/>
      <c r="DC99" s="935"/>
      <c r="DD99" s="935"/>
      <c r="DE99" s="935"/>
      <c r="DF99" s="936"/>
      <c r="DG99" s="934"/>
      <c r="DH99" s="935"/>
      <c r="DI99" s="935"/>
      <c r="DJ99" s="935"/>
      <c r="DK99" s="936"/>
      <c r="DL99" s="934"/>
      <c r="DM99" s="935"/>
      <c r="DN99" s="935"/>
      <c r="DO99" s="935"/>
      <c r="DP99" s="936"/>
      <c r="DQ99" s="934"/>
      <c r="DR99" s="935"/>
      <c r="DS99" s="935"/>
      <c r="DT99" s="935"/>
      <c r="DU99" s="936"/>
      <c r="DV99" s="931"/>
      <c r="DW99" s="932"/>
      <c r="DX99" s="932"/>
      <c r="DY99" s="932"/>
      <c r="DZ99" s="933"/>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7"/>
      <c r="BT100" s="938"/>
      <c r="BU100" s="938"/>
      <c r="BV100" s="938"/>
      <c r="BW100" s="938"/>
      <c r="BX100" s="938"/>
      <c r="BY100" s="938"/>
      <c r="BZ100" s="938"/>
      <c r="CA100" s="938"/>
      <c r="CB100" s="938"/>
      <c r="CC100" s="938"/>
      <c r="CD100" s="938"/>
      <c r="CE100" s="938"/>
      <c r="CF100" s="938"/>
      <c r="CG100" s="939"/>
      <c r="CH100" s="934"/>
      <c r="CI100" s="935"/>
      <c r="CJ100" s="935"/>
      <c r="CK100" s="935"/>
      <c r="CL100" s="936"/>
      <c r="CM100" s="934"/>
      <c r="CN100" s="935"/>
      <c r="CO100" s="935"/>
      <c r="CP100" s="935"/>
      <c r="CQ100" s="936"/>
      <c r="CR100" s="934"/>
      <c r="CS100" s="935"/>
      <c r="CT100" s="935"/>
      <c r="CU100" s="935"/>
      <c r="CV100" s="936"/>
      <c r="CW100" s="934"/>
      <c r="CX100" s="935"/>
      <c r="CY100" s="935"/>
      <c r="CZ100" s="935"/>
      <c r="DA100" s="936"/>
      <c r="DB100" s="934"/>
      <c r="DC100" s="935"/>
      <c r="DD100" s="935"/>
      <c r="DE100" s="935"/>
      <c r="DF100" s="936"/>
      <c r="DG100" s="934"/>
      <c r="DH100" s="935"/>
      <c r="DI100" s="935"/>
      <c r="DJ100" s="935"/>
      <c r="DK100" s="936"/>
      <c r="DL100" s="934"/>
      <c r="DM100" s="935"/>
      <c r="DN100" s="935"/>
      <c r="DO100" s="935"/>
      <c r="DP100" s="936"/>
      <c r="DQ100" s="934"/>
      <c r="DR100" s="935"/>
      <c r="DS100" s="935"/>
      <c r="DT100" s="935"/>
      <c r="DU100" s="936"/>
      <c r="DV100" s="931"/>
      <c r="DW100" s="932"/>
      <c r="DX100" s="932"/>
      <c r="DY100" s="932"/>
      <c r="DZ100" s="933"/>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7"/>
      <c r="BT101" s="938"/>
      <c r="BU101" s="938"/>
      <c r="BV101" s="938"/>
      <c r="BW101" s="938"/>
      <c r="BX101" s="938"/>
      <c r="BY101" s="938"/>
      <c r="BZ101" s="938"/>
      <c r="CA101" s="938"/>
      <c r="CB101" s="938"/>
      <c r="CC101" s="938"/>
      <c r="CD101" s="938"/>
      <c r="CE101" s="938"/>
      <c r="CF101" s="938"/>
      <c r="CG101" s="939"/>
      <c r="CH101" s="934"/>
      <c r="CI101" s="935"/>
      <c r="CJ101" s="935"/>
      <c r="CK101" s="935"/>
      <c r="CL101" s="936"/>
      <c r="CM101" s="934"/>
      <c r="CN101" s="935"/>
      <c r="CO101" s="935"/>
      <c r="CP101" s="935"/>
      <c r="CQ101" s="936"/>
      <c r="CR101" s="934"/>
      <c r="CS101" s="935"/>
      <c r="CT101" s="935"/>
      <c r="CU101" s="935"/>
      <c r="CV101" s="936"/>
      <c r="CW101" s="934"/>
      <c r="CX101" s="935"/>
      <c r="CY101" s="935"/>
      <c r="CZ101" s="935"/>
      <c r="DA101" s="936"/>
      <c r="DB101" s="934"/>
      <c r="DC101" s="935"/>
      <c r="DD101" s="935"/>
      <c r="DE101" s="935"/>
      <c r="DF101" s="936"/>
      <c r="DG101" s="934"/>
      <c r="DH101" s="935"/>
      <c r="DI101" s="935"/>
      <c r="DJ101" s="935"/>
      <c r="DK101" s="936"/>
      <c r="DL101" s="934"/>
      <c r="DM101" s="935"/>
      <c r="DN101" s="935"/>
      <c r="DO101" s="935"/>
      <c r="DP101" s="936"/>
      <c r="DQ101" s="934"/>
      <c r="DR101" s="935"/>
      <c r="DS101" s="935"/>
      <c r="DT101" s="935"/>
      <c r="DU101" s="936"/>
      <c r="DV101" s="931"/>
      <c r="DW101" s="932"/>
      <c r="DX101" s="932"/>
      <c r="DY101" s="932"/>
      <c r="DZ101" s="933"/>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392</v>
      </c>
      <c r="BR102" s="853" t="s">
        <v>434</v>
      </c>
      <c r="BS102" s="854"/>
      <c r="BT102" s="854"/>
      <c r="BU102" s="854"/>
      <c r="BV102" s="854"/>
      <c r="BW102" s="854"/>
      <c r="BX102" s="854"/>
      <c r="BY102" s="854"/>
      <c r="BZ102" s="854"/>
      <c r="CA102" s="854"/>
      <c r="CB102" s="854"/>
      <c r="CC102" s="854"/>
      <c r="CD102" s="854"/>
      <c r="CE102" s="854"/>
      <c r="CF102" s="854"/>
      <c r="CG102" s="855"/>
      <c r="CH102" s="963"/>
      <c r="CI102" s="964"/>
      <c r="CJ102" s="964"/>
      <c r="CK102" s="964"/>
      <c r="CL102" s="965"/>
      <c r="CM102" s="963"/>
      <c r="CN102" s="964"/>
      <c r="CO102" s="964"/>
      <c r="CP102" s="964"/>
      <c r="CQ102" s="965"/>
      <c r="CR102" s="966">
        <v>5723</v>
      </c>
      <c r="CS102" s="924"/>
      <c r="CT102" s="924"/>
      <c r="CU102" s="924"/>
      <c r="CV102" s="967"/>
      <c r="CW102" s="966">
        <v>1071</v>
      </c>
      <c r="CX102" s="924"/>
      <c r="CY102" s="924"/>
      <c r="CZ102" s="924"/>
      <c r="DA102" s="967"/>
      <c r="DB102" s="966">
        <v>17253</v>
      </c>
      <c r="DC102" s="924"/>
      <c r="DD102" s="924"/>
      <c r="DE102" s="924"/>
      <c r="DF102" s="967"/>
      <c r="DG102" s="966"/>
      <c r="DH102" s="924"/>
      <c r="DI102" s="924"/>
      <c r="DJ102" s="924"/>
      <c r="DK102" s="967"/>
      <c r="DL102" s="966">
        <v>1301</v>
      </c>
      <c r="DM102" s="924"/>
      <c r="DN102" s="924"/>
      <c r="DO102" s="924"/>
      <c r="DP102" s="967"/>
      <c r="DQ102" s="966">
        <v>130</v>
      </c>
      <c r="DR102" s="924"/>
      <c r="DS102" s="924"/>
      <c r="DT102" s="924"/>
      <c r="DU102" s="967"/>
      <c r="DV102" s="990"/>
      <c r="DW102" s="991"/>
      <c r="DX102" s="991"/>
      <c r="DY102" s="991"/>
      <c r="DZ102" s="99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26" customFormat="1" ht="26.25" customHeight="1" x14ac:dyDescent="0.15">
      <c r="A109" s="988" t="s">
        <v>441</v>
      </c>
      <c r="B109" s="969"/>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70"/>
      <c r="AA109" s="968" t="s">
        <v>442</v>
      </c>
      <c r="AB109" s="969"/>
      <c r="AC109" s="969"/>
      <c r="AD109" s="969"/>
      <c r="AE109" s="970"/>
      <c r="AF109" s="968" t="s">
        <v>304</v>
      </c>
      <c r="AG109" s="969"/>
      <c r="AH109" s="969"/>
      <c r="AI109" s="969"/>
      <c r="AJ109" s="970"/>
      <c r="AK109" s="968" t="s">
        <v>303</v>
      </c>
      <c r="AL109" s="969"/>
      <c r="AM109" s="969"/>
      <c r="AN109" s="969"/>
      <c r="AO109" s="970"/>
      <c r="AP109" s="968" t="s">
        <v>443</v>
      </c>
      <c r="AQ109" s="969"/>
      <c r="AR109" s="969"/>
      <c r="AS109" s="969"/>
      <c r="AT109" s="971"/>
      <c r="AU109" s="988" t="s">
        <v>441</v>
      </c>
      <c r="AV109" s="969"/>
      <c r="AW109" s="969"/>
      <c r="AX109" s="969"/>
      <c r="AY109" s="969"/>
      <c r="AZ109" s="969"/>
      <c r="BA109" s="969"/>
      <c r="BB109" s="969"/>
      <c r="BC109" s="969"/>
      <c r="BD109" s="969"/>
      <c r="BE109" s="969"/>
      <c r="BF109" s="969"/>
      <c r="BG109" s="969"/>
      <c r="BH109" s="969"/>
      <c r="BI109" s="969"/>
      <c r="BJ109" s="969"/>
      <c r="BK109" s="969"/>
      <c r="BL109" s="969"/>
      <c r="BM109" s="969"/>
      <c r="BN109" s="969"/>
      <c r="BO109" s="969"/>
      <c r="BP109" s="970"/>
      <c r="BQ109" s="968" t="s">
        <v>442</v>
      </c>
      <c r="BR109" s="969"/>
      <c r="BS109" s="969"/>
      <c r="BT109" s="969"/>
      <c r="BU109" s="970"/>
      <c r="BV109" s="968" t="s">
        <v>304</v>
      </c>
      <c r="BW109" s="969"/>
      <c r="BX109" s="969"/>
      <c r="BY109" s="969"/>
      <c r="BZ109" s="970"/>
      <c r="CA109" s="968" t="s">
        <v>303</v>
      </c>
      <c r="CB109" s="969"/>
      <c r="CC109" s="969"/>
      <c r="CD109" s="969"/>
      <c r="CE109" s="970"/>
      <c r="CF109" s="989" t="s">
        <v>443</v>
      </c>
      <c r="CG109" s="989"/>
      <c r="CH109" s="989"/>
      <c r="CI109" s="989"/>
      <c r="CJ109" s="989"/>
      <c r="CK109" s="968" t="s">
        <v>444</v>
      </c>
      <c r="CL109" s="969"/>
      <c r="CM109" s="969"/>
      <c r="CN109" s="969"/>
      <c r="CO109" s="969"/>
      <c r="CP109" s="969"/>
      <c r="CQ109" s="969"/>
      <c r="CR109" s="969"/>
      <c r="CS109" s="969"/>
      <c r="CT109" s="969"/>
      <c r="CU109" s="969"/>
      <c r="CV109" s="969"/>
      <c r="CW109" s="969"/>
      <c r="CX109" s="969"/>
      <c r="CY109" s="969"/>
      <c r="CZ109" s="969"/>
      <c r="DA109" s="969"/>
      <c r="DB109" s="969"/>
      <c r="DC109" s="969"/>
      <c r="DD109" s="969"/>
      <c r="DE109" s="969"/>
      <c r="DF109" s="970"/>
      <c r="DG109" s="968" t="s">
        <v>442</v>
      </c>
      <c r="DH109" s="969"/>
      <c r="DI109" s="969"/>
      <c r="DJ109" s="969"/>
      <c r="DK109" s="970"/>
      <c r="DL109" s="968" t="s">
        <v>304</v>
      </c>
      <c r="DM109" s="969"/>
      <c r="DN109" s="969"/>
      <c r="DO109" s="969"/>
      <c r="DP109" s="970"/>
      <c r="DQ109" s="968" t="s">
        <v>303</v>
      </c>
      <c r="DR109" s="969"/>
      <c r="DS109" s="969"/>
      <c r="DT109" s="969"/>
      <c r="DU109" s="970"/>
      <c r="DV109" s="968" t="s">
        <v>443</v>
      </c>
      <c r="DW109" s="969"/>
      <c r="DX109" s="969"/>
      <c r="DY109" s="969"/>
      <c r="DZ109" s="971"/>
    </row>
    <row r="110" spans="1:131" s="226" customFormat="1" ht="26.25" customHeight="1" x14ac:dyDescent="0.15">
      <c r="A110" s="972" t="s">
        <v>445</v>
      </c>
      <c r="B110" s="973"/>
      <c r="C110" s="973"/>
      <c r="D110" s="973"/>
      <c r="E110" s="973"/>
      <c r="F110" s="973"/>
      <c r="G110" s="973"/>
      <c r="H110" s="973"/>
      <c r="I110" s="973"/>
      <c r="J110" s="973"/>
      <c r="K110" s="973"/>
      <c r="L110" s="973"/>
      <c r="M110" s="973"/>
      <c r="N110" s="973"/>
      <c r="O110" s="973"/>
      <c r="P110" s="973"/>
      <c r="Q110" s="973"/>
      <c r="R110" s="973"/>
      <c r="S110" s="973"/>
      <c r="T110" s="973"/>
      <c r="U110" s="973"/>
      <c r="V110" s="973"/>
      <c r="W110" s="973"/>
      <c r="X110" s="973"/>
      <c r="Y110" s="973"/>
      <c r="Z110" s="974"/>
      <c r="AA110" s="975">
        <v>29722326</v>
      </c>
      <c r="AB110" s="976"/>
      <c r="AC110" s="976"/>
      <c r="AD110" s="976"/>
      <c r="AE110" s="977"/>
      <c r="AF110" s="978">
        <v>27658567</v>
      </c>
      <c r="AG110" s="976"/>
      <c r="AH110" s="976"/>
      <c r="AI110" s="976"/>
      <c r="AJ110" s="977"/>
      <c r="AK110" s="978">
        <v>26573827</v>
      </c>
      <c r="AL110" s="976"/>
      <c r="AM110" s="976"/>
      <c r="AN110" s="976"/>
      <c r="AO110" s="977"/>
      <c r="AP110" s="979">
        <v>8.4</v>
      </c>
      <c r="AQ110" s="980"/>
      <c r="AR110" s="980"/>
      <c r="AS110" s="980"/>
      <c r="AT110" s="981"/>
      <c r="AU110" s="982" t="s">
        <v>67</v>
      </c>
      <c r="AV110" s="983"/>
      <c r="AW110" s="983"/>
      <c r="AX110" s="983"/>
      <c r="AY110" s="983"/>
      <c r="AZ110" s="1024" t="s">
        <v>446</v>
      </c>
      <c r="BA110" s="973"/>
      <c r="BB110" s="973"/>
      <c r="BC110" s="973"/>
      <c r="BD110" s="973"/>
      <c r="BE110" s="973"/>
      <c r="BF110" s="973"/>
      <c r="BG110" s="973"/>
      <c r="BH110" s="973"/>
      <c r="BI110" s="973"/>
      <c r="BJ110" s="973"/>
      <c r="BK110" s="973"/>
      <c r="BL110" s="973"/>
      <c r="BM110" s="973"/>
      <c r="BN110" s="973"/>
      <c r="BO110" s="973"/>
      <c r="BP110" s="974"/>
      <c r="BQ110" s="1010">
        <v>1036189408</v>
      </c>
      <c r="BR110" s="1011"/>
      <c r="BS110" s="1011"/>
      <c r="BT110" s="1011"/>
      <c r="BU110" s="1011"/>
      <c r="BV110" s="1011">
        <v>1034999720</v>
      </c>
      <c r="BW110" s="1011"/>
      <c r="BX110" s="1011"/>
      <c r="BY110" s="1011"/>
      <c r="BZ110" s="1011"/>
      <c r="CA110" s="1011">
        <v>1053471380</v>
      </c>
      <c r="CB110" s="1011"/>
      <c r="CC110" s="1011"/>
      <c r="CD110" s="1011"/>
      <c r="CE110" s="1011"/>
      <c r="CF110" s="1025">
        <v>331.4</v>
      </c>
      <c r="CG110" s="1026"/>
      <c r="CH110" s="1026"/>
      <c r="CI110" s="1026"/>
      <c r="CJ110" s="1026"/>
      <c r="CK110" s="1027" t="s">
        <v>447</v>
      </c>
      <c r="CL110" s="1028"/>
      <c r="CM110" s="1007" t="s">
        <v>448</v>
      </c>
      <c r="CN110" s="1008"/>
      <c r="CO110" s="1008"/>
      <c r="CP110" s="1008"/>
      <c r="CQ110" s="1008"/>
      <c r="CR110" s="1008"/>
      <c r="CS110" s="1008"/>
      <c r="CT110" s="1008"/>
      <c r="CU110" s="1008"/>
      <c r="CV110" s="1008"/>
      <c r="CW110" s="1008"/>
      <c r="CX110" s="1008"/>
      <c r="CY110" s="1008"/>
      <c r="CZ110" s="1008"/>
      <c r="DA110" s="1008"/>
      <c r="DB110" s="1008"/>
      <c r="DC110" s="1008"/>
      <c r="DD110" s="1008"/>
      <c r="DE110" s="1008"/>
      <c r="DF110" s="1009"/>
      <c r="DG110" s="1010">
        <v>13100005</v>
      </c>
      <c r="DH110" s="1011"/>
      <c r="DI110" s="1011"/>
      <c r="DJ110" s="1011"/>
      <c r="DK110" s="1011"/>
      <c r="DL110" s="1011">
        <v>12860609</v>
      </c>
      <c r="DM110" s="1011"/>
      <c r="DN110" s="1011"/>
      <c r="DO110" s="1011"/>
      <c r="DP110" s="1011"/>
      <c r="DQ110" s="1011">
        <v>9784272</v>
      </c>
      <c r="DR110" s="1011"/>
      <c r="DS110" s="1011"/>
      <c r="DT110" s="1011"/>
      <c r="DU110" s="1011"/>
      <c r="DV110" s="1012">
        <v>3.1</v>
      </c>
      <c r="DW110" s="1012"/>
      <c r="DX110" s="1012"/>
      <c r="DY110" s="1012"/>
      <c r="DZ110" s="1013"/>
    </row>
    <row r="111" spans="1:131" s="226" customFormat="1" ht="26.25" customHeight="1" x14ac:dyDescent="0.15">
      <c r="A111" s="1014" t="s">
        <v>449</v>
      </c>
      <c r="B111" s="1015"/>
      <c r="C111" s="1015"/>
      <c r="D111" s="1015"/>
      <c r="E111" s="1015"/>
      <c r="F111" s="1015"/>
      <c r="G111" s="1015"/>
      <c r="H111" s="1015"/>
      <c r="I111" s="1015"/>
      <c r="J111" s="1015"/>
      <c r="K111" s="1015"/>
      <c r="L111" s="1015"/>
      <c r="M111" s="1015"/>
      <c r="N111" s="1015"/>
      <c r="O111" s="1015"/>
      <c r="P111" s="1015"/>
      <c r="Q111" s="1015"/>
      <c r="R111" s="1015"/>
      <c r="S111" s="1015"/>
      <c r="T111" s="1015"/>
      <c r="U111" s="1015"/>
      <c r="V111" s="1015"/>
      <c r="W111" s="1015"/>
      <c r="X111" s="1015"/>
      <c r="Y111" s="1015"/>
      <c r="Z111" s="1016"/>
      <c r="AA111" s="1017">
        <v>1356302</v>
      </c>
      <c r="AB111" s="1018"/>
      <c r="AC111" s="1018"/>
      <c r="AD111" s="1018"/>
      <c r="AE111" s="1019"/>
      <c r="AF111" s="1020">
        <v>785320</v>
      </c>
      <c r="AG111" s="1018"/>
      <c r="AH111" s="1018"/>
      <c r="AI111" s="1018"/>
      <c r="AJ111" s="1019"/>
      <c r="AK111" s="1020">
        <v>831107</v>
      </c>
      <c r="AL111" s="1018"/>
      <c r="AM111" s="1018"/>
      <c r="AN111" s="1018"/>
      <c r="AO111" s="1019"/>
      <c r="AP111" s="1021">
        <v>0.3</v>
      </c>
      <c r="AQ111" s="1022"/>
      <c r="AR111" s="1022"/>
      <c r="AS111" s="1022"/>
      <c r="AT111" s="1023"/>
      <c r="AU111" s="984"/>
      <c r="AV111" s="985"/>
      <c r="AW111" s="985"/>
      <c r="AX111" s="985"/>
      <c r="AY111" s="985"/>
      <c r="AZ111" s="1033" t="s">
        <v>450</v>
      </c>
      <c r="BA111" s="1034"/>
      <c r="BB111" s="1034"/>
      <c r="BC111" s="1034"/>
      <c r="BD111" s="1034"/>
      <c r="BE111" s="1034"/>
      <c r="BF111" s="1034"/>
      <c r="BG111" s="1034"/>
      <c r="BH111" s="1034"/>
      <c r="BI111" s="1034"/>
      <c r="BJ111" s="1034"/>
      <c r="BK111" s="1034"/>
      <c r="BL111" s="1034"/>
      <c r="BM111" s="1034"/>
      <c r="BN111" s="1034"/>
      <c r="BO111" s="1034"/>
      <c r="BP111" s="1035"/>
      <c r="BQ111" s="1003">
        <v>34176895</v>
      </c>
      <c r="BR111" s="1004"/>
      <c r="BS111" s="1004"/>
      <c r="BT111" s="1004"/>
      <c r="BU111" s="1004"/>
      <c r="BV111" s="1004">
        <v>34475480</v>
      </c>
      <c r="BW111" s="1004"/>
      <c r="BX111" s="1004"/>
      <c r="BY111" s="1004"/>
      <c r="BZ111" s="1004"/>
      <c r="CA111" s="1004">
        <v>29342609</v>
      </c>
      <c r="CB111" s="1004"/>
      <c r="CC111" s="1004"/>
      <c r="CD111" s="1004"/>
      <c r="CE111" s="1004"/>
      <c r="CF111" s="998">
        <v>9.1999999999999993</v>
      </c>
      <c r="CG111" s="999"/>
      <c r="CH111" s="999"/>
      <c r="CI111" s="999"/>
      <c r="CJ111" s="999"/>
      <c r="CK111" s="1029"/>
      <c r="CL111" s="1030"/>
      <c r="CM111" s="1000" t="s">
        <v>451</v>
      </c>
      <c r="CN111" s="1001"/>
      <c r="CO111" s="1001"/>
      <c r="CP111" s="1001"/>
      <c r="CQ111" s="1001"/>
      <c r="CR111" s="1001"/>
      <c r="CS111" s="1001"/>
      <c r="CT111" s="1001"/>
      <c r="CU111" s="1001"/>
      <c r="CV111" s="1001"/>
      <c r="CW111" s="1001"/>
      <c r="CX111" s="1001"/>
      <c r="CY111" s="1001"/>
      <c r="CZ111" s="1001"/>
      <c r="DA111" s="1001"/>
      <c r="DB111" s="1001"/>
      <c r="DC111" s="1001"/>
      <c r="DD111" s="1001"/>
      <c r="DE111" s="1001"/>
      <c r="DF111" s="1002"/>
      <c r="DG111" s="1003">
        <v>4541895</v>
      </c>
      <c r="DH111" s="1004"/>
      <c r="DI111" s="1004"/>
      <c r="DJ111" s="1004"/>
      <c r="DK111" s="1004"/>
      <c r="DL111" s="1004">
        <v>4164184</v>
      </c>
      <c r="DM111" s="1004"/>
      <c r="DN111" s="1004"/>
      <c r="DO111" s="1004"/>
      <c r="DP111" s="1004"/>
      <c r="DQ111" s="1004">
        <v>3779953</v>
      </c>
      <c r="DR111" s="1004"/>
      <c r="DS111" s="1004"/>
      <c r="DT111" s="1004"/>
      <c r="DU111" s="1004"/>
      <c r="DV111" s="1005">
        <v>1.2</v>
      </c>
      <c r="DW111" s="1005"/>
      <c r="DX111" s="1005"/>
      <c r="DY111" s="1005"/>
      <c r="DZ111" s="1006"/>
    </row>
    <row r="112" spans="1:131" s="226" customFormat="1" ht="26.25" customHeight="1" x14ac:dyDescent="0.15">
      <c r="A112" s="1036" t="s">
        <v>452</v>
      </c>
      <c r="B112" s="1037"/>
      <c r="C112" s="1034" t="s">
        <v>453</v>
      </c>
      <c r="D112" s="1034"/>
      <c r="E112" s="1034"/>
      <c r="F112" s="1034"/>
      <c r="G112" s="1034"/>
      <c r="H112" s="1034"/>
      <c r="I112" s="1034"/>
      <c r="J112" s="1034"/>
      <c r="K112" s="1034"/>
      <c r="L112" s="1034"/>
      <c r="M112" s="1034"/>
      <c r="N112" s="1034"/>
      <c r="O112" s="1034"/>
      <c r="P112" s="1034"/>
      <c r="Q112" s="1034"/>
      <c r="R112" s="1034"/>
      <c r="S112" s="1034"/>
      <c r="T112" s="1034"/>
      <c r="U112" s="1034"/>
      <c r="V112" s="1034"/>
      <c r="W112" s="1034"/>
      <c r="X112" s="1034"/>
      <c r="Y112" s="1034"/>
      <c r="Z112" s="1035"/>
      <c r="AA112" s="1042">
        <v>38322531</v>
      </c>
      <c r="AB112" s="1043"/>
      <c r="AC112" s="1043"/>
      <c r="AD112" s="1043"/>
      <c r="AE112" s="1044"/>
      <c r="AF112" s="1045">
        <v>40690049</v>
      </c>
      <c r="AG112" s="1043"/>
      <c r="AH112" s="1043"/>
      <c r="AI112" s="1043"/>
      <c r="AJ112" s="1044"/>
      <c r="AK112" s="1045">
        <v>42112349</v>
      </c>
      <c r="AL112" s="1043"/>
      <c r="AM112" s="1043"/>
      <c r="AN112" s="1043"/>
      <c r="AO112" s="1044"/>
      <c r="AP112" s="1046">
        <v>13.2</v>
      </c>
      <c r="AQ112" s="1047"/>
      <c r="AR112" s="1047"/>
      <c r="AS112" s="1047"/>
      <c r="AT112" s="1048"/>
      <c r="AU112" s="984"/>
      <c r="AV112" s="985"/>
      <c r="AW112" s="985"/>
      <c r="AX112" s="985"/>
      <c r="AY112" s="985"/>
      <c r="AZ112" s="1033" t="s">
        <v>454</v>
      </c>
      <c r="BA112" s="1034"/>
      <c r="BB112" s="1034"/>
      <c r="BC112" s="1034"/>
      <c r="BD112" s="1034"/>
      <c r="BE112" s="1034"/>
      <c r="BF112" s="1034"/>
      <c r="BG112" s="1034"/>
      <c r="BH112" s="1034"/>
      <c r="BI112" s="1034"/>
      <c r="BJ112" s="1034"/>
      <c r="BK112" s="1034"/>
      <c r="BL112" s="1034"/>
      <c r="BM112" s="1034"/>
      <c r="BN112" s="1034"/>
      <c r="BO112" s="1034"/>
      <c r="BP112" s="1035"/>
      <c r="BQ112" s="1003">
        <v>167725446</v>
      </c>
      <c r="BR112" s="1004"/>
      <c r="BS112" s="1004"/>
      <c r="BT112" s="1004"/>
      <c r="BU112" s="1004"/>
      <c r="BV112" s="1004">
        <v>156350938</v>
      </c>
      <c r="BW112" s="1004"/>
      <c r="BX112" s="1004"/>
      <c r="BY112" s="1004"/>
      <c r="BZ112" s="1004"/>
      <c r="CA112" s="1004">
        <v>142357825</v>
      </c>
      <c r="CB112" s="1004"/>
      <c r="CC112" s="1004"/>
      <c r="CD112" s="1004"/>
      <c r="CE112" s="1004"/>
      <c r="CF112" s="998">
        <v>44.8</v>
      </c>
      <c r="CG112" s="999"/>
      <c r="CH112" s="999"/>
      <c r="CI112" s="999"/>
      <c r="CJ112" s="999"/>
      <c r="CK112" s="1029"/>
      <c r="CL112" s="1030"/>
      <c r="CM112" s="1000" t="s">
        <v>455</v>
      </c>
      <c r="CN112" s="1001"/>
      <c r="CO112" s="1001"/>
      <c r="CP112" s="1001"/>
      <c r="CQ112" s="1001"/>
      <c r="CR112" s="1001"/>
      <c r="CS112" s="1001"/>
      <c r="CT112" s="1001"/>
      <c r="CU112" s="1001"/>
      <c r="CV112" s="1001"/>
      <c r="CW112" s="1001"/>
      <c r="CX112" s="1001"/>
      <c r="CY112" s="1001"/>
      <c r="CZ112" s="1001"/>
      <c r="DA112" s="1001"/>
      <c r="DB112" s="1001"/>
      <c r="DC112" s="1001"/>
      <c r="DD112" s="1001"/>
      <c r="DE112" s="1001"/>
      <c r="DF112" s="1002"/>
      <c r="DG112" s="1003" t="s">
        <v>407</v>
      </c>
      <c r="DH112" s="1004"/>
      <c r="DI112" s="1004"/>
      <c r="DJ112" s="1004"/>
      <c r="DK112" s="1004"/>
      <c r="DL112" s="1004" t="s">
        <v>456</v>
      </c>
      <c r="DM112" s="1004"/>
      <c r="DN112" s="1004"/>
      <c r="DO112" s="1004"/>
      <c r="DP112" s="1004"/>
      <c r="DQ112" s="1004" t="s">
        <v>457</v>
      </c>
      <c r="DR112" s="1004"/>
      <c r="DS112" s="1004"/>
      <c r="DT112" s="1004"/>
      <c r="DU112" s="1004"/>
      <c r="DV112" s="1005" t="s">
        <v>458</v>
      </c>
      <c r="DW112" s="1005"/>
      <c r="DX112" s="1005"/>
      <c r="DY112" s="1005"/>
      <c r="DZ112" s="1006"/>
    </row>
    <row r="113" spans="1:130" s="226" customFormat="1" ht="26.25" customHeight="1" x14ac:dyDescent="0.15">
      <c r="A113" s="1038"/>
      <c r="B113" s="1039"/>
      <c r="C113" s="1034" t="s">
        <v>459</v>
      </c>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1034"/>
      <c r="Y113" s="1034"/>
      <c r="Z113" s="1035"/>
      <c r="AA113" s="1017">
        <v>13519614</v>
      </c>
      <c r="AB113" s="1018"/>
      <c r="AC113" s="1018"/>
      <c r="AD113" s="1018"/>
      <c r="AE113" s="1019"/>
      <c r="AF113" s="1020">
        <v>13621589</v>
      </c>
      <c r="AG113" s="1018"/>
      <c r="AH113" s="1018"/>
      <c r="AI113" s="1018"/>
      <c r="AJ113" s="1019"/>
      <c r="AK113" s="1020">
        <v>13191625</v>
      </c>
      <c r="AL113" s="1018"/>
      <c r="AM113" s="1018"/>
      <c r="AN113" s="1018"/>
      <c r="AO113" s="1019"/>
      <c r="AP113" s="1021">
        <v>4.0999999999999996</v>
      </c>
      <c r="AQ113" s="1022"/>
      <c r="AR113" s="1022"/>
      <c r="AS113" s="1022"/>
      <c r="AT113" s="1023"/>
      <c r="AU113" s="984"/>
      <c r="AV113" s="985"/>
      <c r="AW113" s="985"/>
      <c r="AX113" s="985"/>
      <c r="AY113" s="985"/>
      <c r="AZ113" s="1033" t="s">
        <v>460</v>
      </c>
      <c r="BA113" s="1034"/>
      <c r="BB113" s="1034"/>
      <c r="BC113" s="1034"/>
      <c r="BD113" s="1034"/>
      <c r="BE113" s="1034"/>
      <c r="BF113" s="1034"/>
      <c r="BG113" s="1034"/>
      <c r="BH113" s="1034"/>
      <c r="BI113" s="1034"/>
      <c r="BJ113" s="1034"/>
      <c r="BK113" s="1034"/>
      <c r="BL113" s="1034"/>
      <c r="BM113" s="1034"/>
      <c r="BN113" s="1034"/>
      <c r="BO113" s="1034"/>
      <c r="BP113" s="1035"/>
      <c r="BQ113" s="1003" t="s">
        <v>416</v>
      </c>
      <c r="BR113" s="1004"/>
      <c r="BS113" s="1004"/>
      <c r="BT113" s="1004"/>
      <c r="BU113" s="1004"/>
      <c r="BV113" s="1004" t="s">
        <v>456</v>
      </c>
      <c r="BW113" s="1004"/>
      <c r="BX113" s="1004"/>
      <c r="BY113" s="1004"/>
      <c r="BZ113" s="1004"/>
      <c r="CA113" s="1004" t="s">
        <v>461</v>
      </c>
      <c r="CB113" s="1004"/>
      <c r="CC113" s="1004"/>
      <c r="CD113" s="1004"/>
      <c r="CE113" s="1004"/>
      <c r="CF113" s="998" t="s">
        <v>416</v>
      </c>
      <c r="CG113" s="999"/>
      <c r="CH113" s="999"/>
      <c r="CI113" s="999"/>
      <c r="CJ113" s="999"/>
      <c r="CK113" s="1029"/>
      <c r="CL113" s="1030"/>
      <c r="CM113" s="1000" t="s">
        <v>462</v>
      </c>
      <c r="CN113" s="1001"/>
      <c r="CO113" s="1001"/>
      <c r="CP113" s="1001"/>
      <c r="CQ113" s="1001"/>
      <c r="CR113" s="1001"/>
      <c r="CS113" s="1001"/>
      <c r="CT113" s="1001"/>
      <c r="CU113" s="1001"/>
      <c r="CV113" s="1001"/>
      <c r="CW113" s="1001"/>
      <c r="CX113" s="1001"/>
      <c r="CY113" s="1001"/>
      <c r="CZ113" s="1001"/>
      <c r="DA113" s="1001"/>
      <c r="DB113" s="1001"/>
      <c r="DC113" s="1001"/>
      <c r="DD113" s="1001"/>
      <c r="DE113" s="1001"/>
      <c r="DF113" s="1002"/>
      <c r="DG113" s="1042">
        <v>50197</v>
      </c>
      <c r="DH113" s="1043"/>
      <c r="DI113" s="1043"/>
      <c r="DJ113" s="1043"/>
      <c r="DK113" s="1044"/>
      <c r="DL113" s="1045">
        <v>41831</v>
      </c>
      <c r="DM113" s="1043"/>
      <c r="DN113" s="1043"/>
      <c r="DO113" s="1043"/>
      <c r="DP113" s="1044"/>
      <c r="DQ113" s="1045">
        <v>33464</v>
      </c>
      <c r="DR113" s="1043"/>
      <c r="DS113" s="1043"/>
      <c r="DT113" s="1043"/>
      <c r="DU113" s="1044"/>
      <c r="DV113" s="1046">
        <v>0</v>
      </c>
      <c r="DW113" s="1047"/>
      <c r="DX113" s="1047"/>
      <c r="DY113" s="1047"/>
      <c r="DZ113" s="1048"/>
    </row>
    <row r="114" spans="1:130" s="226" customFormat="1" ht="26.25" customHeight="1" x14ac:dyDescent="0.15">
      <c r="A114" s="1038"/>
      <c r="B114" s="1039"/>
      <c r="C114" s="1034" t="s">
        <v>463</v>
      </c>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1034"/>
      <c r="Y114" s="1034"/>
      <c r="Z114" s="1035"/>
      <c r="AA114" s="1042" t="s">
        <v>464</v>
      </c>
      <c r="AB114" s="1043"/>
      <c r="AC114" s="1043"/>
      <c r="AD114" s="1043"/>
      <c r="AE114" s="1044"/>
      <c r="AF114" s="1045" t="s">
        <v>464</v>
      </c>
      <c r="AG114" s="1043"/>
      <c r="AH114" s="1043"/>
      <c r="AI114" s="1043"/>
      <c r="AJ114" s="1044"/>
      <c r="AK114" s="1045" t="s">
        <v>465</v>
      </c>
      <c r="AL114" s="1043"/>
      <c r="AM114" s="1043"/>
      <c r="AN114" s="1043"/>
      <c r="AO114" s="1044"/>
      <c r="AP114" s="1046" t="s">
        <v>456</v>
      </c>
      <c r="AQ114" s="1047"/>
      <c r="AR114" s="1047"/>
      <c r="AS114" s="1047"/>
      <c r="AT114" s="1048"/>
      <c r="AU114" s="984"/>
      <c r="AV114" s="985"/>
      <c r="AW114" s="985"/>
      <c r="AX114" s="985"/>
      <c r="AY114" s="985"/>
      <c r="AZ114" s="1033" t="s">
        <v>466</v>
      </c>
      <c r="BA114" s="1034"/>
      <c r="BB114" s="1034"/>
      <c r="BC114" s="1034"/>
      <c r="BD114" s="1034"/>
      <c r="BE114" s="1034"/>
      <c r="BF114" s="1034"/>
      <c r="BG114" s="1034"/>
      <c r="BH114" s="1034"/>
      <c r="BI114" s="1034"/>
      <c r="BJ114" s="1034"/>
      <c r="BK114" s="1034"/>
      <c r="BL114" s="1034"/>
      <c r="BM114" s="1034"/>
      <c r="BN114" s="1034"/>
      <c r="BO114" s="1034"/>
      <c r="BP114" s="1035"/>
      <c r="BQ114" s="1003">
        <v>74306064</v>
      </c>
      <c r="BR114" s="1004"/>
      <c r="BS114" s="1004"/>
      <c r="BT114" s="1004"/>
      <c r="BU114" s="1004"/>
      <c r="BV114" s="1004">
        <v>73234247</v>
      </c>
      <c r="BW114" s="1004"/>
      <c r="BX114" s="1004"/>
      <c r="BY114" s="1004"/>
      <c r="BZ114" s="1004"/>
      <c r="CA114" s="1004">
        <v>105548468</v>
      </c>
      <c r="CB114" s="1004"/>
      <c r="CC114" s="1004"/>
      <c r="CD114" s="1004"/>
      <c r="CE114" s="1004"/>
      <c r="CF114" s="998">
        <v>33.200000000000003</v>
      </c>
      <c r="CG114" s="999"/>
      <c r="CH114" s="999"/>
      <c r="CI114" s="999"/>
      <c r="CJ114" s="999"/>
      <c r="CK114" s="1029"/>
      <c r="CL114" s="1030"/>
      <c r="CM114" s="1000" t="s">
        <v>467</v>
      </c>
      <c r="CN114" s="1001"/>
      <c r="CO114" s="1001"/>
      <c r="CP114" s="1001"/>
      <c r="CQ114" s="1001"/>
      <c r="CR114" s="1001"/>
      <c r="CS114" s="1001"/>
      <c r="CT114" s="1001"/>
      <c r="CU114" s="1001"/>
      <c r="CV114" s="1001"/>
      <c r="CW114" s="1001"/>
      <c r="CX114" s="1001"/>
      <c r="CY114" s="1001"/>
      <c r="CZ114" s="1001"/>
      <c r="DA114" s="1001"/>
      <c r="DB114" s="1001"/>
      <c r="DC114" s="1001"/>
      <c r="DD114" s="1001"/>
      <c r="DE114" s="1001"/>
      <c r="DF114" s="1002"/>
      <c r="DG114" s="1042" t="s">
        <v>468</v>
      </c>
      <c r="DH114" s="1043"/>
      <c r="DI114" s="1043"/>
      <c r="DJ114" s="1043"/>
      <c r="DK114" s="1044"/>
      <c r="DL114" s="1045" t="s">
        <v>457</v>
      </c>
      <c r="DM114" s="1043"/>
      <c r="DN114" s="1043"/>
      <c r="DO114" s="1043"/>
      <c r="DP114" s="1044"/>
      <c r="DQ114" s="1045" t="s">
        <v>458</v>
      </c>
      <c r="DR114" s="1043"/>
      <c r="DS114" s="1043"/>
      <c r="DT114" s="1043"/>
      <c r="DU114" s="1044"/>
      <c r="DV114" s="1046" t="s">
        <v>456</v>
      </c>
      <c r="DW114" s="1047"/>
      <c r="DX114" s="1047"/>
      <c r="DY114" s="1047"/>
      <c r="DZ114" s="1048"/>
    </row>
    <row r="115" spans="1:130" s="226" customFormat="1" ht="26.25" customHeight="1" x14ac:dyDescent="0.15">
      <c r="A115" s="1038"/>
      <c r="B115" s="1039"/>
      <c r="C115" s="1034" t="s">
        <v>469</v>
      </c>
      <c r="D115" s="1034"/>
      <c r="E115" s="1034"/>
      <c r="F115" s="1034"/>
      <c r="G115" s="1034"/>
      <c r="H115" s="1034"/>
      <c r="I115" s="1034"/>
      <c r="J115" s="1034"/>
      <c r="K115" s="1034"/>
      <c r="L115" s="1034"/>
      <c r="M115" s="1034"/>
      <c r="N115" s="1034"/>
      <c r="O115" s="1034"/>
      <c r="P115" s="1034"/>
      <c r="Q115" s="1034"/>
      <c r="R115" s="1034"/>
      <c r="S115" s="1034"/>
      <c r="T115" s="1034"/>
      <c r="U115" s="1034"/>
      <c r="V115" s="1034"/>
      <c r="W115" s="1034"/>
      <c r="X115" s="1034"/>
      <c r="Y115" s="1034"/>
      <c r="Z115" s="1035"/>
      <c r="AA115" s="1017">
        <v>1669991</v>
      </c>
      <c r="AB115" s="1018"/>
      <c r="AC115" s="1018"/>
      <c r="AD115" s="1018"/>
      <c r="AE115" s="1019"/>
      <c r="AF115" s="1020">
        <v>1175284</v>
      </c>
      <c r="AG115" s="1018"/>
      <c r="AH115" s="1018"/>
      <c r="AI115" s="1018"/>
      <c r="AJ115" s="1019"/>
      <c r="AK115" s="1020">
        <v>1123514</v>
      </c>
      <c r="AL115" s="1018"/>
      <c r="AM115" s="1018"/>
      <c r="AN115" s="1018"/>
      <c r="AO115" s="1019"/>
      <c r="AP115" s="1021">
        <v>0.4</v>
      </c>
      <c r="AQ115" s="1022"/>
      <c r="AR115" s="1022"/>
      <c r="AS115" s="1022"/>
      <c r="AT115" s="1023"/>
      <c r="AU115" s="984"/>
      <c r="AV115" s="985"/>
      <c r="AW115" s="985"/>
      <c r="AX115" s="985"/>
      <c r="AY115" s="985"/>
      <c r="AZ115" s="1033" t="s">
        <v>470</v>
      </c>
      <c r="BA115" s="1034"/>
      <c r="BB115" s="1034"/>
      <c r="BC115" s="1034"/>
      <c r="BD115" s="1034"/>
      <c r="BE115" s="1034"/>
      <c r="BF115" s="1034"/>
      <c r="BG115" s="1034"/>
      <c r="BH115" s="1034"/>
      <c r="BI115" s="1034"/>
      <c r="BJ115" s="1034"/>
      <c r="BK115" s="1034"/>
      <c r="BL115" s="1034"/>
      <c r="BM115" s="1034"/>
      <c r="BN115" s="1034"/>
      <c r="BO115" s="1034"/>
      <c r="BP115" s="1035"/>
      <c r="BQ115" s="1003">
        <v>361726</v>
      </c>
      <c r="BR115" s="1004"/>
      <c r="BS115" s="1004"/>
      <c r="BT115" s="1004"/>
      <c r="BU115" s="1004"/>
      <c r="BV115" s="1004">
        <v>262496</v>
      </c>
      <c r="BW115" s="1004"/>
      <c r="BX115" s="1004"/>
      <c r="BY115" s="1004"/>
      <c r="BZ115" s="1004"/>
      <c r="CA115" s="1004">
        <v>130127</v>
      </c>
      <c r="CB115" s="1004"/>
      <c r="CC115" s="1004"/>
      <c r="CD115" s="1004"/>
      <c r="CE115" s="1004"/>
      <c r="CF115" s="998">
        <v>0</v>
      </c>
      <c r="CG115" s="999"/>
      <c r="CH115" s="999"/>
      <c r="CI115" s="999"/>
      <c r="CJ115" s="999"/>
      <c r="CK115" s="1029"/>
      <c r="CL115" s="1030"/>
      <c r="CM115" s="1033" t="s">
        <v>471</v>
      </c>
      <c r="CN115" s="1054"/>
      <c r="CO115" s="1054"/>
      <c r="CP115" s="1054"/>
      <c r="CQ115" s="1054"/>
      <c r="CR115" s="1054"/>
      <c r="CS115" s="1054"/>
      <c r="CT115" s="1054"/>
      <c r="CU115" s="1054"/>
      <c r="CV115" s="1054"/>
      <c r="CW115" s="1054"/>
      <c r="CX115" s="1054"/>
      <c r="CY115" s="1054"/>
      <c r="CZ115" s="1054"/>
      <c r="DA115" s="1054"/>
      <c r="DB115" s="1054"/>
      <c r="DC115" s="1054"/>
      <c r="DD115" s="1054"/>
      <c r="DE115" s="1054"/>
      <c r="DF115" s="1035"/>
      <c r="DG115" s="1042">
        <v>11208804</v>
      </c>
      <c r="DH115" s="1043"/>
      <c r="DI115" s="1043"/>
      <c r="DJ115" s="1043"/>
      <c r="DK115" s="1044"/>
      <c r="DL115" s="1045">
        <v>12097295</v>
      </c>
      <c r="DM115" s="1043"/>
      <c r="DN115" s="1043"/>
      <c r="DO115" s="1043"/>
      <c r="DP115" s="1044"/>
      <c r="DQ115" s="1045">
        <v>11048608</v>
      </c>
      <c r="DR115" s="1043"/>
      <c r="DS115" s="1043"/>
      <c r="DT115" s="1043"/>
      <c r="DU115" s="1044"/>
      <c r="DV115" s="1046">
        <v>3.5</v>
      </c>
      <c r="DW115" s="1047"/>
      <c r="DX115" s="1047"/>
      <c r="DY115" s="1047"/>
      <c r="DZ115" s="1048"/>
    </row>
    <row r="116" spans="1:130" s="226" customFormat="1" ht="26.25" customHeight="1" x14ac:dyDescent="0.15">
      <c r="A116" s="1040"/>
      <c r="B116" s="1041"/>
      <c r="C116" s="1049" t="s">
        <v>472</v>
      </c>
      <c r="D116" s="1049"/>
      <c r="E116" s="1049"/>
      <c r="F116" s="1049"/>
      <c r="G116" s="1049"/>
      <c r="H116" s="1049"/>
      <c r="I116" s="1049"/>
      <c r="J116" s="1049"/>
      <c r="K116" s="1049"/>
      <c r="L116" s="1049"/>
      <c r="M116" s="1049"/>
      <c r="N116" s="1049"/>
      <c r="O116" s="1049"/>
      <c r="P116" s="1049"/>
      <c r="Q116" s="1049"/>
      <c r="R116" s="1049"/>
      <c r="S116" s="1049"/>
      <c r="T116" s="1049"/>
      <c r="U116" s="1049"/>
      <c r="V116" s="1049"/>
      <c r="W116" s="1049"/>
      <c r="X116" s="1049"/>
      <c r="Y116" s="1049"/>
      <c r="Z116" s="1050"/>
      <c r="AA116" s="1042" t="s">
        <v>180</v>
      </c>
      <c r="AB116" s="1043"/>
      <c r="AC116" s="1043"/>
      <c r="AD116" s="1043"/>
      <c r="AE116" s="1044"/>
      <c r="AF116" s="1045" t="s">
        <v>461</v>
      </c>
      <c r="AG116" s="1043"/>
      <c r="AH116" s="1043"/>
      <c r="AI116" s="1043"/>
      <c r="AJ116" s="1044"/>
      <c r="AK116" s="1045" t="s">
        <v>464</v>
      </c>
      <c r="AL116" s="1043"/>
      <c r="AM116" s="1043"/>
      <c r="AN116" s="1043"/>
      <c r="AO116" s="1044"/>
      <c r="AP116" s="1046" t="s">
        <v>468</v>
      </c>
      <c r="AQ116" s="1047"/>
      <c r="AR116" s="1047"/>
      <c r="AS116" s="1047"/>
      <c r="AT116" s="1048"/>
      <c r="AU116" s="984"/>
      <c r="AV116" s="985"/>
      <c r="AW116" s="985"/>
      <c r="AX116" s="985"/>
      <c r="AY116" s="985"/>
      <c r="AZ116" s="1051" t="s">
        <v>473</v>
      </c>
      <c r="BA116" s="1052"/>
      <c r="BB116" s="1052"/>
      <c r="BC116" s="1052"/>
      <c r="BD116" s="1052"/>
      <c r="BE116" s="1052"/>
      <c r="BF116" s="1052"/>
      <c r="BG116" s="1052"/>
      <c r="BH116" s="1052"/>
      <c r="BI116" s="1052"/>
      <c r="BJ116" s="1052"/>
      <c r="BK116" s="1052"/>
      <c r="BL116" s="1052"/>
      <c r="BM116" s="1052"/>
      <c r="BN116" s="1052"/>
      <c r="BO116" s="1052"/>
      <c r="BP116" s="1053"/>
      <c r="BQ116" s="1003" t="s">
        <v>464</v>
      </c>
      <c r="BR116" s="1004"/>
      <c r="BS116" s="1004"/>
      <c r="BT116" s="1004"/>
      <c r="BU116" s="1004"/>
      <c r="BV116" s="1004" t="s">
        <v>416</v>
      </c>
      <c r="BW116" s="1004"/>
      <c r="BX116" s="1004"/>
      <c r="BY116" s="1004"/>
      <c r="BZ116" s="1004"/>
      <c r="CA116" s="1004" t="s">
        <v>180</v>
      </c>
      <c r="CB116" s="1004"/>
      <c r="CC116" s="1004"/>
      <c r="CD116" s="1004"/>
      <c r="CE116" s="1004"/>
      <c r="CF116" s="998" t="s">
        <v>461</v>
      </c>
      <c r="CG116" s="999"/>
      <c r="CH116" s="999"/>
      <c r="CI116" s="999"/>
      <c r="CJ116" s="999"/>
      <c r="CK116" s="1029"/>
      <c r="CL116" s="1030"/>
      <c r="CM116" s="1000" t="s">
        <v>474</v>
      </c>
      <c r="CN116" s="1001"/>
      <c r="CO116" s="1001"/>
      <c r="CP116" s="1001"/>
      <c r="CQ116" s="1001"/>
      <c r="CR116" s="1001"/>
      <c r="CS116" s="1001"/>
      <c r="CT116" s="1001"/>
      <c r="CU116" s="1001"/>
      <c r="CV116" s="1001"/>
      <c r="CW116" s="1001"/>
      <c r="CX116" s="1001"/>
      <c r="CY116" s="1001"/>
      <c r="CZ116" s="1001"/>
      <c r="DA116" s="1001"/>
      <c r="DB116" s="1001"/>
      <c r="DC116" s="1001"/>
      <c r="DD116" s="1001"/>
      <c r="DE116" s="1001"/>
      <c r="DF116" s="1002"/>
      <c r="DG116" s="1042">
        <v>5275994</v>
      </c>
      <c r="DH116" s="1043"/>
      <c r="DI116" s="1043"/>
      <c r="DJ116" s="1043"/>
      <c r="DK116" s="1044"/>
      <c r="DL116" s="1045">
        <v>5311561</v>
      </c>
      <c r="DM116" s="1043"/>
      <c r="DN116" s="1043"/>
      <c r="DO116" s="1043"/>
      <c r="DP116" s="1044"/>
      <c r="DQ116" s="1045">
        <v>4696312</v>
      </c>
      <c r="DR116" s="1043"/>
      <c r="DS116" s="1043"/>
      <c r="DT116" s="1043"/>
      <c r="DU116" s="1044"/>
      <c r="DV116" s="1046">
        <v>1.5</v>
      </c>
      <c r="DW116" s="1047"/>
      <c r="DX116" s="1047"/>
      <c r="DY116" s="1047"/>
      <c r="DZ116" s="1048"/>
    </row>
    <row r="117" spans="1:130" s="226" customFormat="1" ht="26.25" customHeight="1" x14ac:dyDescent="0.15">
      <c r="A117" s="988" t="s">
        <v>183</v>
      </c>
      <c r="B117" s="969"/>
      <c r="C117" s="969"/>
      <c r="D117" s="969"/>
      <c r="E117" s="969"/>
      <c r="F117" s="969"/>
      <c r="G117" s="969"/>
      <c r="H117" s="969"/>
      <c r="I117" s="969"/>
      <c r="J117" s="969"/>
      <c r="K117" s="969"/>
      <c r="L117" s="969"/>
      <c r="M117" s="969"/>
      <c r="N117" s="969"/>
      <c r="O117" s="969"/>
      <c r="P117" s="969"/>
      <c r="Q117" s="969"/>
      <c r="R117" s="969"/>
      <c r="S117" s="969"/>
      <c r="T117" s="969"/>
      <c r="U117" s="969"/>
      <c r="V117" s="969"/>
      <c r="W117" s="969"/>
      <c r="X117" s="969"/>
      <c r="Y117" s="1059" t="s">
        <v>475</v>
      </c>
      <c r="Z117" s="970"/>
      <c r="AA117" s="1060">
        <v>84590764</v>
      </c>
      <c r="AB117" s="1061"/>
      <c r="AC117" s="1061"/>
      <c r="AD117" s="1061"/>
      <c r="AE117" s="1062"/>
      <c r="AF117" s="1063">
        <v>83930809</v>
      </c>
      <c r="AG117" s="1061"/>
      <c r="AH117" s="1061"/>
      <c r="AI117" s="1061"/>
      <c r="AJ117" s="1062"/>
      <c r="AK117" s="1063">
        <v>83832422</v>
      </c>
      <c r="AL117" s="1061"/>
      <c r="AM117" s="1061"/>
      <c r="AN117" s="1061"/>
      <c r="AO117" s="1062"/>
      <c r="AP117" s="1064"/>
      <c r="AQ117" s="1065"/>
      <c r="AR117" s="1065"/>
      <c r="AS117" s="1065"/>
      <c r="AT117" s="1066"/>
      <c r="AU117" s="984"/>
      <c r="AV117" s="985"/>
      <c r="AW117" s="985"/>
      <c r="AX117" s="985"/>
      <c r="AY117" s="985"/>
      <c r="AZ117" s="1051" t="s">
        <v>476</v>
      </c>
      <c r="BA117" s="1052"/>
      <c r="BB117" s="1052"/>
      <c r="BC117" s="1052"/>
      <c r="BD117" s="1052"/>
      <c r="BE117" s="1052"/>
      <c r="BF117" s="1052"/>
      <c r="BG117" s="1052"/>
      <c r="BH117" s="1052"/>
      <c r="BI117" s="1052"/>
      <c r="BJ117" s="1052"/>
      <c r="BK117" s="1052"/>
      <c r="BL117" s="1052"/>
      <c r="BM117" s="1052"/>
      <c r="BN117" s="1052"/>
      <c r="BO117" s="1052"/>
      <c r="BP117" s="1053"/>
      <c r="BQ117" s="1003" t="s">
        <v>416</v>
      </c>
      <c r="BR117" s="1004"/>
      <c r="BS117" s="1004"/>
      <c r="BT117" s="1004"/>
      <c r="BU117" s="1004"/>
      <c r="BV117" s="1004" t="s">
        <v>477</v>
      </c>
      <c r="BW117" s="1004"/>
      <c r="BX117" s="1004"/>
      <c r="BY117" s="1004"/>
      <c r="BZ117" s="1004"/>
      <c r="CA117" s="1004" t="s">
        <v>407</v>
      </c>
      <c r="CB117" s="1004"/>
      <c r="CC117" s="1004"/>
      <c r="CD117" s="1004"/>
      <c r="CE117" s="1004"/>
      <c r="CF117" s="998" t="s">
        <v>456</v>
      </c>
      <c r="CG117" s="999"/>
      <c r="CH117" s="999"/>
      <c r="CI117" s="999"/>
      <c r="CJ117" s="999"/>
      <c r="CK117" s="1029"/>
      <c r="CL117" s="1030"/>
      <c r="CM117" s="1000" t="s">
        <v>478</v>
      </c>
      <c r="CN117" s="1001"/>
      <c r="CO117" s="1001"/>
      <c r="CP117" s="1001"/>
      <c r="CQ117" s="1001"/>
      <c r="CR117" s="1001"/>
      <c r="CS117" s="1001"/>
      <c r="CT117" s="1001"/>
      <c r="CU117" s="1001"/>
      <c r="CV117" s="1001"/>
      <c r="CW117" s="1001"/>
      <c r="CX117" s="1001"/>
      <c r="CY117" s="1001"/>
      <c r="CZ117" s="1001"/>
      <c r="DA117" s="1001"/>
      <c r="DB117" s="1001"/>
      <c r="DC117" s="1001"/>
      <c r="DD117" s="1001"/>
      <c r="DE117" s="1001"/>
      <c r="DF117" s="1002"/>
      <c r="DG117" s="1042" t="s">
        <v>180</v>
      </c>
      <c r="DH117" s="1043"/>
      <c r="DI117" s="1043"/>
      <c r="DJ117" s="1043"/>
      <c r="DK117" s="1044"/>
      <c r="DL117" s="1045" t="s">
        <v>407</v>
      </c>
      <c r="DM117" s="1043"/>
      <c r="DN117" s="1043"/>
      <c r="DO117" s="1043"/>
      <c r="DP117" s="1044"/>
      <c r="DQ117" s="1045" t="s">
        <v>477</v>
      </c>
      <c r="DR117" s="1043"/>
      <c r="DS117" s="1043"/>
      <c r="DT117" s="1043"/>
      <c r="DU117" s="1044"/>
      <c r="DV117" s="1046" t="s">
        <v>456</v>
      </c>
      <c r="DW117" s="1047"/>
      <c r="DX117" s="1047"/>
      <c r="DY117" s="1047"/>
      <c r="DZ117" s="1048"/>
    </row>
    <row r="118" spans="1:130" s="226" customFormat="1" ht="26.25" customHeight="1" x14ac:dyDescent="0.15">
      <c r="A118" s="988" t="s">
        <v>444</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70"/>
      <c r="AA118" s="968" t="s">
        <v>442</v>
      </c>
      <c r="AB118" s="969"/>
      <c r="AC118" s="969"/>
      <c r="AD118" s="969"/>
      <c r="AE118" s="970"/>
      <c r="AF118" s="968" t="s">
        <v>304</v>
      </c>
      <c r="AG118" s="969"/>
      <c r="AH118" s="969"/>
      <c r="AI118" s="969"/>
      <c r="AJ118" s="970"/>
      <c r="AK118" s="968" t="s">
        <v>303</v>
      </c>
      <c r="AL118" s="969"/>
      <c r="AM118" s="969"/>
      <c r="AN118" s="969"/>
      <c r="AO118" s="970"/>
      <c r="AP118" s="1055" t="s">
        <v>443</v>
      </c>
      <c r="AQ118" s="1056"/>
      <c r="AR118" s="1056"/>
      <c r="AS118" s="1056"/>
      <c r="AT118" s="1057"/>
      <c r="AU118" s="984"/>
      <c r="AV118" s="985"/>
      <c r="AW118" s="985"/>
      <c r="AX118" s="985"/>
      <c r="AY118" s="985"/>
      <c r="AZ118" s="1058" t="s">
        <v>479</v>
      </c>
      <c r="BA118" s="1049"/>
      <c r="BB118" s="1049"/>
      <c r="BC118" s="1049"/>
      <c r="BD118" s="1049"/>
      <c r="BE118" s="1049"/>
      <c r="BF118" s="1049"/>
      <c r="BG118" s="1049"/>
      <c r="BH118" s="1049"/>
      <c r="BI118" s="1049"/>
      <c r="BJ118" s="1049"/>
      <c r="BK118" s="1049"/>
      <c r="BL118" s="1049"/>
      <c r="BM118" s="1049"/>
      <c r="BN118" s="1049"/>
      <c r="BO118" s="1049"/>
      <c r="BP118" s="1050"/>
      <c r="BQ118" s="1081" t="s">
        <v>464</v>
      </c>
      <c r="BR118" s="1082"/>
      <c r="BS118" s="1082"/>
      <c r="BT118" s="1082"/>
      <c r="BU118" s="1082"/>
      <c r="BV118" s="1082" t="s">
        <v>468</v>
      </c>
      <c r="BW118" s="1082"/>
      <c r="BX118" s="1082"/>
      <c r="BY118" s="1082"/>
      <c r="BZ118" s="1082"/>
      <c r="CA118" s="1082" t="s">
        <v>456</v>
      </c>
      <c r="CB118" s="1082"/>
      <c r="CC118" s="1082"/>
      <c r="CD118" s="1082"/>
      <c r="CE118" s="1082"/>
      <c r="CF118" s="998" t="s">
        <v>456</v>
      </c>
      <c r="CG118" s="999"/>
      <c r="CH118" s="999"/>
      <c r="CI118" s="999"/>
      <c r="CJ118" s="999"/>
      <c r="CK118" s="1029"/>
      <c r="CL118" s="1030"/>
      <c r="CM118" s="1000" t="s">
        <v>480</v>
      </c>
      <c r="CN118" s="1001"/>
      <c r="CO118" s="1001"/>
      <c r="CP118" s="1001"/>
      <c r="CQ118" s="1001"/>
      <c r="CR118" s="1001"/>
      <c r="CS118" s="1001"/>
      <c r="CT118" s="1001"/>
      <c r="CU118" s="1001"/>
      <c r="CV118" s="1001"/>
      <c r="CW118" s="1001"/>
      <c r="CX118" s="1001"/>
      <c r="CY118" s="1001"/>
      <c r="CZ118" s="1001"/>
      <c r="DA118" s="1001"/>
      <c r="DB118" s="1001"/>
      <c r="DC118" s="1001"/>
      <c r="DD118" s="1001"/>
      <c r="DE118" s="1001"/>
      <c r="DF118" s="1002"/>
      <c r="DG118" s="1042" t="s">
        <v>464</v>
      </c>
      <c r="DH118" s="1043"/>
      <c r="DI118" s="1043"/>
      <c r="DJ118" s="1043"/>
      <c r="DK118" s="1044"/>
      <c r="DL118" s="1045" t="s">
        <v>464</v>
      </c>
      <c r="DM118" s="1043"/>
      <c r="DN118" s="1043"/>
      <c r="DO118" s="1043"/>
      <c r="DP118" s="1044"/>
      <c r="DQ118" s="1045" t="s">
        <v>407</v>
      </c>
      <c r="DR118" s="1043"/>
      <c r="DS118" s="1043"/>
      <c r="DT118" s="1043"/>
      <c r="DU118" s="1044"/>
      <c r="DV118" s="1046" t="s">
        <v>407</v>
      </c>
      <c r="DW118" s="1047"/>
      <c r="DX118" s="1047"/>
      <c r="DY118" s="1047"/>
      <c r="DZ118" s="1048"/>
    </row>
    <row r="119" spans="1:130" s="226" customFormat="1" ht="26.25" customHeight="1" x14ac:dyDescent="0.15">
      <c r="A119" s="1142" t="s">
        <v>447</v>
      </c>
      <c r="B119" s="1028"/>
      <c r="C119" s="1007" t="s">
        <v>448</v>
      </c>
      <c r="D119" s="1008"/>
      <c r="E119" s="1008"/>
      <c r="F119" s="1008"/>
      <c r="G119" s="1008"/>
      <c r="H119" s="1008"/>
      <c r="I119" s="1008"/>
      <c r="J119" s="1008"/>
      <c r="K119" s="1008"/>
      <c r="L119" s="1008"/>
      <c r="M119" s="1008"/>
      <c r="N119" s="1008"/>
      <c r="O119" s="1008"/>
      <c r="P119" s="1008"/>
      <c r="Q119" s="1008"/>
      <c r="R119" s="1008"/>
      <c r="S119" s="1008"/>
      <c r="T119" s="1008"/>
      <c r="U119" s="1008"/>
      <c r="V119" s="1008"/>
      <c r="W119" s="1008"/>
      <c r="X119" s="1008"/>
      <c r="Y119" s="1008"/>
      <c r="Z119" s="1009"/>
      <c r="AA119" s="975">
        <v>413639</v>
      </c>
      <c r="AB119" s="976"/>
      <c r="AC119" s="976"/>
      <c r="AD119" s="976"/>
      <c r="AE119" s="977"/>
      <c r="AF119" s="978">
        <v>317147</v>
      </c>
      <c r="AG119" s="976"/>
      <c r="AH119" s="976"/>
      <c r="AI119" s="976"/>
      <c r="AJ119" s="977"/>
      <c r="AK119" s="978">
        <v>183479</v>
      </c>
      <c r="AL119" s="976"/>
      <c r="AM119" s="976"/>
      <c r="AN119" s="976"/>
      <c r="AO119" s="977"/>
      <c r="AP119" s="979">
        <v>0.1</v>
      </c>
      <c r="AQ119" s="980"/>
      <c r="AR119" s="980"/>
      <c r="AS119" s="980"/>
      <c r="AT119" s="981"/>
      <c r="AU119" s="986"/>
      <c r="AV119" s="987"/>
      <c r="AW119" s="987"/>
      <c r="AX119" s="987"/>
      <c r="AY119" s="987"/>
      <c r="AZ119" s="257" t="s">
        <v>183</v>
      </c>
      <c r="BA119" s="257"/>
      <c r="BB119" s="257"/>
      <c r="BC119" s="257"/>
      <c r="BD119" s="257"/>
      <c r="BE119" s="257"/>
      <c r="BF119" s="257"/>
      <c r="BG119" s="257"/>
      <c r="BH119" s="257"/>
      <c r="BI119" s="257"/>
      <c r="BJ119" s="257"/>
      <c r="BK119" s="257"/>
      <c r="BL119" s="257"/>
      <c r="BM119" s="257"/>
      <c r="BN119" s="257"/>
      <c r="BO119" s="1059" t="s">
        <v>481</v>
      </c>
      <c r="BP119" s="1090"/>
      <c r="BQ119" s="1081">
        <v>1312759539</v>
      </c>
      <c r="BR119" s="1082"/>
      <c r="BS119" s="1082"/>
      <c r="BT119" s="1082"/>
      <c r="BU119" s="1082"/>
      <c r="BV119" s="1082">
        <v>1299322881</v>
      </c>
      <c r="BW119" s="1082"/>
      <c r="BX119" s="1082"/>
      <c r="BY119" s="1082"/>
      <c r="BZ119" s="1082"/>
      <c r="CA119" s="1082">
        <v>1330850409</v>
      </c>
      <c r="CB119" s="1082"/>
      <c r="CC119" s="1082"/>
      <c r="CD119" s="1082"/>
      <c r="CE119" s="1082"/>
      <c r="CF119" s="1083"/>
      <c r="CG119" s="1084"/>
      <c r="CH119" s="1084"/>
      <c r="CI119" s="1084"/>
      <c r="CJ119" s="1085"/>
      <c r="CK119" s="1031"/>
      <c r="CL119" s="1032"/>
      <c r="CM119" s="1086" t="s">
        <v>482</v>
      </c>
      <c r="CN119" s="1087"/>
      <c r="CO119" s="1087"/>
      <c r="CP119" s="1087"/>
      <c r="CQ119" s="1087"/>
      <c r="CR119" s="1087"/>
      <c r="CS119" s="1087"/>
      <c r="CT119" s="1087"/>
      <c r="CU119" s="1087"/>
      <c r="CV119" s="1087"/>
      <c r="CW119" s="1087"/>
      <c r="CX119" s="1087"/>
      <c r="CY119" s="1087"/>
      <c r="CZ119" s="1087"/>
      <c r="DA119" s="1087"/>
      <c r="DB119" s="1087"/>
      <c r="DC119" s="1087"/>
      <c r="DD119" s="1087"/>
      <c r="DE119" s="1087"/>
      <c r="DF119" s="1088"/>
      <c r="DG119" s="1089" t="s">
        <v>456</v>
      </c>
      <c r="DH119" s="1068"/>
      <c r="DI119" s="1068"/>
      <c r="DJ119" s="1068"/>
      <c r="DK119" s="1069"/>
      <c r="DL119" s="1067" t="s">
        <v>456</v>
      </c>
      <c r="DM119" s="1068"/>
      <c r="DN119" s="1068"/>
      <c r="DO119" s="1068"/>
      <c r="DP119" s="1069"/>
      <c r="DQ119" s="1067" t="s">
        <v>456</v>
      </c>
      <c r="DR119" s="1068"/>
      <c r="DS119" s="1068"/>
      <c r="DT119" s="1068"/>
      <c r="DU119" s="1069"/>
      <c r="DV119" s="1070" t="s">
        <v>456</v>
      </c>
      <c r="DW119" s="1071"/>
      <c r="DX119" s="1071"/>
      <c r="DY119" s="1071"/>
      <c r="DZ119" s="1072"/>
    </row>
    <row r="120" spans="1:130" s="226" customFormat="1" ht="26.25" customHeight="1" x14ac:dyDescent="0.15">
      <c r="A120" s="1143"/>
      <c r="B120" s="1030"/>
      <c r="C120" s="1000" t="s">
        <v>451</v>
      </c>
      <c r="D120" s="1001"/>
      <c r="E120" s="1001"/>
      <c r="F120" s="1001"/>
      <c r="G120" s="1001"/>
      <c r="H120" s="1001"/>
      <c r="I120" s="1001"/>
      <c r="J120" s="1001"/>
      <c r="K120" s="1001"/>
      <c r="L120" s="1001"/>
      <c r="M120" s="1001"/>
      <c r="N120" s="1001"/>
      <c r="O120" s="1001"/>
      <c r="P120" s="1001"/>
      <c r="Q120" s="1001"/>
      <c r="R120" s="1001"/>
      <c r="S120" s="1001"/>
      <c r="T120" s="1001"/>
      <c r="U120" s="1001"/>
      <c r="V120" s="1001"/>
      <c r="W120" s="1001"/>
      <c r="X120" s="1001"/>
      <c r="Y120" s="1001"/>
      <c r="Z120" s="1002"/>
      <c r="AA120" s="1042">
        <v>278449</v>
      </c>
      <c r="AB120" s="1043"/>
      <c r="AC120" s="1043"/>
      <c r="AD120" s="1043"/>
      <c r="AE120" s="1044"/>
      <c r="AF120" s="1045">
        <v>278347</v>
      </c>
      <c r="AG120" s="1043"/>
      <c r="AH120" s="1043"/>
      <c r="AI120" s="1043"/>
      <c r="AJ120" s="1044"/>
      <c r="AK120" s="1045">
        <v>278243</v>
      </c>
      <c r="AL120" s="1043"/>
      <c r="AM120" s="1043"/>
      <c r="AN120" s="1043"/>
      <c r="AO120" s="1044"/>
      <c r="AP120" s="1046">
        <v>0.1</v>
      </c>
      <c r="AQ120" s="1047"/>
      <c r="AR120" s="1047"/>
      <c r="AS120" s="1047"/>
      <c r="AT120" s="1048"/>
      <c r="AU120" s="1073" t="s">
        <v>483</v>
      </c>
      <c r="AV120" s="1074"/>
      <c r="AW120" s="1074"/>
      <c r="AX120" s="1074"/>
      <c r="AY120" s="1075"/>
      <c r="AZ120" s="1024" t="s">
        <v>484</v>
      </c>
      <c r="BA120" s="973"/>
      <c r="BB120" s="973"/>
      <c r="BC120" s="973"/>
      <c r="BD120" s="973"/>
      <c r="BE120" s="973"/>
      <c r="BF120" s="973"/>
      <c r="BG120" s="973"/>
      <c r="BH120" s="973"/>
      <c r="BI120" s="973"/>
      <c r="BJ120" s="973"/>
      <c r="BK120" s="973"/>
      <c r="BL120" s="973"/>
      <c r="BM120" s="973"/>
      <c r="BN120" s="973"/>
      <c r="BO120" s="973"/>
      <c r="BP120" s="974"/>
      <c r="BQ120" s="1010">
        <v>223463711</v>
      </c>
      <c r="BR120" s="1011"/>
      <c r="BS120" s="1011"/>
      <c r="BT120" s="1011"/>
      <c r="BU120" s="1011"/>
      <c r="BV120" s="1011">
        <v>227690373</v>
      </c>
      <c r="BW120" s="1011"/>
      <c r="BX120" s="1011"/>
      <c r="BY120" s="1011"/>
      <c r="BZ120" s="1011"/>
      <c r="CA120" s="1011">
        <v>234155290</v>
      </c>
      <c r="CB120" s="1011"/>
      <c r="CC120" s="1011"/>
      <c r="CD120" s="1011"/>
      <c r="CE120" s="1011"/>
      <c r="CF120" s="1025">
        <v>73.7</v>
      </c>
      <c r="CG120" s="1026"/>
      <c r="CH120" s="1026"/>
      <c r="CI120" s="1026"/>
      <c r="CJ120" s="1026"/>
      <c r="CK120" s="1091" t="s">
        <v>485</v>
      </c>
      <c r="CL120" s="1092"/>
      <c r="CM120" s="1092"/>
      <c r="CN120" s="1092"/>
      <c r="CO120" s="1093"/>
      <c r="CP120" s="1099" t="s">
        <v>486</v>
      </c>
      <c r="CQ120" s="1100"/>
      <c r="CR120" s="1100"/>
      <c r="CS120" s="1100"/>
      <c r="CT120" s="1100"/>
      <c r="CU120" s="1100"/>
      <c r="CV120" s="1100"/>
      <c r="CW120" s="1100"/>
      <c r="CX120" s="1100"/>
      <c r="CY120" s="1100"/>
      <c r="CZ120" s="1100"/>
      <c r="DA120" s="1100"/>
      <c r="DB120" s="1100"/>
      <c r="DC120" s="1100"/>
      <c r="DD120" s="1100"/>
      <c r="DE120" s="1100"/>
      <c r="DF120" s="1101"/>
      <c r="DG120" s="1010">
        <v>125483052</v>
      </c>
      <c r="DH120" s="1011"/>
      <c r="DI120" s="1011"/>
      <c r="DJ120" s="1011"/>
      <c r="DK120" s="1011"/>
      <c r="DL120" s="1011">
        <v>116191863</v>
      </c>
      <c r="DM120" s="1011"/>
      <c r="DN120" s="1011"/>
      <c r="DO120" s="1011"/>
      <c r="DP120" s="1011"/>
      <c r="DQ120" s="1011">
        <v>103358088</v>
      </c>
      <c r="DR120" s="1011"/>
      <c r="DS120" s="1011"/>
      <c r="DT120" s="1011"/>
      <c r="DU120" s="1011"/>
      <c r="DV120" s="1012">
        <v>32.5</v>
      </c>
      <c r="DW120" s="1012"/>
      <c r="DX120" s="1012"/>
      <c r="DY120" s="1012"/>
      <c r="DZ120" s="1013"/>
    </row>
    <row r="121" spans="1:130" s="226" customFormat="1" ht="26.25" customHeight="1" x14ac:dyDescent="0.15">
      <c r="A121" s="1143"/>
      <c r="B121" s="1030"/>
      <c r="C121" s="1051" t="s">
        <v>487</v>
      </c>
      <c r="D121" s="1052"/>
      <c r="E121" s="1052"/>
      <c r="F121" s="1052"/>
      <c r="G121" s="1052"/>
      <c r="H121" s="1052"/>
      <c r="I121" s="1052"/>
      <c r="J121" s="1052"/>
      <c r="K121" s="1052"/>
      <c r="L121" s="1052"/>
      <c r="M121" s="1052"/>
      <c r="N121" s="1052"/>
      <c r="O121" s="1052"/>
      <c r="P121" s="1052"/>
      <c r="Q121" s="1052"/>
      <c r="R121" s="1052"/>
      <c r="S121" s="1052"/>
      <c r="T121" s="1052"/>
      <c r="U121" s="1052"/>
      <c r="V121" s="1052"/>
      <c r="W121" s="1052"/>
      <c r="X121" s="1052"/>
      <c r="Y121" s="1052"/>
      <c r="Z121" s="1053"/>
      <c r="AA121" s="1042">
        <v>9514</v>
      </c>
      <c r="AB121" s="1043"/>
      <c r="AC121" s="1043"/>
      <c r="AD121" s="1043"/>
      <c r="AE121" s="1044"/>
      <c r="AF121" s="1045">
        <v>9343</v>
      </c>
      <c r="AG121" s="1043"/>
      <c r="AH121" s="1043"/>
      <c r="AI121" s="1043"/>
      <c r="AJ121" s="1044"/>
      <c r="AK121" s="1045">
        <v>9173</v>
      </c>
      <c r="AL121" s="1043"/>
      <c r="AM121" s="1043"/>
      <c r="AN121" s="1043"/>
      <c r="AO121" s="1044"/>
      <c r="AP121" s="1046">
        <v>0</v>
      </c>
      <c r="AQ121" s="1047"/>
      <c r="AR121" s="1047"/>
      <c r="AS121" s="1047"/>
      <c r="AT121" s="1048"/>
      <c r="AU121" s="1076"/>
      <c r="AV121" s="1077"/>
      <c r="AW121" s="1077"/>
      <c r="AX121" s="1077"/>
      <c r="AY121" s="1078"/>
      <c r="AZ121" s="1033" t="s">
        <v>488</v>
      </c>
      <c r="BA121" s="1034"/>
      <c r="BB121" s="1034"/>
      <c r="BC121" s="1034"/>
      <c r="BD121" s="1034"/>
      <c r="BE121" s="1034"/>
      <c r="BF121" s="1034"/>
      <c r="BG121" s="1034"/>
      <c r="BH121" s="1034"/>
      <c r="BI121" s="1034"/>
      <c r="BJ121" s="1034"/>
      <c r="BK121" s="1034"/>
      <c r="BL121" s="1034"/>
      <c r="BM121" s="1034"/>
      <c r="BN121" s="1034"/>
      <c r="BO121" s="1034"/>
      <c r="BP121" s="1035"/>
      <c r="BQ121" s="1003">
        <v>272969687</v>
      </c>
      <c r="BR121" s="1004"/>
      <c r="BS121" s="1004"/>
      <c r="BT121" s="1004"/>
      <c r="BU121" s="1004"/>
      <c r="BV121" s="1004">
        <v>264584615</v>
      </c>
      <c r="BW121" s="1004"/>
      <c r="BX121" s="1004"/>
      <c r="BY121" s="1004"/>
      <c r="BZ121" s="1004"/>
      <c r="CA121" s="1004">
        <v>250365065</v>
      </c>
      <c r="CB121" s="1004"/>
      <c r="CC121" s="1004"/>
      <c r="CD121" s="1004"/>
      <c r="CE121" s="1004"/>
      <c r="CF121" s="998">
        <v>78.8</v>
      </c>
      <c r="CG121" s="999"/>
      <c r="CH121" s="999"/>
      <c r="CI121" s="999"/>
      <c r="CJ121" s="999"/>
      <c r="CK121" s="1094"/>
      <c r="CL121" s="1095"/>
      <c r="CM121" s="1095"/>
      <c r="CN121" s="1095"/>
      <c r="CO121" s="1096"/>
      <c r="CP121" s="1104" t="s">
        <v>410</v>
      </c>
      <c r="CQ121" s="1105"/>
      <c r="CR121" s="1105"/>
      <c r="CS121" s="1105"/>
      <c r="CT121" s="1105"/>
      <c r="CU121" s="1105"/>
      <c r="CV121" s="1105"/>
      <c r="CW121" s="1105"/>
      <c r="CX121" s="1105"/>
      <c r="CY121" s="1105"/>
      <c r="CZ121" s="1105"/>
      <c r="DA121" s="1105"/>
      <c r="DB121" s="1105"/>
      <c r="DC121" s="1105"/>
      <c r="DD121" s="1105"/>
      <c r="DE121" s="1105"/>
      <c r="DF121" s="1106"/>
      <c r="DG121" s="1003">
        <v>36973783</v>
      </c>
      <c r="DH121" s="1004"/>
      <c r="DI121" s="1004"/>
      <c r="DJ121" s="1004"/>
      <c r="DK121" s="1004"/>
      <c r="DL121" s="1004">
        <v>35274945</v>
      </c>
      <c r="DM121" s="1004"/>
      <c r="DN121" s="1004"/>
      <c r="DO121" s="1004"/>
      <c r="DP121" s="1004"/>
      <c r="DQ121" s="1004">
        <v>33824644</v>
      </c>
      <c r="DR121" s="1004"/>
      <c r="DS121" s="1004"/>
      <c r="DT121" s="1004"/>
      <c r="DU121" s="1004"/>
      <c r="DV121" s="1005">
        <v>10.6</v>
      </c>
      <c r="DW121" s="1005"/>
      <c r="DX121" s="1005"/>
      <c r="DY121" s="1005"/>
      <c r="DZ121" s="1006"/>
    </row>
    <row r="122" spans="1:130" s="226" customFormat="1" ht="26.25" customHeight="1" x14ac:dyDescent="0.15">
      <c r="A122" s="1143"/>
      <c r="B122" s="1030"/>
      <c r="C122" s="1000" t="s">
        <v>467</v>
      </c>
      <c r="D122" s="1001"/>
      <c r="E122" s="1001"/>
      <c r="F122" s="1001"/>
      <c r="G122" s="1001"/>
      <c r="H122" s="1001"/>
      <c r="I122" s="1001"/>
      <c r="J122" s="1001"/>
      <c r="K122" s="1001"/>
      <c r="L122" s="1001"/>
      <c r="M122" s="1001"/>
      <c r="N122" s="1001"/>
      <c r="O122" s="1001"/>
      <c r="P122" s="1001"/>
      <c r="Q122" s="1001"/>
      <c r="R122" s="1001"/>
      <c r="S122" s="1001"/>
      <c r="T122" s="1001"/>
      <c r="U122" s="1001"/>
      <c r="V122" s="1001"/>
      <c r="W122" s="1001"/>
      <c r="X122" s="1001"/>
      <c r="Y122" s="1001"/>
      <c r="Z122" s="1002"/>
      <c r="AA122" s="1042" t="s">
        <v>464</v>
      </c>
      <c r="AB122" s="1043"/>
      <c r="AC122" s="1043"/>
      <c r="AD122" s="1043"/>
      <c r="AE122" s="1044"/>
      <c r="AF122" s="1045" t="s">
        <v>464</v>
      </c>
      <c r="AG122" s="1043"/>
      <c r="AH122" s="1043"/>
      <c r="AI122" s="1043"/>
      <c r="AJ122" s="1044"/>
      <c r="AK122" s="1045" t="s">
        <v>468</v>
      </c>
      <c r="AL122" s="1043"/>
      <c r="AM122" s="1043"/>
      <c r="AN122" s="1043"/>
      <c r="AO122" s="1044"/>
      <c r="AP122" s="1046" t="s">
        <v>180</v>
      </c>
      <c r="AQ122" s="1047"/>
      <c r="AR122" s="1047"/>
      <c r="AS122" s="1047"/>
      <c r="AT122" s="1048"/>
      <c r="AU122" s="1076"/>
      <c r="AV122" s="1077"/>
      <c r="AW122" s="1077"/>
      <c r="AX122" s="1077"/>
      <c r="AY122" s="1078"/>
      <c r="AZ122" s="1058" t="s">
        <v>489</v>
      </c>
      <c r="BA122" s="1049"/>
      <c r="BB122" s="1049"/>
      <c r="BC122" s="1049"/>
      <c r="BD122" s="1049"/>
      <c r="BE122" s="1049"/>
      <c r="BF122" s="1049"/>
      <c r="BG122" s="1049"/>
      <c r="BH122" s="1049"/>
      <c r="BI122" s="1049"/>
      <c r="BJ122" s="1049"/>
      <c r="BK122" s="1049"/>
      <c r="BL122" s="1049"/>
      <c r="BM122" s="1049"/>
      <c r="BN122" s="1049"/>
      <c r="BO122" s="1049"/>
      <c r="BP122" s="1050"/>
      <c r="BQ122" s="1081">
        <v>505035251</v>
      </c>
      <c r="BR122" s="1082"/>
      <c r="BS122" s="1082"/>
      <c r="BT122" s="1082"/>
      <c r="BU122" s="1082"/>
      <c r="BV122" s="1082">
        <v>485163609</v>
      </c>
      <c r="BW122" s="1082"/>
      <c r="BX122" s="1082"/>
      <c r="BY122" s="1082"/>
      <c r="BZ122" s="1082"/>
      <c r="CA122" s="1082">
        <v>459441654</v>
      </c>
      <c r="CB122" s="1082"/>
      <c r="CC122" s="1082"/>
      <c r="CD122" s="1082"/>
      <c r="CE122" s="1082"/>
      <c r="CF122" s="1102">
        <v>144.5</v>
      </c>
      <c r="CG122" s="1103"/>
      <c r="CH122" s="1103"/>
      <c r="CI122" s="1103"/>
      <c r="CJ122" s="1103"/>
      <c r="CK122" s="1094"/>
      <c r="CL122" s="1095"/>
      <c r="CM122" s="1095"/>
      <c r="CN122" s="1095"/>
      <c r="CO122" s="1096"/>
      <c r="CP122" s="1104" t="s">
        <v>490</v>
      </c>
      <c r="CQ122" s="1105"/>
      <c r="CR122" s="1105"/>
      <c r="CS122" s="1105"/>
      <c r="CT122" s="1105"/>
      <c r="CU122" s="1105"/>
      <c r="CV122" s="1105"/>
      <c r="CW122" s="1105"/>
      <c r="CX122" s="1105"/>
      <c r="CY122" s="1105"/>
      <c r="CZ122" s="1105"/>
      <c r="DA122" s="1105"/>
      <c r="DB122" s="1105"/>
      <c r="DC122" s="1105"/>
      <c r="DD122" s="1105"/>
      <c r="DE122" s="1105"/>
      <c r="DF122" s="1106"/>
      <c r="DG122" s="1003">
        <v>1972540</v>
      </c>
      <c r="DH122" s="1004"/>
      <c r="DI122" s="1004"/>
      <c r="DJ122" s="1004"/>
      <c r="DK122" s="1004"/>
      <c r="DL122" s="1004">
        <v>2051550</v>
      </c>
      <c r="DM122" s="1004"/>
      <c r="DN122" s="1004"/>
      <c r="DO122" s="1004"/>
      <c r="DP122" s="1004"/>
      <c r="DQ122" s="1004">
        <v>2212402</v>
      </c>
      <c r="DR122" s="1004"/>
      <c r="DS122" s="1004"/>
      <c r="DT122" s="1004"/>
      <c r="DU122" s="1004"/>
      <c r="DV122" s="1005">
        <v>0.7</v>
      </c>
      <c r="DW122" s="1005"/>
      <c r="DX122" s="1005"/>
      <c r="DY122" s="1005"/>
      <c r="DZ122" s="1006"/>
    </row>
    <row r="123" spans="1:130" s="226" customFormat="1" ht="26.25" customHeight="1" x14ac:dyDescent="0.15">
      <c r="A123" s="1143"/>
      <c r="B123" s="1030"/>
      <c r="C123" s="1000" t="s">
        <v>474</v>
      </c>
      <c r="D123" s="1001"/>
      <c r="E123" s="1001"/>
      <c r="F123" s="1001"/>
      <c r="G123" s="1001"/>
      <c r="H123" s="1001"/>
      <c r="I123" s="1001"/>
      <c r="J123" s="1001"/>
      <c r="K123" s="1001"/>
      <c r="L123" s="1001"/>
      <c r="M123" s="1001"/>
      <c r="N123" s="1001"/>
      <c r="O123" s="1001"/>
      <c r="P123" s="1001"/>
      <c r="Q123" s="1001"/>
      <c r="R123" s="1001"/>
      <c r="S123" s="1001"/>
      <c r="T123" s="1001"/>
      <c r="U123" s="1001"/>
      <c r="V123" s="1001"/>
      <c r="W123" s="1001"/>
      <c r="X123" s="1001"/>
      <c r="Y123" s="1001"/>
      <c r="Z123" s="1002"/>
      <c r="AA123" s="1042">
        <v>968389</v>
      </c>
      <c r="AB123" s="1043"/>
      <c r="AC123" s="1043"/>
      <c r="AD123" s="1043"/>
      <c r="AE123" s="1044"/>
      <c r="AF123" s="1045">
        <v>570447</v>
      </c>
      <c r="AG123" s="1043"/>
      <c r="AH123" s="1043"/>
      <c r="AI123" s="1043"/>
      <c r="AJ123" s="1044"/>
      <c r="AK123" s="1045">
        <v>652619</v>
      </c>
      <c r="AL123" s="1043"/>
      <c r="AM123" s="1043"/>
      <c r="AN123" s="1043"/>
      <c r="AO123" s="1044"/>
      <c r="AP123" s="1046">
        <v>0.2</v>
      </c>
      <c r="AQ123" s="1047"/>
      <c r="AR123" s="1047"/>
      <c r="AS123" s="1047"/>
      <c r="AT123" s="1048"/>
      <c r="AU123" s="1079"/>
      <c r="AV123" s="1080"/>
      <c r="AW123" s="1080"/>
      <c r="AX123" s="1080"/>
      <c r="AY123" s="1080"/>
      <c r="AZ123" s="257" t="s">
        <v>183</v>
      </c>
      <c r="BA123" s="257"/>
      <c r="BB123" s="257"/>
      <c r="BC123" s="257"/>
      <c r="BD123" s="257"/>
      <c r="BE123" s="257"/>
      <c r="BF123" s="257"/>
      <c r="BG123" s="257"/>
      <c r="BH123" s="257"/>
      <c r="BI123" s="257"/>
      <c r="BJ123" s="257"/>
      <c r="BK123" s="257"/>
      <c r="BL123" s="257"/>
      <c r="BM123" s="257"/>
      <c r="BN123" s="257"/>
      <c r="BO123" s="1059" t="s">
        <v>491</v>
      </c>
      <c r="BP123" s="1090"/>
      <c r="BQ123" s="1149">
        <v>1001468649</v>
      </c>
      <c r="BR123" s="1150"/>
      <c r="BS123" s="1150"/>
      <c r="BT123" s="1150"/>
      <c r="BU123" s="1150"/>
      <c r="BV123" s="1150">
        <v>977438597</v>
      </c>
      <c r="BW123" s="1150"/>
      <c r="BX123" s="1150"/>
      <c r="BY123" s="1150"/>
      <c r="BZ123" s="1150"/>
      <c r="CA123" s="1150">
        <v>943962009</v>
      </c>
      <c r="CB123" s="1150"/>
      <c r="CC123" s="1150"/>
      <c r="CD123" s="1150"/>
      <c r="CE123" s="1150"/>
      <c r="CF123" s="1083"/>
      <c r="CG123" s="1084"/>
      <c r="CH123" s="1084"/>
      <c r="CI123" s="1084"/>
      <c r="CJ123" s="1085"/>
      <c r="CK123" s="1094"/>
      <c r="CL123" s="1095"/>
      <c r="CM123" s="1095"/>
      <c r="CN123" s="1095"/>
      <c r="CO123" s="1096"/>
      <c r="CP123" s="1104" t="s">
        <v>492</v>
      </c>
      <c r="CQ123" s="1105"/>
      <c r="CR123" s="1105"/>
      <c r="CS123" s="1105"/>
      <c r="CT123" s="1105"/>
      <c r="CU123" s="1105"/>
      <c r="CV123" s="1105"/>
      <c r="CW123" s="1105"/>
      <c r="CX123" s="1105"/>
      <c r="CY123" s="1105"/>
      <c r="CZ123" s="1105"/>
      <c r="DA123" s="1105"/>
      <c r="DB123" s="1105"/>
      <c r="DC123" s="1105"/>
      <c r="DD123" s="1105"/>
      <c r="DE123" s="1105"/>
      <c r="DF123" s="1106"/>
      <c r="DG123" s="1042">
        <v>1507282</v>
      </c>
      <c r="DH123" s="1043"/>
      <c r="DI123" s="1043"/>
      <c r="DJ123" s="1043"/>
      <c r="DK123" s="1044"/>
      <c r="DL123" s="1045">
        <v>1466612</v>
      </c>
      <c r="DM123" s="1043"/>
      <c r="DN123" s="1043"/>
      <c r="DO123" s="1043"/>
      <c r="DP123" s="1044"/>
      <c r="DQ123" s="1045">
        <v>1468250</v>
      </c>
      <c r="DR123" s="1043"/>
      <c r="DS123" s="1043"/>
      <c r="DT123" s="1043"/>
      <c r="DU123" s="1044"/>
      <c r="DV123" s="1046">
        <v>0.5</v>
      </c>
      <c r="DW123" s="1047"/>
      <c r="DX123" s="1047"/>
      <c r="DY123" s="1047"/>
      <c r="DZ123" s="1048"/>
    </row>
    <row r="124" spans="1:130" s="226" customFormat="1" ht="26.25" customHeight="1" thickBot="1" x14ac:dyDescent="0.2">
      <c r="A124" s="1143"/>
      <c r="B124" s="1030"/>
      <c r="C124" s="1000" t="s">
        <v>478</v>
      </c>
      <c r="D124" s="1001"/>
      <c r="E124" s="1001"/>
      <c r="F124" s="1001"/>
      <c r="G124" s="1001"/>
      <c r="H124" s="1001"/>
      <c r="I124" s="1001"/>
      <c r="J124" s="1001"/>
      <c r="K124" s="1001"/>
      <c r="L124" s="1001"/>
      <c r="M124" s="1001"/>
      <c r="N124" s="1001"/>
      <c r="O124" s="1001"/>
      <c r="P124" s="1001"/>
      <c r="Q124" s="1001"/>
      <c r="R124" s="1001"/>
      <c r="S124" s="1001"/>
      <c r="T124" s="1001"/>
      <c r="U124" s="1001"/>
      <c r="V124" s="1001"/>
      <c r="W124" s="1001"/>
      <c r="X124" s="1001"/>
      <c r="Y124" s="1001"/>
      <c r="Z124" s="1002"/>
      <c r="AA124" s="1042" t="s">
        <v>477</v>
      </c>
      <c r="AB124" s="1043"/>
      <c r="AC124" s="1043"/>
      <c r="AD124" s="1043"/>
      <c r="AE124" s="1044"/>
      <c r="AF124" s="1045" t="s">
        <v>468</v>
      </c>
      <c r="AG124" s="1043"/>
      <c r="AH124" s="1043"/>
      <c r="AI124" s="1043"/>
      <c r="AJ124" s="1044"/>
      <c r="AK124" s="1045" t="s">
        <v>468</v>
      </c>
      <c r="AL124" s="1043"/>
      <c r="AM124" s="1043"/>
      <c r="AN124" s="1043"/>
      <c r="AO124" s="1044"/>
      <c r="AP124" s="1046" t="s">
        <v>464</v>
      </c>
      <c r="AQ124" s="1047"/>
      <c r="AR124" s="1047"/>
      <c r="AS124" s="1047"/>
      <c r="AT124" s="1048"/>
      <c r="AU124" s="1145" t="s">
        <v>493</v>
      </c>
      <c r="AV124" s="1146"/>
      <c r="AW124" s="1146"/>
      <c r="AX124" s="1146"/>
      <c r="AY124" s="1146"/>
      <c r="AZ124" s="1146"/>
      <c r="BA124" s="1146"/>
      <c r="BB124" s="1146"/>
      <c r="BC124" s="1146"/>
      <c r="BD124" s="1146"/>
      <c r="BE124" s="1146"/>
      <c r="BF124" s="1146"/>
      <c r="BG124" s="1146"/>
      <c r="BH124" s="1146"/>
      <c r="BI124" s="1146"/>
      <c r="BJ124" s="1146"/>
      <c r="BK124" s="1146"/>
      <c r="BL124" s="1146"/>
      <c r="BM124" s="1146"/>
      <c r="BN124" s="1146"/>
      <c r="BO124" s="1146"/>
      <c r="BP124" s="1147"/>
      <c r="BQ124" s="1148">
        <v>117.4</v>
      </c>
      <c r="BR124" s="1112"/>
      <c r="BS124" s="1112"/>
      <c r="BT124" s="1112"/>
      <c r="BU124" s="1112"/>
      <c r="BV124" s="1112">
        <v>118.3</v>
      </c>
      <c r="BW124" s="1112"/>
      <c r="BX124" s="1112"/>
      <c r="BY124" s="1112"/>
      <c r="BZ124" s="1112"/>
      <c r="CA124" s="1112">
        <v>121.7</v>
      </c>
      <c r="CB124" s="1112"/>
      <c r="CC124" s="1112"/>
      <c r="CD124" s="1112"/>
      <c r="CE124" s="1112"/>
      <c r="CF124" s="1113"/>
      <c r="CG124" s="1114"/>
      <c r="CH124" s="1114"/>
      <c r="CI124" s="1114"/>
      <c r="CJ124" s="1115"/>
      <c r="CK124" s="1097"/>
      <c r="CL124" s="1097"/>
      <c r="CM124" s="1097"/>
      <c r="CN124" s="1097"/>
      <c r="CO124" s="1098"/>
      <c r="CP124" s="1104" t="s">
        <v>494</v>
      </c>
      <c r="CQ124" s="1105"/>
      <c r="CR124" s="1105"/>
      <c r="CS124" s="1105"/>
      <c r="CT124" s="1105"/>
      <c r="CU124" s="1105"/>
      <c r="CV124" s="1105"/>
      <c r="CW124" s="1105"/>
      <c r="CX124" s="1105"/>
      <c r="CY124" s="1105"/>
      <c r="CZ124" s="1105"/>
      <c r="DA124" s="1105"/>
      <c r="DB124" s="1105"/>
      <c r="DC124" s="1105"/>
      <c r="DD124" s="1105"/>
      <c r="DE124" s="1105"/>
      <c r="DF124" s="1106"/>
      <c r="DG124" s="1089">
        <v>1788789</v>
      </c>
      <c r="DH124" s="1068"/>
      <c r="DI124" s="1068"/>
      <c r="DJ124" s="1068"/>
      <c r="DK124" s="1069"/>
      <c r="DL124" s="1067">
        <v>1365968</v>
      </c>
      <c r="DM124" s="1068"/>
      <c r="DN124" s="1068"/>
      <c r="DO124" s="1068"/>
      <c r="DP124" s="1069"/>
      <c r="DQ124" s="1067">
        <v>1494441</v>
      </c>
      <c r="DR124" s="1068"/>
      <c r="DS124" s="1068"/>
      <c r="DT124" s="1068"/>
      <c r="DU124" s="1069"/>
      <c r="DV124" s="1070">
        <v>0.5</v>
      </c>
      <c r="DW124" s="1071"/>
      <c r="DX124" s="1071"/>
      <c r="DY124" s="1071"/>
      <c r="DZ124" s="1072"/>
    </row>
    <row r="125" spans="1:130" s="226" customFormat="1" ht="26.25" customHeight="1" x14ac:dyDescent="0.15">
      <c r="A125" s="1143"/>
      <c r="B125" s="1030"/>
      <c r="C125" s="1000" t="s">
        <v>480</v>
      </c>
      <c r="D125" s="1001"/>
      <c r="E125" s="1001"/>
      <c r="F125" s="1001"/>
      <c r="G125" s="1001"/>
      <c r="H125" s="1001"/>
      <c r="I125" s="1001"/>
      <c r="J125" s="1001"/>
      <c r="K125" s="1001"/>
      <c r="L125" s="1001"/>
      <c r="M125" s="1001"/>
      <c r="N125" s="1001"/>
      <c r="O125" s="1001"/>
      <c r="P125" s="1001"/>
      <c r="Q125" s="1001"/>
      <c r="R125" s="1001"/>
      <c r="S125" s="1001"/>
      <c r="T125" s="1001"/>
      <c r="U125" s="1001"/>
      <c r="V125" s="1001"/>
      <c r="W125" s="1001"/>
      <c r="X125" s="1001"/>
      <c r="Y125" s="1001"/>
      <c r="Z125" s="1002"/>
      <c r="AA125" s="1042" t="s">
        <v>477</v>
      </c>
      <c r="AB125" s="1043"/>
      <c r="AC125" s="1043"/>
      <c r="AD125" s="1043"/>
      <c r="AE125" s="1044"/>
      <c r="AF125" s="1045" t="s">
        <v>464</v>
      </c>
      <c r="AG125" s="1043"/>
      <c r="AH125" s="1043"/>
      <c r="AI125" s="1043"/>
      <c r="AJ125" s="1044"/>
      <c r="AK125" s="1045" t="s">
        <v>464</v>
      </c>
      <c r="AL125" s="1043"/>
      <c r="AM125" s="1043"/>
      <c r="AN125" s="1043"/>
      <c r="AO125" s="1044"/>
      <c r="AP125" s="1046" t="s">
        <v>464</v>
      </c>
      <c r="AQ125" s="1047"/>
      <c r="AR125" s="1047"/>
      <c r="AS125" s="1047"/>
      <c r="AT125" s="104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07" t="s">
        <v>495</v>
      </c>
      <c r="CL125" s="1092"/>
      <c r="CM125" s="1092"/>
      <c r="CN125" s="1092"/>
      <c r="CO125" s="1093"/>
      <c r="CP125" s="1024" t="s">
        <v>496</v>
      </c>
      <c r="CQ125" s="973"/>
      <c r="CR125" s="973"/>
      <c r="CS125" s="973"/>
      <c r="CT125" s="973"/>
      <c r="CU125" s="973"/>
      <c r="CV125" s="973"/>
      <c r="CW125" s="973"/>
      <c r="CX125" s="973"/>
      <c r="CY125" s="973"/>
      <c r="CZ125" s="973"/>
      <c r="DA125" s="973"/>
      <c r="DB125" s="973"/>
      <c r="DC125" s="973"/>
      <c r="DD125" s="973"/>
      <c r="DE125" s="973"/>
      <c r="DF125" s="974"/>
      <c r="DG125" s="1010" t="s">
        <v>464</v>
      </c>
      <c r="DH125" s="1011"/>
      <c r="DI125" s="1011"/>
      <c r="DJ125" s="1011"/>
      <c r="DK125" s="1011"/>
      <c r="DL125" s="1011" t="s">
        <v>464</v>
      </c>
      <c r="DM125" s="1011"/>
      <c r="DN125" s="1011"/>
      <c r="DO125" s="1011"/>
      <c r="DP125" s="1011"/>
      <c r="DQ125" s="1011" t="s">
        <v>464</v>
      </c>
      <c r="DR125" s="1011"/>
      <c r="DS125" s="1011"/>
      <c r="DT125" s="1011"/>
      <c r="DU125" s="1011"/>
      <c r="DV125" s="1012" t="s">
        <v>464</v>
      </c>
      <c r="DW125" s="1012"/>
      <c r="DX125" s="1012"/>
      <c r="DY125" s="1012"/>
      <c r="DZ125" s="1013"/>
    </row>
    <row r="126" spans="1:130" s="226" customFormat="1" ht="26.25" customHeight="1" thickBot="1" x14ac:dyDescent="0.2">
      <c r="A126" s="1143"/>
      <c r="B126" s="1030"/>
      <c r="C126" s="1000" t="s">
        <v>482</v>
      </c>
      <c r="D126" s="1001"/>
      <c r="E126" s="1001"/>
      <c r="F126" s="1001"/>
      <c r="G126" s="1001"/>
      <c r="H126" s="1001"/>
      <c r="I126" s="1001"/>
      <c r="J126" s="1001"/>
      <c r="K126" s="1001"/>
      <c r="L126" s="1001"/>
      <c r="M126" s="1001"/>
      <c r="N126" s="1001"/>
      <c r="O126" s="1001"/>
      <c r="P126" s="1001"/>
      <c r="Q126" s="1001"/>
      <c r="R126" s="1001"/>
      <c r="S126" s="1001"/>
      <c r="T126" s="1001"/>
      <c r="U126" s="1001"/>
      <c r="V126" s="1001"/>
      <c r="W126" s="1001"/>
      <c r="X126" s="1001"/>
      <c r="Y126" s="1001"/>
      <c r="Z126" s="1002"/>
      <c r="AA126" s="1042" t="s">
        <v>464</v>
      </c>
      <c r="AB126" s="1043"/>
      <c r="AC126" s="1043"/>
      <c r="AD126" s="1043"/>
      <c r="AE126" s="1044"/>
      <c r="AF126" s="1045" t="s">
        <v>464</v>
      </c>
      <c r="AG126" s="1043"/>
      <c r="AH126" s="1043"/>
      <c r="AI126" s="1043"/>
      <c r="AJ126" s="1044"/>
      <c r="AK126" s="1045" t="s">
        <v>464</v>
      </c>
      <c r="AL126" s="1043"/>
      <c r="AM126" s="1043"/>
      <c r="AN126" s="1043"/>
      <c r="AO126" s="1044"/>
      <c r="AP126" s="1046" t="s">
        <v>464</v>
      </c>
      <c r="AQ126" s="1047"/>
      <c r="AR126" s="1047"/>
      <c r="AS126" s="1047"/>
      <c r="AT126" s="104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08"/>
      <c r="CL126" s="1095"/>
      <c r="CM126" s="1095"/>
      <c r="CN126" s="1095"/>
      <c r="CO126" s="1096"/>
      <c r="CP126" s="1033" t="s">
        <v>497</v>
      </c>
      <c r="CQ126" s="1034"/>
      <c r="CR126" s="1034"/>
      <c r="CS126" s="1034"/>
      <c r="CT126" s="1034"/>
      <c r="CU126" s="1034"/>
      <c r="CV126" s="1034"/>
      <c r="CW126" s="1034"/>
      <c r="CX126" s="1034"/>
      <c r="CY126" s="1034"/>
      <c r="CZ126" s="1034"/>
      <c r="DA126" s="1034"/>
      <c r="DB126" s="1034"/>
      <c r="DC126" s="1034"/>
      <c r="DD126" s="1034"/>
      <c r="DE126" s="1034"/>
      <c r="DF126" s="1035"/>
      <c r="DG126" s="1003" t="s">
        <v>464</v>
      </c>
      <c r="DH126" s="1004"/>
      <c r="DI126" s="1004"/>
      <c r="DJ126" s="1004"/>
      <c r="DK126" s="1004"/>
      <c r="DL126" s="1004" t="s">
        <v>464</v>
      </c>
      <c r="DM126" s="1004"/>
      <c r="DN126" s="1004"/>
      <c r="DO126" s="1004"/>
      <c r="DP126" s="1004"/>
      <c r="DQ126" s="1004" t="s">
        <v>464</v>
      </c>
      <c r="DR126" s="1004"/>
      <c r="DS126" s="1004"/>
      <c r="DT126" s="1004"/>
      <c r="DU126" s="1004"/>
      <c r="DV126" s="1005" t="s">
        <v>464</v>
      </c>
      <c r="DW126" s="1005"/>
      <c r="DX126" s="1005"/>
      <c r="DY126" s="1005"/>
      <c r="DZ126" s="1006"/>
    </row>
    <row r="127" spans="1:130" s="226" customFormat="1" ht="26.25" customHeight="1" x14ac:dyDescent="0.15">
      <c r="A127" s="1144"/>
      <c r="B127" s="1032"/>
      <c r="C127" s="1086" t="s">
        <v>498</v>
      </c>
      <c r="D127" s="1087"/>
      <c r="E127" s="1087"/>
      <c r="F127" s="1087"/>
      <c r="G127" s="1087"/>
      <c r="H127" s="1087"/>
      <c r="I127" s="1087"/>
      <c r="J127" s="1087"/>
      <c r="K127" s="1087"/>
      <c r="L127" s="1087"/>
      <c r="M127" s="1087"/>
      <c r="N127" s="1087"/>
      <c r="O127" s="1087"/>
      <c r="P127" s="1087"/>
      <c r="Q127" s="1087"/>
      <c r="R127" s="1087"/>
      <c r="S127" s="1087"/>
      <c r="T127" s="1087"/>
      <c r="U127" s="1087"/>
      <c r="V127" s="1087"/>
      <c r="W127" s="1087"/>
      <c r="X127" s="1087"/>
      <c r="Y127" s="1087"/>
      <c r="Z127" s="1088"/>
      <c r="AA127" s="1042" t="s">
        <v>477</v>
      </c>
      <c r="AB127" s="1043"/>
      <c r="AC127" s="1043"/>
      <c r="AD127" s="1043"/>
      <c r="AE127" s="1044"/>
      <c r="AF127" s="1045" t="s">
        <v>477</v>
      </c>
      <c r="AG127" s="1043"/>
      <c r="AH127" s="1043"/>
      <c r="AI127" s="1043"/>
      <c r="AJ127" s="1044"/>
      <c r="AK127" s="1045" t="s">
        <v>464</v>
      </c>
      <c r="AL127" s="1043"/>
      <c r="AM127" s="1043"/>
      <c r="AN127" s="1043"/>
      <c r="AO127" s="1044"/>
      <c r="AP127" s="1046" t="s">
        <v>464</v>
      </c>
      <c r="AQ127" s="1047"/>
      <c r="AR127" s="1047"/>
      <c r="AS127" s="1047"/>
      <c r="AT127" s="1048"/>
      <c r="AU127" s="262"/>
      <c r="AV127" s="262"/>
      <c r="AW127" s="262"/>
      <c r="AX127" s="1116" t="s">
        <v>499</v>
      </c>
      <c r="AY127" s="1117"/>
      <c r="AZ127" s="1117"/>
      <c r="BA127" s="1117"/>
      <c r="BB127" s="1117"/>
      <c r="BC127" s="1117"/>
      <c r="BD127" s="1117"/>
      <c r="BE127" s="1118"/>
      <c r="BF127" s="1119" t="s">
        <v>500</v>
      </c>
      <c r="BG127" s="1117"/>
      <c r="BH127" s="1117"/>
      <c r="BI127" s="1117"/>
      <c r="BJ127" s="1117"/>
      <c r="BK127" s="1117"/>
      <c r="BL127" s="1118"/>
      <c r="BM127" s="1119" t="s">
        <v>501</v>
      </c>
      <c r="BN127" s="1117"/>
      <c r="BO127" s="1117"/>
      <c r="BP127" s="1117"/>
      <c r="BQ127" s="1117"/>
      <c r="BR127" s="1117"/>
      <c r="BS127" s="1118"/>
      <c r="BT127" s="1119" t="s">
        <v>502</v>
      </c>
      <c r="BU127" s="1117"/>
      <c r="BV127" s="1117"/>
      <c r="BW127" s="1117"/>
      <c r="BX127" s="1117"/>
      <c r="BY127" s="1117"/>
      <c r="BZ127" s="1141"/>
      <c r="CA127" s="262"/>
      <c r="CB127" s="262"/>
      <c r="CC127" s="262"/>
      <c r="CD127" s="263"/>
      <c r="CE127" s="263"/>
      <c r="CF127" s="263"/>
      <c r="CG127" s="260"/>
      <c r="CH127" s="260"/>
      <c r="CI127" s="260"/>
      <c r="CJ127" s="261"/>
      <c r="CK127" s="1108"/>
      <c r="CL127" s="1095"/>
      <c r="CM127" s="1095"/>
      <c r="CN127" s="1095"/>
      <c r="CO127" s="1096"/>
      <c r="CP127" s="1033" t="s">
        <v>503</v>
      </c>
      <c r="CQ127" s="1034"/>
      <c r="CR127" s="1034"/>
      <c r="CS127" s="1034"/>
      <c r="CT127" s="1034"/>
      <c r="CU127" s="1034"/>
      <c r="CV127" s="1034"/>
      <c r="CW127" s="1034"/>
      <c r="CX127" s="1034"/>
      <c r="CY127" s="1034"/>
      <c r="CZ127" s="1034"/>
      <c r="DA127" s="1034"/>
      <c r="DB127" s="1034"/>
      <c r="DC127" s="1034"/>
      <c r="DD127" s="1034"/>
      <c r="DE127" s="1034"/>
      <c r="DF127" s="1035"/>
      <c r="DG127" s="1003" t="s">
        <v>477</v>
      </c>
      <c r="DH127" s="1004"/>
      <c r="DI127" s="1004"/>
      <c r="DJ127" s="1004"/>
      <c r="DK127" s="1004"/>
      <c r="DL127" s="1004" t="s">
        <v>477</v>
      </c>
      <c r="DM127" s="1004"/>
      <c r="DN127" s="1004"/>
      <c r="DO127" s="1004"/>
      <c r="DP127" s="1004"/>
      <c r="DQ127" s="1004" t="s">
        <v>464</v>
      </c>
      <c r="DR127" s="1004"/>
      <c r="DS127" s="1004"/>
      <c r="DT127" s="1004"/>
      <c r="DU127" s="1004"/>
      <c r="DV127" s="1005" t="s">
        <v>464</v>
      </c>
      <c r="DW127" s="1005"/>
      <c r="DX127" s="1005"/>
      <c r="DY127" s="1005"/>
      <c r="DZ127" s="1006"/>
    </row>
    <row r="128" spans="1:130" s="226" customFormat="1" ht="26.25" customHeight="1" thickBot="1" x14ac:dyDescent="0.2">
      <c r="A128" s="1127" t="s">
        <v>504</v>
      </c>
      <c r="B128" s="1128"/>
      <c r="C128" s="1128"/>
      <c r="D128" s="1128"/>
      <c r="E128" s="1128"/>
      <c r="F128" s="1128"/>
      <c r="G128" s="1128"/>
      <c r="H128" s="1128"/>
      <c r="I128" s="1128"/>
      <c r="J128" s="1128"/>
      <c r="K128" s="1128"/>
      <c r="L128" s="1128"/>
      <c r="M128" s="1128"/>
      <c r="N128" s="1128"/>
      <c r="O128" s="1128"/>
      <c r="P128" s="1128"/>
      <c r="Q128" s="1128"/>
      <c r="R128" s="1128"/>
      <c r="S128" s="1128"/>
      <c r="T128" s="1128"/>
      <c r="U128" s="1128"/>
      <c r="V128" s="1128"/>
      <c r="W128" s="1129" t="s">
        <v>505</v>
      </c>
      <c r="X128" s="1129"/>
      <c r="Y128" s="1129"/>
      <c r="Z128" s="1130"/>
      <c r="AA128" s="1131">
        <v>23042045</v>
      </c>
      <c r="AB128" s="1132"/>
      <c r="AC128" s="1132"/>
      <c r="AD128" s="1132"/>
      <c r="AE128" s="1133"/>
      <c r="AF128" s="1134">
        <v>21474289</v>
      </c>
      <c r="AG128" s="1132"/>
      <c r="AH128" s="1132"/>
      <c r="AI128" s="1132"/>
      <c r="AJ128" s="1133"/>
      <c r="AK128" s="1134">
        <v>20340326</v>
      </c>
      <c r="AL128" s="1132"/>
      <c r="AM128" s="1132"/>
      <c r="AN128" s="1132"/>
      <c r="AO128" s="1133"/>
      <c r="AP128" s="1135"/>
      <c r="AQ128" s="1136"/>
      <c r="AR128" s="1136"/>
      <c r="AS128" s="1136"/>
      <c r="AT128" s="1137"/>
      <c r="AU128" s="262"/>
      <c r="AV128" s="262"/>
      <c r="AW128" s="262"/>
      <c r="AX128" s="972" t="s">
        <v>506</v>
      </c>
      <c r="AY128" s="973"/>
      <c r="AZ128" s="973"/>
      <c r="BA128" s="973"/>
      <c r="BB128" s="973"/>
      <c r="BC128" s="973"/>
      <c r="BD128" s="973"/>
      <c r="BE128" s="974"/>
      <c r="BF128" s="1138" t="s">
        <v>416</v>
      </c>
      <c r="BG128" s="1139"/>
      <c r="BH128" s="1139"/>
      <c r="BI128" s="1139"/>
      <c r="BJ128" s="1139"/>
      <c r="BK128" s="1139"/>
      <c r="BL128" s="1140"/>
      <c r="BM128" s="1138">
        <v>11.25</v>
      </c>
      <c r="BN128" s="1139"/>
      <c r="BO128" s="1139"/>
      <c r="BP128" s="1139"/>
      <c r="BQ128" s="1139"/>
      <c r="BR128" s="1139"/>
      <c r="BS128" s="1140"/>
      <c r="BT128" s="1138">
        <v>20</v>
      </c>
      <c r="BU128" s="1139"/>
      <c r="BV128" s="1139"/>
      <c r="BW128" s="1139"/>
      <c r="BX128" s="1139"/>
      <c r="BY128" s="1139"/>
      <c r="BZ128" s="1163"/>
      <c r="CA128" s="263"/>
      <c r="CB128" s="263"/>
      <c r="CC128" s="263"/>
      <c r="CD128" s="263"/>
      <c r="CE128" s="263"/>
      <c r="CF128" s="263"/>
      <c r="CG128" s="260"/>
      <c r="CH128" s="260"/>
      <c r="CI128" s="260"/>
      <c r="CJ128" s="261"/>
      <c r="CK128" s="1109"/>
      <c r="CL128" s="1110"/>
      <c r="CM128" s="1110"/>
      <c r="CN128" s="1110"/>
      <c r="CO128" s="1111"/>
      <c r="CP128" s="1120" t="s">
        <v>507</v>
      </c>
      <c r="CQ128" s="1121"/>
      <c r="CR128" s="1121"/>
      <c r="CS128" s="1121"/>
      <c r="CT128" s="1121"/>
      <c r="CU128" s="1121"/>
      <c r="CV128" s="1121"/>
      <c r="CW128" s="1121"/>
      <c r="CX128" s="1121"/>
      <c r="CY128" s="1121"/>
      <c r="CZ128" s="1121"/>
      <c r="DA128" s="1121"/>
      <c r="DB128" s="1121"/>
      <c r="DC128" s="1121"/>
      <c r="DD128" s="1121"/>
      <c r="DE128" s="1121"/>
      <c r="DF128" s="1122"/>
      <c r="DG128" s="1123">
        <v>361726</v>
      </c>
      <c r="DH128" s="1124"/>
      <c r="DI128" s="1124"/>
      <c r="DJ128" s="1124"/>
      <c r="DK128" s="1124"/>
      <c r="DL128" s="1124">
        <v>262496</v>
      </c>
      <c r="DM128" s="1124"/>
      <c r="DN128" s="1124"/>
      <c r="DO128" s="1124"/>
      <c r="DP128" s="1124"/>
      <c r="DQ128" s="1124">
        <v>130127</v>
      </c>
      <c r="DR128" s="1124"/>
      <c r="DS128" s="1124"/>
      <c r="DT128" s="1124"/>
      <c r="DU128" s="1124"/>
      <c r="DV128" s="1125">
        <v>0</v>
      </c>
      <c r="DW128" s="1125"/>
      <c r="DX128" s="1125"/>
      <c r="DY128" s="1125"/>
      <c r="DZ128" s="1126"/>
    </row>
    <row r="129" spans="1:131" s="226" customFormat="1" ht="26.25" customHeight="1" x14ac:dyDescent="0.15">
      <c r="A129" s="1014" t="s">
        <v>102</v>
      </c>
      <c r="B129" s="1015"/>
      <c r="C129" s="1015"/>
      <c r="D129" s="1015"/>
      <c r="E129" s="1015"/>
      <c r="F129" s="1015"/>
      <c r="G129" s="1015"/>
      <c r="H129" s="1015"/>
      <c r="I129" s="1015"/>
      <c r="J129" s="1015"/>
      <c r="K129" s="1015"/>
      <c r="L129" s="1015"/>
      <c r="M129" s="1015"/>
      <c r="N129" s="1015"/>
      <c r="O129" s="1015"/>
      <c r="P129" s="1015"/>
      <c r="Q129" s="1015"/>
      <c r="R129" s="1015"/>
      <c r="S129" s="1015"/>
      <c r="T129" s="1015"/>
      <c r="U129" s="1015"/>
      <c r="V129" s="1015"/>
      <c r="W129" s="1157" t="s">
        <v>508</v>
      </c>
      <c r="X129" s="1158"/>
      <c r="Y129" s="1158"/>
      <c r="Z129" s="1159"/>
      <c r="AA129" s="1042">
        <v>309069873</v>
      </c>
      <c r="AB129" s="1043"/>
      <c r="AC129" s="1043"/>
      <c r="AD129" s="1043"/>
      <c r="AE129" s="1044"/>
      <c r="AF129" s="1045">
        <v>313794978</v>
      </c>
      <c r="AG129" s="1043"/>
      <c r="AH129" s="1043"/>
      <c r="AI129" s="1043"/>
      <c r="AJ129" s="1044"/>
      <c r="AK129" s="1045">
        <v>360255112</v>
      </c>
      <c r="AL129" s="1043"/>
      <c r="AM129" s="1043"/>
      <c r="AN129" s="1043"/>
      <c r="AO129" s="1044"/>
      <c r="AP129" s="1160"/>
      <c r="AQ129" s="1161"/>
      <c r="AR129" s="1161"/>
      <c r="AS129" s="1161"/>
      <c r="AT129" s="1162"/>
      <c r="AU129" s="264"/>
      <c r="AV129" s="264"/>
      <c r="AW129" s="264"/>
      <c r="AX129" s="1151" t="s">
        <v>509</v>
      </c>
      <c r="AY129" s="1034"/>
      <c r="AZ129" s="1034"/>
      <c r="BA129" s="1034"/>
      <c r="BB129" s="1034"/>
      <c r="BC129" s="1034"/>
      <c r="BD129" s="1034"/>
      <c r="BE129" s="1035"/>
      <c r="BF129" s="1152" t="s">
        <v>416</v>
      </c>
      <c r="BG129" s="1153"/>
      <c r="BH129" s="1153"/>
      <c r="BI129" s="1153"/>
      <c r="BJ129" s="1153"/>
      <c r="BK129" s="1153"/>
      <c r="BL129" s="1154"/>
      <c r="BM129" s="1152">
        <v>16.25</v>
      </c>
      <c r="BN129" s="1153"/>
      <c r="BO129" s="1153"/>
      <c r="BP129" s="1153"/>
      <c r="BQ129" s="1153"/>
      <c r="BR129" s="1153"/>
      <c r="BS129" s="1154"/>
      <c r="BT129" s="1152">
        <v>30</v>
      </c>
      <c r="BU129" s="1155"/>
      <c r="BV129" s="1155"/>
      <c r="BW129" s="1155"/>
      <c r="BX129" s="1155"/>
      <c r="BY129" s="1155"/>
      <c r="BZ129" s="115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14" t="s">
        <v>510</v>
      </c>
      <c r="B130" s="1015"/>
      <c r="C130" s="1015"/>
      <c r="D130" s="1015"/>
      <c r="E130" s="1015"/>
      <c r="F130" s="1015"/>
      <c r="G130" s="1015"/>
      <c r="H130" s="1015"/>
      <c r="I130" s="1015"/>
      <c r="J130" s="1015"/>
      <c r="K130" s="1015"/>
      <c r="L130" s="1015"/>
      <c r="M130" s="1015"/>
      <c r="N130" s="1015"/>
      <c r="O130" s="1015"/>
      <c r="P130" s="1015"/>
      <c r="Q130" s="1015"/>
      <c r="R130" s="1015"/>
      <c r="S130" s="1015"/>
      <c r="T130" s="1015"/>
      <c r="U130" s="1015"/>
      <c r="V130" s="1015"/>
      <c r="W130" s="1157" t="s">
        <v>511</v>
      </c>
      <c r="X130" s="1158"/>
      <c r="Y130" s="1158"/>
      <c r="Z130" s="1159"/>
      <c r="AA130" s="1042">
        <v>44000067</v>
      </c>
      <c r="AB130" s="1043"/>
      <c r="AC130" s="1043"/>
      <c r="AD130" s="1043"/>
      <c r="AE130" s="1044"/>
      <c r="AF130" s="1045">
        <v>41923351</v>
      </c>
      <c r="AG130" s="1043"/>
      <c r="AH130" s="1043"/>
      <c r="AI130" s="1043"/>
      <c r="AJ130" s="1044"/>
      <c r="AK130" s="1045">
        <v>42381865</v>
      </c>
      <c r="AL130" s="1043"/>
      <c r="AM130" s="1043"/>
      <c r="AN130" s="1043"/>
      <c r="AO130" s="1044"/>
      <c r="AP130" s="1160"/>
      <c r="AQ130" s="1161"/>
      <c r="AR130" s="1161"/>
      <c r="AS130" s="1161"/>
      <c r="AT130" s="1162"/>
      <c r="AU130" s="264"/>
      <c r="AV130" s="264"/>
      <c r="AW130" s="264"/>
      <c r="AX130" s="1151" t="s">
        <v>512</v>
      </c>
      <c r="AY130" s="1034"/>
      <c r="AZ130" s="1034"/>
      <c r="BA130" s="1034"/>
      <c r="BB130" s="1034"/>
      <c r="BC130" s="1034"/>
      <c r="BD130" s="1034"/>
      <c r="BE130" s="1035"/>
      <c r="BF130" s="1188">
        <v>6.9</v>
      </c>
      <c r="BG130" s="1189"/>
      <c r="BH130" s="1189"/>
      <c r="BI130" s="1189"/>
      <c r="BJ130" s="1189"/>
      <c r="BK130" s="1189"/>
      <c r="BL130" s="1190"/>
      <c r="BM130" s="1188">
        <v>25</v>
      </c>
      <c r="BN130" s="1189"/>
      <c r="BO130" s="1189"/>
      <c r="BP130" s="1189"/>
      <c r="BQ130" s="1189"/>
      <c r="BR130" s="1189"/>
      <c r="BS130" s="1190"/>
      <c r="BT130" s="1188">
        <v>35</v>
      </c>
      <c r="BU130" s="1191"/>
      <c r="BV130" s="1191"/>
      <c r="BW130" s="1191"/>
      <c r="BX130" s="1191"/>
      <c r="BY130" s="1191"/>
      <c r="BZ130" s="119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93"/>
      <c r="B131" s="1194"/>
      <c r="C131" s="1194"/>
      <c r="D131" s="1194"/>
      <c r="E131" s="1194"/>
      <c r="F131" s="1194"/>
      <c r="G131" s="1194"/>
      <c r="H131" s="1194"/>
      <c r="I131" s="1194"/>
      <c r="J131" s="1194"/>
      <c r="K131" s="1194"/>
      <c r="L131" s="1194"/>
      <c r="M131" s="1194"/>
      <c r="N131" s="1194"/>
      <c r="O131" s="1194"/>
      <c r="P131" s="1194"/>
      <c r="Q131" s="1194"/>
      <c r="R131" s="1194"/>
      <c r="S131" s="1194"/>
      <c r="T131" s="1194"/>
      <c r="U131" s="1194"/>
      <c r="V131" s="1194"/>
      <c r="W131" s="1195" t="s">
        <v>513</v>
      </c>
      <c r="X131" s="1196"/>
      <c r="Y131" s="1196"/>
      <c r="Z131" s="1197"/>
      <c r="AA131" s="1089">
        <v>265069806</v>
      </c>
      <c r="AB131" s="1068"/>
      <c r="AC131" s="1068"/>
      <c r="AD131" s="1068"/>
      <c r="AE131" s="1069"/>
      <c r="AF131" s="1067">
        <v>271871627</v>
      </c>
      <c r="AG131" s="1068"/>
      <c r="AH131" s="1068"/>
      <c r="AI131" s="1068"/>
      <c r="AJ131" s="1069"/>
      <c r="AK131" s="1067">
        <v>317873247</v>
      </c>
      <c r="AL131" s="1068"/>
      <c r="AM131" s="1068"/>
      <c r="AN131" s="1068"/>
      <c r="AO131" s="1069"/>
      <c r="AP131" s="1198"/>
      <c r="AQ131" s="1199"/>
      <c r="AR131" s="1199"/>
      <c r="AS131" s="1199"/>
      <c r="AT131" s="1200"/>
      <c r="AU131" s="264"/>
      <c r="AV131" s="264"/>
      <c r="AW131" s="264"/>
      <c r="AX131" s="1170" t="s">
        <v>514</v>
      </c>
      <c r="AY131" s="1121"/>
      <c r="AZ131" s="1121"/>
      <c r="BA131" s="1121"/>
      <c r="BB131" s="1121"/>
      <c r="BC131" s="1121"/>
      <c r="BD131" s="1121"/>
      <c r="BE131" s="1122"/>
      <c r="BF131" s="1171">
        <v>121.7</v>
      </c>
      <c r="BG131" s="1172"/>
      <c r="BH131" s="1172"/>
      <c r="BI131" s="1172"/>
      <c r="BJ131" s="1172"/>
      <c r="BK131" s="1172"/>
      <c r="BL131" s="1173"/>
      <c r="BM131" s="1171">
        <v>400</v>
      </c>
      <c r="BN131" s="1172"/>
      <c r="BO131" s="1172"/>
      <c r="BP131" s="1172"/>
      <c r="BQ131" s="1172"/>
      <c r="BR131" s="1172"/>
      <c r="BS131" s="1173"/>
      <c r="BT131" s="1174"/>
      <c r="BU131" s="1175"/>
      <c r="BV131" s="1175"/>
      <c r="BW131" s="1175"/>
      <c r="BX131" s="1175"/>
      <c r="BY131" s="1175"/>
      <c r="BZ131" s="117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77" t="s">
        <v>515</v>
      </c>
      <c r="B132" s="1178"/>
      <c r="C132" s="1178"/>
      <c r="D132" s="1178"/>
      <c r="E132" s="1178"/>
      <c r="F132" s="1178"/>
      <c r="G132" s="1178"/>
      <c r="H132" s="1178"/>
      <c r="I132" s="1178"/>
      <c r="J132" s="1178"/>
      <c r="K132" s="1178"/>
      <c r="L132" s="1178"/>
      <c r="M132" s="1178"/>
      <c r="N132" s="1178"/>
      <c r="O132" s="1178"/>
      <c r="P132" s="1178"/>
      <c r="Q132" s="1178"/>
      <c r="R132" s="1178"/>
      <c r="S132" s="1178"/>
      <c r="T132" s="1178"/>
      <c r="U132" s="1178"/>
      <c r="V132" s="1181" t="s">
        <v>516</v>
      </c>
      <c r="W132" s="1181"/>
      <c r="X132" s="1181"/>
      <c r="Y132" s="1181"/>
      <c r="Z132" s="1182"/>
      <c r="AA132" s="1183">
        <v>6.6203888949999996</v>
      </c>
      <c r="AB132" s="1184"/>
      <c r="AC132" s="1184"/>
      <c r="AD132" s="1184"/>
      <c r="AE132" s="1185"/>
      <c r="AF132" s="1186">
        <v>7.5525236769999999</v>
      </c>
      <c r="AG132" s="1184"/>
      <c r="AH132" s="1184"/>
      <c r="AI132" s="1184"/>
      <c r="AJ132" s="1185"/>
      <c r="AK132" s="1186">
        <v>6.6410845199999997</v>
      </c>
      <c r="AL132" s="1184"/>
      <c r="AM132" s="1184"/>
      <c r="AN132" s="1184"/>
      <c r="AO132" s="1185"/>
      <c r="AP132" s="1083"/>
      <c r="AQ132" s="1084"/>
      <c r="AR132" s="1084"/>
      <c r="AS132" s="1084"/>
      <c r="AT132" s="118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79"/>
      <c r="B133" s="1180"/>
      <c r="C133" s="1180"/>
      <c r="D133" s="1180"/>
      <c r="E133" s="1180"/>
      <c r="F133" s="1180"/>
      <c r="G133" s="1180"/>
      <c r="H133" s="1180"/>
      <c r="I133" s="1180"/>
      <c r="J133" s="1180"/>
      <c r="K133" s="1180"/>
      <c r="L133" s="1180"/>
      <c r="M133" s="1180"/>
      <c r="N133" s="1180"/>
      <c r="O133" s="1180"/>
      <c r="P133" s="1180"/>
      <c r="Q133" s="1180"/>
      <c r="R133" s="1180"/>
      <c r="S133" s="1180"/>
      <c r="T133" s="1180"/>
      <c r="U133" s="1180"/>
      <c r="V133" s="1164" t="s">
        <v>517</v>
      </c>
      <c r="W133" s="1164"/>
      <c r="X133" s="1164"/>
      <c r="Y133" s="1164"/>
      <c r="Z133" s="1165"/>
      <c r="AA133" s="1166">
        <v>7.5</v>
      </c>
      <c r="AB133" s="1167"/>
      <c r="AC133" s="1167"/>
      <c r="AD133" s="1167"/>
      <c r="AE133" s="1168"/>
      <c r="AF133" s="1166">
        <v>7.2</v>
      </c>
      <c r="AG133" s="1167"/>
      <c r="AH133" s="1167"/>
      <c r="AI133" s="1167"/>
      <c r="AJ133" s="1168"/>
      <c r="AK133" s="1166">
        <v>6.9</v>
      </c>
      <c r="AL133" s="1167"/>
      <c r="AM133" s="1167"/>
      <c r="AN133" s="1167"/>
      <c r="AO133" s="1168"/>
      <c r="AP133" s="1113"/>
      <c r="AQ133" s="1114"/>
      <c r="AR133" s="1114"/>
      <c r="AS133" s="1114"/>
      <c r="AT133" s="116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4EmP2kD/DgSx+6hBvB7NtCdXhReX98WJIZnPlFeRSZzAyO1pSQkr3eNYVFylasvcBZAoVtYDm8DissFOtT4bg==" saltValue="vLimmRvJVoLAh24RCzrj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gsaoYFEht1OJlA8YW7LEEYzwDT0p645ZOf7cNIfi42ZkNgnAkuYotUo5hpf0Se546B5WeVCNa/Z5EQfnFxKbA==" saltValue="wBIIR4nu2tlsBDbZh09O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Kzm/cXJ8SNeOhDqPpdrdwbsNdtQyDbfS8c1HKxeG0ZY1/qeSqsbRrf7Z/7BXuGSr4IAEgrc6n/Iay4m2hRC6g==" saltValue="Y0N3ugJMCmarZILs34BS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04" t="s">
        <v>521</v>
      </c>
      <c r="AP7" s="283"/>
      <c r="AQ7" s="284" t="s">
        <v>522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05"/>
      <c r="AP8" s="289" t="s">
        <v>523</v>
      </c>
      <c r="AQ8" s="290" t="s">
        <v>524</v>
      </c>
      <c r="AR8" s="291" t="s">
        <v>525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526</v>
      </c>
      <c r="AL9" s="1207"/>
      <c r="AM9" s="1207"/>
      <c r="AN9" s="1208"/>
      <c r="AO9" s="292">
        <v>147221252</v>
      </c>
      <c r="AP9" s="292">
        <v>98937</v>
      </c>
      <c r="AQ9" s="293">
        <v>103239</v>
      </c>
      <c r="AR9" s="294">
        <v>-4.2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527</v>
      </c>
      <c r="AL10" s="1207"/>
      <c r="AM10" s="1207"/>
      <c r="AN10" s="1208"/>
      <c r="AO10" s="295">
        <v>563868</v>
      </c>
      <c r="AP10" s="295">
        <v>379</v>
      </c>
      <c r="AQ10" s="296">
        <v>1489</v>
      </c>
      <c r="AR10" s="297">
        <v>-74.5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528</v>
      </c>
      <c r="AL11" s="1207"/>
      <c r="AM11" s="1207"/>
      <c r="AN11" s="1208"/>
      <c r="AO11" s="295">
        <v>244</v>
      </c>
      <c r="AP11" s="295">
        <v>0</v>
      </c>
      <c r="AQ11" s="296">
        <v>133</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529</v>
      </c>
      <c r="AL12" s="1207"/>
      <c r="AM12" s="1207"/>
      <c r="AN12" s="1208"/>
      <c r="AO12" s="295">
        <v>4487498</v>
      </c>
      <c r="AP12" s="295">
        <v>3016</v>
      </c>
      <c r="AQ12" s="296">
        <v>1246</v>
      </c>
      <c r="AR12" s="297">
        <v>142.1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530</v>
      </c>
      <c r="AL13" s="1207"/>
      <c r="AM13" s="1207"/>
      <c r="AN13" s="1208"/>
      <c r="AO13" s="295" t="s">
        <v>531</v>
      </c>
      <c r="AP13" s="295" t="s">
        <v>531</v>
      </c>
      <c r="AQ13" s="296">
        <v>5</v>
      </c>
      <c r="AR13" s="297" t="s">
        <v>531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532</v>
      </c>
      <c r="AL14" s="1207"/>
      <c r="AM14" s="1207"/>
      <c r="AN14" s="1208"/>
      <c r="AO14" s="295">
        <v>1417085</v>
      </c>
      <c r="AP14" s="295">
        <v>952</v>
      </c>
      <c r="AQ14" s="296">
        <v>1915</v>
      </c>
      <c r="AR14" s="297">
        <v>-50.3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533</v>
      </c>
      <c r="AL15" s="1207"/>
      <c r="AM15" s="1207"/>
      <c r="AN15" s="1208"/>
      <c r="AO15" s="295">
        <v>3374877</v>
      </c>
      <c r="AP15" s="295">
        <v>2268</v>
      </c>
      <c r="AQ15" s="296">
        <v>1191</v>
      </c>
      <c r="AR15" s="297">
        <v>90.4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534</v>
      </c>
      <c r="AL16" s="1210"/>
      <c r="AM16" s="1210"/>
      <c r="AN16" s="1211"/>
      <c r="AO16" s="295">
        <v>-10741830</v>
      </c>
      <c r="AP16" s="295">
        <v>-7219</v>
      </c>
      <c r="AQ16" s="296">
        <v>-8217</v>
      </c>
      <c r="AR16" s="297">
        <v>-12.1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146322994</v>
      </c>
      <c r="AP17" s="295">
        <v>98333</v>
      </c>
      <c r="AQ17" s="296">
        <v>101002</v>
      </c>
      <c r="AR17" s="297">
        <v>-2.6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536</v>
      </c>
      <c r="AP20" s="303" t="s">
        <v>537</v>
      </c>
      <c r="AQ20" s="304" t="s">
        <v>538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1" t="s">
        <v>539</v>
      </c>
      <c r="AL21" s="1202"/>
      <c r="AM21" s="1202"/>
      <c r="AN21" s="1203"/>
      <c r="AO21" s="307">
        <v>10.41</v>
      </c>
      <c r="AP21" s="308">
        <v>10.73</v>
      </c>
      <c r="AQ21" s="309">
        <v>-0.32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1" t="s">
        <v>540</v>
      </c>
      <c r="AL22" s="1202"/>
      <c r="AM22" s="1202"/>
      <c r="AN22" s="1203"/>
      <c r="AO22" s="312">
        <v>101.2</v>
      </c>
      <c r="AP22" s="313">
        <v>99.9</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542</v>
      </c>
      <c r="AO27" s="273"/>
      <c r="AP27" s="273"/>
      <c r="AQ27" s="273"/>
      <c r="AR27" s="273"/>
      <c r="AS27" s="273"/>
      <c r="AT27" s="273"/>
    </row>
    <row r="28" spans="1:46" ht="17.25" x14ac:dyDescent="0.15">
      <c r="A28" s="274" t="s">
        <v>543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04" t="s">
        <v>521</v>
      </c>
      <c r="AP30" s="283"/>
      <c r="AQ30" s="284" t="s">
        <v>522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05"/>
      <c r="AP31" s="289" t="s">
        <v>523</v>
      </c>
      <c r="AQ31" s="290" t="s">
        <v>524</v>
      </c>
      <c r="AR31" s="291" t="s">
        <v>525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7" t="s">
        <v>545</v>
      </c>
      <c r="AL32" s="1218"/>
      <c r="AM32" s="1218"/>
      <c r="AN32" s="1219"/>
      <c r="AO32" s="322">
        <v>26573827</v>
      </c>
      <c r="AP32" s="322">
        <v>17858</v>
      </c>
      <c r="AQ32" s="323">
        <v>32104</v>
      </c>
      <c r="AR32" s="324">
        <v>-44.4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7" t="s">
        <v>546</v>
      </c>
      <c r="AL33" s="1218"/>
      <c r="AM33" s="1218"/>
      <c r="AN33" s="1219"/>
      <c r="AO33" s="322">
        <v>831107</v>
      </c>
      <c r="AP33" s="322">
        <v>559</v>
      </c>
      <c r="AQ33" s="323">
        <v>2346</v>
      </c>
      <c r="AR33" s="324">
        <v>-76.2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7" t="s">
        <v>547</v>
      </c>
      <c r="AL34" s="1218"/>
      <c r="AM34" s="1218"/>
      <c r="AN34" s="1219"/>
      <c r="AO34" s="322">
        <v>42112349</v>
      </c>
      <c r="AP34" s="322">
        <v>28301</v>
      </c>
      <c r="AQ34" s="323">
        <v>20571</v>
      </c>
      <c r="AR34" s="324">
        <v>37.6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7" t="s">
        <v>548</v>
      </c>
      <c r="AL35" s="1218"/>
      <c r="AM35" s="1218"/>
      <c r="AN35" s="1219"/>
      <c r="AO35" s="322">
        <v>13191625</v>
      </c>
      <c r="AP35" s="322">
        <v>8865</v>
      </c>
      <c r="AQ35" s="323">
        <v>11957</v>
      </c>
      <c r="AR35" s="324">
        <v>-25.9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7" t="s">
        <v>549</v>
      </c>
      <c r="AL36" s="1218"/>
      <c r="AM36" s="1218"/>
      <c r="AN36" s="1219"/>
      <c r="AO36" s="322" t="s">
        <v>531</v>
      </c>
      <c r="AP36" s="322" t="s">
        <v>531</v>
      </c>
      <c r="AQ36" s="323">
        <v>209</v>
      </c>
      <c r="AR36" s="324" t="s">
        <v>531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7" t="s">
        <v>550</v>
      </c>
      <c r="AL37" s="1218"/>
      <c r="AM37" s="1218"/>
      <c r="AN37" s="1219"/>
      <c r="AO37" s="322">
        <v>1123514</v>
      </c>
      <c r="AP37" s="322">
        <v>755</v>
      </c>
      <c r="AQ37" s="323">
        <v>1143</v>
      </c>
      <c r="AR37" s="324">
        <v>-33.9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20" t="s">
        <v>551</v>
      </c>
      <c r="AL38" s="1221"/>
      <c r="AM38" s="1221"/>
      <c r="AN38" s="1222"/>
      <c r="AO38" s="325" t="s">
        <v>531</v>
      </c>
      <c r="AP38" s="325" t="s">
        <v>531</v>
      </c>
      <c r="AQ38" s="326">
        <v>1</v>
      </c>
      <c r="AR38" s="314" t="s">
        <v>531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20" t="s">
        <v>552</v>
      </c>
      <c r="AL39" s="1221"/>
      <c r="AM39" s="1221"/>
      <c r="AN39" s="1222"/>
      <c r="AO39" s="322">
        <v>-20340326</v>
      </c>
      <c r="AP39" s="322">
        <v>-13669</v>
      </c>
      <c r="AQ39" s="323">
        <v>-17221</v>
      </c>
      <c r="AR39" s="324">
        <v>-20.6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7" t="s">
        <v>553</v>
      </c>
      <c r="AL40" s="1218"/>
      <c r="AM40" s="1218"/>
      <c r="AN40" s="1219"/>
      <c r="AO40" s="322">
        <v>-42381865</v>
      </c>
      <c r="AP40" s="322">
        <v>-28482</v>
      </c>
      <c r="AQ40" s="323">
        <v>-34244</v>
      </c>
      <c r="AR40" s="324">
        <v>-16.8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23" t="s">
        <v>298</v>
      </c>
      <c r="AL41" s="1224"/>
      <c r="AM41" s="1224"/>
      <c r="AN41" s="1225"/>
      <c r="AO41" s="322">
        <v>21110231</v>
      </c>
      <c r="AP41" s="322">
        <v>14187</v>
      </c>
      <c r="AQ41" s="323">
        <v>16865</v>
      </c>
      <c r="AR41" s="324">
        <v>-15.9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12" t="s">
        <v>521</v>
      </c>
      <c r="AN49" s="1214" t="s">
        <v>557</v>
      </c>
      <c r="AO49" s="1215"/>
      <c r="AP49" s="1215"/>
      <c r="AQ49" s="1215"/>
      <c r="AR49" s="121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13"/>
      <c r="AN50" s="338" t="s">
        <v>558</v>
      </c>
      <c r="AO50" s="339" t="s">
        <v>559</v>
      </c>
      <c r="AP50" s="340" t="s">
        <v>560</v>
      </c>
      <c r="AQ50" s="341" t="s">
        <v>561</v>
      </c>
      <c r="AR50" s="342" t="s">
        <v>562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563</v>
      </c>
      <c r="AL51" s="335"/>
      <c r="AM51" s="343">
        <v>74675952</v>
      </c>
      <c r="AN51" s="344">
        <v>52084</v>
      </c>
      <c r="AO51" s="345">
        <v>-7.6</v>
      </c>
      <c r="AP51" s="346">
        <v>50848</v>
      </c>
      <c r="AQ51" s="347">
        <v>7.9</v>
      </c>
      <c r="AR51" s="348">
        <v>-15.5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564</v>
      </c>
      <c r="AM52" s="351">
        <v>36795016</v>
      </c>
      <c r="AN52" s="352">
        <v>25663</v>
      </c>
      <c r="AO52" s="353">
        <v>-7</v>
      </c>
      <c r="AP52" s="354">
        <v>22583</v>
      </c>
      <c r="AQ52" s="355">
        <v>-2.1</v>
      </c>
      <c r="AR52" s="356">
        <v>-4.9000000000000004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565</v>
      </c>
      <c r="AL53" s="335"/>
      <c r="AM53" s="343">
        <v>92095709</v>
      </c>
      <c r="AN53" s="344">
        <v>63713</v>
      </c>
      <c r="AO53" s="345">
        <v>22.3</v>
      </c>
      <c r="AP53" s="346">
        <v>53572</v>
      </c>
      <c r="AQ53" s="347">
        <v>5.4</v>
      </c>
      <c r="AR53" s="348">
        <v>16.899999999999999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564</v>
      </c>
      <c r="AM54" s="351">
        <v>50840527</v>
      </c>
      <c r="AN54" s="352">
        <v>35172</v>
      </c>
      <c r="AO54" s="353">
        <v>37.1</v>
      </c>
      <c r="AP54" s="354">
        <v>25259</v>
      </c>
      <c r="AQ54" s="355">
        <v>11.8</v>
      </c>
      <c r="AR54" s="356">
        <v>25.3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566</v>
      </c>
      <c r="AL55" s="335"/>
      <c r="AM55" s="343">
        <v>75451005</v>
      </c>
      <c r="AN55" s="344">
        <v>51687</v>
      </c>
      <c r="AO55" s="345">
        <v>-18.899999999999999</v>
      </c>
      <c r="AP55" s="346">
        <v>51898</v>
      </c>
      <c r="AQ55" s="347">
        <v>-3.1</v>
      </c>
      <c r="AR55" s="348">
        <v>-15.8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564</v>
      </c>
      <c r="AM56" s="351">
        <v>42465572</v>
      </c>
      <c r="AN56" s="352">
        <v>29091</v>
      </c>
      <c r="AO56" s="353">
        <v>-17.3</v>
      </c>
      <c r="AP56" s="354">
        <v>25986</v>
      </c>
      <c r="AQ56" s="355">
        <v>2.9</v>
      </c>
      <c r="AR56" s="356">
        <v>-20.2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567</v>
      </c>
      <c r="AL57" s="335"/>
      <c r="AM57" s="343">
        <v>77075086</v>
      </c>
      <c r="AN57" s="344">
        <v>52284</v>
      </c>
      <c r="AO57" s="345">
        <v>1.2</v>
      </c>
      <c r="AP57" s="346">
        <v>51684</v>
      </c>
      <c r="AQ57" s="347">
        <v>-0.4</v>
      </c>
      <c r="AR57" s="348">
        <v>1.6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564</v>
      </c>
      <c r="AM58" s="351">
        <v>40580701</v>
      </c>
      <c r="AN58" s="352">
        <v>27528</v>
      </c>
      <c r="AO58" s="353">
        <v>-5.4</v>
      </c>
      <c r="AP58" s="354">
        <v>26671</v>
      </c>
      <c r="AQ58" s="355">
        <v>2.6</v>
      </c>
      <c r="AR58" s="356">
        <v>-8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568</v>
      </c>
      <c r="AL59" s="335"/>
      <c r="AM59" s="343">
        <v>96676430</v>
      </c>
      <c r="AN59" s="344">
        <v>64969</v>
      </c>
      <c r="AO59" s="345">
        <v>24.3</v>
      </c>
      <c r="AP59" s="346">
        <v>52897</v>
      </c>
      <c r="AQ59" s="347">
        <v>2.2999999999999998</v>
      </c>
      <c r="AR59" s="348">
        <v>22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564</v>
      </c>
      <c r="AM60" s="351">
        <v>56049538</v>
      </c>
      <c r="AN60" s="352">
        <v>37667</v>
      </c>
      <c r="AO60" s="353">
        <v>36.799999999999997</v>
      </c>
      <c r="AP60" s="354">
        <v>27013</v>
      </c>
      <c r="AQ60" s="355">
        <v>1.3</v>
      </c>
      <c r="AR60" s="356">
        <v>35.5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569</v>
      </c>
      <c r="AL61" s="357"/>
      <c r="AM61" s="358">
        <v>83194836</v>
      </c>
      <c r="AN61" s="359">
        <v>56947</v>
      </c>
      <c r="AO61" s="360">
        <v>4.3</v>
      </c>
      <c r="AP61" s="361">
        <v>52180</v>
      </c>
      <c r="AQ61" s="362">
        <v>2.4</v>
      </c>
      <c r="AR61" s="348">
        <v>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564</v>
      </c>
      <c r="AM62" s="351">
        <v>45346271</v>
      </c>
      <c r="AN62" s="352">
        <v>31024</v>
      </c>
      <c r="AO62" s="353">
        <v>8.8000000000000007</v>
      </c>
      <c r="AP62" s="354">
        <v>25502</v>
      </c>
      <c r="AQ62" s="355">
        <v>3.3</v>
      </c>
      <c r="AR62" s="356">
        <v>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Jdv9nlTiBgrWr+UxO1SavUdPcxMjdK9eZJJ7Bprf+Xl8SWjerTiNqzrAU1kP/BG/Cs+nB1pptGrwRfd0I0emg==" saltValue="BMjLjA53JL8aDVhbFBZh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0SsLOE3uxVdbkrfEU0V9jciDtmgN1hS9N9bAAjRDUe8HAnG4r6uic2lyo27KLImBeevzmU5CvPX7MDDjkTI7Q==" saltValue="XzxVd+e0mu7wbOtiHMfN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J99" sqref="BJ99"/>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9PZRUwifOUlivfCQJpeP0ayYQ8dF8pAD9uvTRv6xbqKsox17xmSHu4MSNIVrKttyZjf9QJ8ZxaLWqyn23dc1g==" saltValue="DrQRoG+iVIuzz8rLgpAt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26" t="s">
        <v>3</v>
      </c>
      <c r="D47" s="1226"/>
      <c r="E47" s="1227"/>
      <c r="F47" s="11">
        <v>0.83</v>
      </c>
      <c r="G47" s="12">
        <v>0.95</v>
      </c>
      <c r="H47" s="12">
        <v>1.63</v>
      </c>
      <c r="I47" s="12">
        <v>1.73</v>
      </c>
      <c r="J47" s="13">
        <v>1.57</v>
      </c>
    </row>
    <row r="48" spans="2:10" ht="57.75" customHeight="1" x14ac:dyDescent="0.15">
      <c r="B48" s="14"/>
      <c r="C48" s="1228" t="s">
        <v>4</v>
      </c>
      <c r="D48" s="1228"/>
      <c r="E48" s="1229"/>
      <c r="F48" s="15">
        <v>0.14000000000000001</v>
      </c>
      <c r="G48" s="16">
        <v>0.14000000000000001</v>
      </c>
      <c r="H48" s="16">
        <v>0.16</v>
      </c>
      <c r="I48" s="16">
        <v>0.18</v>
      </c>
      <c r="J48" s="17">
        <v>0.2</v>
      </c>
    </row>
    <row r="49" spans="2:10" ht="57.75" customHeight="1" thickBot="1" x14ac:dyDescent="0.2">
      <c r="B49" s="18"/>
      <c r="C49" s="1230" t="s">
        <v>5</v>
      </c>
      <c r="D49" s="1230"/>
      <c r="E49" s="1231"/>
      <c r="F49" s="19" t="s">
        <v>578</v>
      </c>
      <c r="G49" s="20">
        <v>0.09</v>
      </c>
      <c r="H49" s="20">
        <v>0.69</v>
      </c>
      <c r="I49" s="20">
        <v>0.12</v>
      </c>
      <c r="J49" s="21">
        <v>7.0000000000000007E-2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gfgPaNIgPzk7oEcyHnThIoEC5x2Vtxlr5ie0Es6w8sXN03LiV11wWh43AikaIqY7CEMQ1FjQ8sXZ0P5HKTuA==" saltValue="mQz+UvRQwUrlm03wHOHf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2019-03-14T02:04:41Z</cp:lastPrinted>
  <dcterms:created xsi:type="dcterms:W3CDTF">2019-02-14T02:28:20Z</dcterms:created>
  <dcterms:modified xsi:type="dcterms:W3CDTF">2019-11-12T04:03:42Z</dcterms:modified>
  <cp:category/>
</cp:coreProperties>
</file>