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oup\003_給与G\H30\06_人事統計\70_統計本\★ホームページ公開\"/>
    </mc:Choice>
  </mc:AlternateContent>
  <bookViews>
    <workbookView xWindow="120" yWindow="90" windowWidth="20340" windowHeight="8100"/>
  </bookViews>
  <sheets>
    <sheet name="1(1)" sheetId="1" r:id="rId1"/>
    <sheet name="1(2)" sheetId="2" r:id="rId2"/>
    <sheet name="1(3)" sheetId="3" r:id="rId3"/>
  </sheets>
  <definedNames>
    <definedName name="_xlnm.Print_Area" localSheetId="0">'1(1)'!$A$1:$P$40</definedName>
    <definedName name="_xlnm.Print_Area" localSheetId="1">'1(2)'!$A$1:$F$40</definedName>
    <definedName name="_xlnm.Print_Area" localSheetId="2">'1(3)'!$A$1:$H$39</definedName>
  </definedNames>
  <calcPr calcId="152511"/>
</workbook>
</file>

<file path=xl/calcChain.xml><?xml version="1.0" encoding="utf-8"?>
<calcChain xmlns="http://schemas.openxmlformats.org/spreadsheetml/2006/main">
  <c r="H40" i="3" l="1"/>
  <c r="G40" i="3"/>
  <c r="F40" i="3"/>
  <c r="E40" i="3"/>
  <c r="D40" i="3"/>
  <c r="H6" i="3"/>
  <c r="G6" i="3"/>
  <c r="F6" i="3"/>
  <c r="E6" i="3"/>
  <c r="D6" i="3"/>
  <c r="I26" i="3"/>
  <c r="I25" i="3"/>
  <c r="H6" i="2"/>
  <c r="F41" i="2"/>
  <c r="E41" i="2"/>
  <c r="D41" i="2"/>
  <c r="E33" i="2"/>
  <c r="F33" i="2"/>
  <c r="D33" i="2"/>
  <c r="F6" i="2"/>
  <c r="E6" i="2"/>
  <c r="D6" i="2"/>
  <c r="G26" i="2"/>
  <c r="G25" i="2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P6" i="1"/>
  <c r="O6" i="1"/>
  <c r="N6" i="1"/>
  <c r="M6" i="1"/>
  <c r="L6" i="1"/>
  <c r="K6" i="1"/>
  <c r="J6" i="1"/>
  <c r="I6" i="1"/>
  <c r="H6" i="1"/>
  <c r="G6" i="1"/>
  <c r="F6" i="1"/>
  <c r="E6" i="1"/>
  <c r="D6" i="1"/>
  <c r="Q26" i="1"/>
  <c r="Q25" i="1"/>
  <c r="H33" i="3" l="1"/>
  <c r="G33" i="3"/>
  <c r="F33" i="3"/>
  <c r="E33" i="3"/>
  <c r="D33" i="3"/>
  <c r="H15" i="3"/>
  <c r="G15" i="3"/>
  <c r="F15" i="3"/>
  <c r="E15" i="3"/>
  <c r="D15" i="3"/>
  <c r="H7" i="3"/>
  <c r="G7" i="3"/>
  <c r="F7" i="3"/>
  <c r="E7" i="3"/>
  <c r="D7" i="3"/>
  <c r="I30" i="3"/>
  <c r="I29" i="3"/>
  <c r="F12" i="2"/>
  <c r="E12" i="2"/>
  <c r="D12" i="2"/>
  <c r="F15" i="2"/>
  <c r="E15" i="2"/>
  <c r="D15" i="2"/>
  <c r="G30" i="2"/>
  <c r="G29" i="2"/>
  <c r="F7" i="2"/>
  <c r="E7" i="2"/>
  <c r="D7" i="2"/>
  <c r="Q30" i="1"/>
  <c r="Q29" i="1"/>
  <c r="G8" i="2" l="1"/>
  <c r="G9" i="2"/>
  <c r="G10" i="2"/>
  <c r="G11" i="2"/>
  <c r="I39" i="3" l="1"/>
  <c r="I38" i="3"/>
  <c r="I37" i="3"/>
  <c r="I36" i="3"/>
  <c r="I35" i="3"/>
  <c r="I34" i="3"/>
  <c r="I33" i="3"/>
  <c r="I32" i="3"/>
  <c r="I31" i="3"/>
  <c r="I28" i="3"/>
  <c r="I27" i="3"/>
  <c r="I24" i="3"/>
  <c r="I23" i="3"/>
  <c r="I22" i="3"/>
  <c r="I21" i="3"/>
  <c r="I20" i="3"/>
  <c r="I19" i="3"/>
  <c r="I18" i="3"/>
  <c r="I17" i="3"/>
  <c r="I16" i="3"/>
  <c r="I15" i="3"/>
  <c r="I12" i="3"/>
  <c r="I11" i="3"/>
  <c r="I10" i="3"/>
  <c r="I9" i="3"/>
  <c r="I8" i="3"/>
  <c r="I7" i="3"/>
  <c r="I6" i="3"/>
  <c r="G39" i="2"/>
  <c r="G38" i="2"/>
  <c r="G37" i="2"/>
  <c r="G36" i="2"/>
  <c r="G35" i="2"/>
  <c r="G34" i="2"/>
  <c r="G33" i="2"/>
  <c r="G32" i="2"/>
  <c r="G31" i="2"/>
  <c r="G28" i="2"/>
  <c r="G27" i="2"/>
  <c r="G24" i="2"/>
  <c r="G23" i="2"/>
  <c r="G22" i="2"/>
  <c r="G21" i="2"/>
  <c r="G20" i="2"/>
  <c r="G19" i="2"/>
  <c r="G18" i="2"/>
  <c r="G17" i="2"/>
  <c r="G16" i="2"/>
  <c r="J15" i="2"/>
  <c r="I15" i="2"/>
  <c r="H15" i="2"/>
  <c r="G15" i="2"/>
  <c r="G12" i="2"/>
  <c r="J7" i="2"/>
  <c r="I7" i="2"/>
  <c r="H7" i="2"/>
  <c r="G7" i="2"/>
  <c r="G6" i="2"/>
  <c r="Q39" i="1"/>
  <c r="Q38" i="1"/>
  <c r="Q37" i="1"/>
  <c r="Q36" i="1"/>
  <c r="Q35" i="1"/>
  <c r="Q34" i="1"/>
  <c r="Q33" i="1"/>
  <c r="Q32" i="1"/>
  <c r="Q31" i="1"/>
  <c r="Q28" i="1"/>
  <c r="Q27" i="1"/>
  <c r="Q24" i="1"/>
  <c r="Q23" i="1"/>
  <c r="Q22" i="1"/>
  <c r="Q21" i="1"/>
  <c r="Q20" i="1"/>
  <c r="Q19" i="1"/>
  <c r="Q18" i="1"/>
  <c r="Q17" i="1"/>
  <c r="Q16" i="1"/>
  <c r="Q15" i="1"/>
  <c r="Q12" i="1"/>
  <c r="Q11" i="1"/>
  <c r="Q10" i="1"/>
  <c r="Q9" i="1"/>
  <c r="Q8" i="1"/>
  <c r="Q7" i="1"/>
  <c r="Q6" i="1"/>
</calcChain>
</file>

<file path=xl/sharedStrings.xml><?xml version="1.0" encoding="utf-8"?>
<sst xmlns="http://schemas.openxmlformats.org/spreadsheetml/2006/main" count="156" uniqueCount="53">
  <si>
    <t xml:space="preserve">月 </t>
    <rPh sb="0" eb="1">
      <t>ツキ</t>
    </rPh>
    <phoneticPr fontId="2"/>
  </si>
  <si>
    <t>計</t>
    <rPh sb="0" eb="1">
      <t>ケイ</t>
    </rPh>
    <phoneticPr fontId="2"/>
  </si>
  <si>
    <t>一般職員</t>
    <rPh sb="0" eb="2">
      <t>イッパン</t>
    </rPh>
    <rPh sb="2" eb="4">
      <t>ショクイン</t>
    </rPh>
    <phoneticPr fontId="2"/>
  </si>
  <si>
    <t>行政職給料表(1)</t>
    <rPh sb="0" eb="3">
      <t>ギョウセイショク</t>
    </rPh>
    <rPh sb="3" eb="6">
      <t>キュウリョウヒョウ</t>
    </rPh>
    <phoneticPr fontId="2"/>
  </si>
  <si>
    <t>知事部局</t>
    <rPh sb="0" eb="2">
      <t>チジ</t>
    </rPh>
    <rPh sb="2" eb="4">
      <t>ブキョク</t>
    </rPh>
    <phoneticPr fontId="2"/>
  </si>
  <si>
    <t>教育局</t>
    <phoneticPr fontId="2"/>
  </si>
  <si>
    <t>警察本部</t>
    <rPh sb="0" eb="2">
      <t>ケイサツ</t>
    </rPh>
    <rPh sb="2" eb="4">
      <t>ホンブ</t>
    </rPh>
    <phoneticPr fontId="2"/>
  </si>
  <si>
    <t>その他の
任命権者</t>
    <rPh sb="0" eb="3">
      <t>ソノタ</t>
    </rPh>
    <rPh sb="5" eb="9">
      <t>ニンメイケンジャ</t>
    </rPh>
    <phoneticPr fontId="2"/>
  </si>
  <si>
    <t>海事職給料表(2)</t>
    <rPh sb="0" eb="2">
      <t>カイジ</t>
    </rPh>
    <phoneticPr fontId="2"/>
  </si>
  <si>
    <t>研究職給料表</t>
    <rPh sb="0" eb="3">
      <t>ケンキュウショク</t>
    </rPh>
    <rPh sb="3" eb="6">
      <t>キュウリョウヒョウ</t>
    </rPh>
    <phoneticPr fontId="2"/>
  </si>
  <si>
    <t>医療職給料表(1)</t>
    <rPh sb="0" eb="3">
      <t>イリョウショク</t>
    </rPh>
    <rPh sb="3" eb="6">
      <t>キュウリョウヒョウ</t>
    </rPh>
    <phoneticPr fontId="2"/>
  </si>
  <si>
    <t>医療職給料表(3)</t>
    <phoneticPr fontId="2"/>
  </si>
  <si>
    <t>企業行政職給料表</t>
    <rPh sb="0" eb="2">
      <t>キギョウ</t>
    </rPh>
    <rPh sb="2" eb="5">
      <t>ギョウセイショク</t>
    </rPh>
    <rPh sb="5" eb="8">
      <t>キュウリョウヒョウ</t>
    </rPh>
    <phoneticPr fontId="2"/>
  </si>
  <si>
    <t>企業局</t>
    <rPh sb="0" eb="2">
      <t>キギョウ</t>
    </rPh>
    <rPh sb="2" eb="3">
      <t>キョク</t>
    </rPh>
    <phoneticPr fontId="2"/>
  </si>
  <si>
    <t>学校行政職給料表</t>
    <rPh sb="0" eb="2">
      <t>ガッコウ</t>
    </rPh>
    <rPh sb="2" eb="5">
      <t>ギョウセイショク</t>
    </rPh>
    <rPh sb="5" eb="8">
      <t>キュウリョウヒョウ</t>
    </rPh>
    <phoneticPr fontId="2"/>
  </si>
  <si>
    <t>県立学校</t>
    <rPh sb="0" eb="2">
      <t>ケンリツ</t>
    </rPh>
    <rPh sb="2" eb="4">
      <t>ガッコウ</t>
    </rPh>
    <phoneticPr fontId="2"/>
  </si>
  <si>
    <t>学校栄養職給料表</t>
    <rPh sb="2" eb="4">
      <t>エイヨウ</t>
    </rPh>
    <phoneticPr fontId="2"/>
  </si>
  <si>
    <t>県立学校</t>
  </si>
  <si>
    <t>福祉職給料表</t>
    <rPh sb="0" eb="2">
      <t>フクシ</t>
    </rPh>
    <rPh sb="2" eb="3">
      <t>ショク</t>
    </rPh>
    <rPh sb="3" eb="5">
      <t>キュウリョウ</t>
    </rPh>
    <rPh sb="5" eb="6">
      <t>ヒョウ</t>
    </rPh>
    <phoneticPr fontId="2"/>
  </si>
  <si>
    <t>教員</t>
    <rPh sb="0" eb="2">
      <t>キョウイン</t>
    </rPh>
    <phoneticPr fontId="2"/>
  </si>
  <si>
    <t>教育職給料表</t>
    <rPh sb="0" eb="2">
      <t>キョウイク</t>
    </rPh>
    <rPh sb="2" eb="3">
      <t>ショク</t>
    </rPh>
    <rPh sb="3" eb="5">
      <t>キュウリョウ</t>
    </rPh>
    <rPh sb="5" eb="6">
      <t>ヒョウ</t>
    </rPh>
    <phoneticPr fontId="2"/>
  </si>
  <si>
    <t>警察官</t>
    <rPh sb="0" eb="3">
      <t>ケイサツカン</t>
    </rPh>
    <phoneticPr fontId="2"/>
  </si>
  <si>
    <t>公安職給料表</t>
    <rPh sb="0" eb="3">
      <t>コウアンショク</t>
    </rPh>
    <rPh sb="3" eb="6">
      <t>キュウリョウヒョウ</t>
    </rPh>
    <phoneticPr fontId="2"/>
  </si>
  <si>
    <t>合       計</t>
    <rPh sb="0" eb="9">
      <t>ゴウケイ</t>
    </rPh>
    <phoneticPr fontId="2"/>
  </si>
  <si>
    <t xml:space="preserve">前　歴 </t>
    <rPh sb="0" eb="3">
      <t>ゼンレキ</t>
    </rPh>
    <phoneticPr fontId="2"/>
  </si>
  <si>
    <t>新規学卒 ・</t>
    <rPh sb="0" eb="2">
      <t>シンキ</t>
    </rPh>
    <rPh sb="2" eb="4">
      <t>ガクソツ</t>
    </rPh>
    <phoneticPr fontId="2"/>
  </si>
  <si>
    <t>他官公庁</t>
    <rPh sb="0" eb="2">
      <t>タカンチョウ</t>
    </rPh>
    <rPh sb="2" eb="3">
      <t>コウ</t>
    </rPh>
    <rPh sb="3" eb="4">
      <t>チョウ</t>
    </rPh>
    <phoneticPr fontId="2"/>
  </si>
  <si>
    <t>計</t>
  </si>
  <si>
    <t>民間企業等</t>
    <rPh sb="0" eb="2">
      <t>ミンカン</t>
    </rPh>
    <rPh sb="2" eb="4">
      <t>キギョウ</t>
    </rPh>
    <rPh sb="4" eb="5">
      <t>トウ</t>
    </rPh>
    <phoneticPr fontId="2"/>
  </si>
  <si>
    <t>医療職給料表(3)</t>
    <rPh sb="0" eb="3">
      <t>イリョウショク</t>
    </rPh>
    <rPh sb="3" eb="6">
      <t>キュウリョウヒョウ</t>
    </rPh>
    <phoneticPr fontId="2"/>
  </si>
  <si>
    <t>大学教育職給料表</t>
    <rPh sb="0" eb="2">
      <t>ダイガク</t>
    </rPh>
    <rPh sb="2" eb="4">
      <t>キョウイク</t>
    </rPh>
    <rPh sb="4" eb="5">
      <t>ショク</t>
    </rPh>
    <rPh sb="5" eb="7">
      <t>キュウリョウ</t>
    </rPh>
    <rPh sb="7" eb="8">
      <t>ヒョウ</t>
    </rPh>
    <phoneticPr fontId="2"/>
  </si>
  <si>
    <t>教育職給料表</t>
    <phoneticPr fontId="2"/>
  </si>
  <si>
    <t>注　新規学卒・民間企業等には、アルバイト、無職を含む。</t>
    <rPh sb="0" eb="1">
      <t>チュウ</t>
    </rPh>
    <rPh sb="2" eb="4">
      <t>シンキ</t>
    </rPh>
    <rPh sb="4" eb="6">
      <t>ガクソツ</t>
    </rPh>
    <rPh sb="7" eb="9">
      <t>ミンカン</t>
    </rPh>
    <rPh sb="9" eb="11">
      <t>キギョウ</t>
    </rPh>
    <rPh sb="11" eb="12">
      <t>トウ</t>
    </rPh>
    <rPh sb="21" eb="23">
      <t>ムショク</t>
    </rPh>
    <rPh sb="24" eb="25">
      <t>フク</t>
    </rPh>
    <phoneticPr fontId="2"/>
  </si>
  <si>
    <t xml:space="preserve">学　　歴 </t>
    <rPh sb="0" eb="4">
      <t>ガクレキ</t>
    </rPh>
    <phoneticPr fontId="2"/>
  </si>
  <si>
    <t>大　学　卒</t>
    <rPh sb="0" eb="1">
      <t>ダイ</t>
    </rPh>
    <rPh sb="2" eb="3">
      <t>ガク</t>
    </rPh>
    <rPh sb="4" eb="5">
      <t>ソツ</t>
    </rPh>
    <phoneticPr fontId="2"/>
  </si>
  <si>
    <t>短　大　卒</t>
    <rPh sb="0" eb="1">
      <t>タン</t>
    </rPh>
    <rPh sb="2" eb="3">
      <t>ダイ</t>
    </rPh>
    <rPh sb="4" eb="5">
      <t>ソツ</t>
    </rPh>
    <phoneticPr fontId="2"/>
  </si>
  <si>
    <t>高　校　卒</t>
    <rPh sb="0" eb="1">
      <t>タカ</t>
    </rPh>
    <rPh sb="2" eb="3">
      <t>コウ</t>
    </rPh>
    <rPh sb="4" eb="5">
      <t>ソツ</t>
    </rPh>
    <phoneticPr fontId="2"/>
  </si>
  <si>
    <t>中　学　卒</t>
    <rPh sb="0" eb="1">
      <t>ナカ</t>
    </rPh>
    <rPh sb="2" eb="3">
      <t>ガク</t>
    </rPh>
    <rPh sb="4" eb="5">
      <t>ソツ</t>
    </rPh>
    <phoneticPr fontId="2"/>
  </si>
  <si>
    <t>教育局</t>
    <phoneticPr fontId="2"/>
  </si>
  <si>
    <t>１　採用の状況</t>
    <rPh sb="2" eb="4">
      <t>サイヨウ</t>
    </rPh>
    <rPh sb="5" eb="7">
      <t>ジョウキョウ</t>
    </rPh>
    <phoneticPr fontId="2"/>
  </si>
  <si>
    <t>　(3)  給料表別、学歴別人員の状況</t>
    <rPh sb="9" eb="10">
      <t>ベツ</t>
    </rPh>
    <rPh sb="11" eb="13">
      <t>ガクレキ</t>
    </rPh>
    <phoneticPr fontId="2"/>
  </si>
  <si>
    <t>　(1) 給料表別、採用月別人員の状況</t>
    <rPh sb="5" eb="8">
      <t>キュウリョウヒョウ</t>
    </rPh>
    <rPh sb="8" eb="9">
      <t>ベツ</t>
    </rPh>
    <rPh sb="10" eb="12">
      <t>サイヨウ</t>
    </rPh>
    <rPh sb="12" eb="14">
      <t>ツキベツ</t>
    </rPh>
    <rPh sb="14" eb="16">
      <t>ジンイン</t>
    </rPh>
    <rPh sb="17" eb="19">
      <t>ジョウキョウ</t>
    </rPh>
    <phoneticPr fontId="2"/>
  </si>
  <si>
    <t>　(2) 給料表別、前歴別人員の状況</t>
    <rPh sb="8" eb="9">
      <t>ベツ</t>
    </rPh>
    <rPh sb="10" eb="12">
      <t>ゼンレキ</t>
    </rPh>
    <phoneticPr fontId="2"/>
  </si>
  <si>
    <t>区　分</t>
    <rPh sb="0" eb="1">
      <t>ク</t>
    </rPh>
    <rPh sb="2" eb="3">
      <t>ブン</t>
    </rPh>
    <phoneticPr fontId="2"/>
  </si>
  <si>
    <t>現業職員</t>
    <rPh sb="0" eb="2">
      <t>ゲンギョウ</t>
    </rPh>
    <rPh sb="2" eb="4">
      <t>ショクイン</t>
    </rPh>
    <phoneticPr fontId="2"/>
  </si>
  <si>
    <t>技能職給料表</t>
  </si>
  <si>
    <t>技能職給料表</t>
    <rPh sb="0" eb="2">
      <t>ギノウ</t>
    </rPh>
    <rPh sb="2" eb="3">
      <t>ショク</t>
    </rPh>
    <rPh sb="3" eb="5">
      <t>キュウリョウ</t>
    </rPh>
    <rPh sb="5" eb="6">
      <t>ヒョウ</t>
    </rPh>
    <phoneticPr fontId="2"/>
  </si>
  <si>
    <t>教育局</t>
  </si>
  <si>
    <t>教育局</t>
    <phoneticPr fontId="2"/>
  </si>
  <si>
    <t>技能職給料表</t>
    <phoneticPr fontId="2"/>
  </si>
  <si>
    <t>大学教員等</t>
  </si>
  <si>
    <t>大学教員等</t>
    <rPh sb="0" eb="2">
      <t>ダイガク</t>
    </rPh>
    <rPh sb="2" eb="4">
      <t>キョウイン</t>
    </rPh>
    <rPh sb="4" eb="5">
      <t>トウ</t>
    </rPh>
    <phoneticPr fontId="2"/>
  </si>
  <si>
    <t>注　大学教育職給料表の適用職員については、平成29年までは「大学教員等」に区分している。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</si>
</sst>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\-#,##0;&quot;&quot;\ "/>
    <numFmt numFmtId="177" formatCode="0_);[Red]\(0\)"/>
    <numFmt numFmtId="178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7" xfId="0" applyFont="1" applyBorder="1"/>
    <xf numFmtId="0" fontId="5" fillId="0" borderId="8" xfId="0" applyFont="1" applyBorder="1"/>
    <xf numFmtId="0" fontId="5" fillId="0" borderId="13" xfId="0" applyFont="1" applyBorder="1"/>
    <xf numFmtId="0" fontId="5" fillId="0" borderId="0" xfId="0" applyFont="1" applyBorder="1"/>
    <xf numFmtId="176" fontId="5" fillId="0" borderId="0" xfId="0" applyNumberFormat="1" applyFont="1"/>
    <xf numFmtId="0" fontId="8" fillId="0" borderId="0" xfId="0" applyFont="1" applyAlignment="1"/>
    <xf numFmtId="0" fontId="8" fillId="0" borderId="0" xfId="0" applyFont="1"/>
    <xf numFmtId="0" fontId="5" fillId="0" borderId="0" xfId="0" applyFont="1" applyAlignment="1"/>
    <xf numFmtId="0" fontId="5" fillId="0" borderId="2" xfId="0" applyFont="1" applyBorder="1" applyAlignment="1"/>
    <xf numFmtId="0" fontId="5" fillId="0" borderId="3" xfId="0" applyFont="1" applyBorder="1" applyAlignment="1">
      <alignment horizontal="center"/>
    </xf>
    <xf numFmtId="0" fontId="5" fillId="0" borderId="8" xfId="0" applyFont="1" applyBorder="1" applyAlignment="1"/>
    <xf numFmtId="0" fontId="5" fillId="0" borderId="9" xfId="0" applyFont="1" applyBorder="1" applyAlignment="1">
      <alignment horizontal="center"/>
    </xf>
    <xf numFmtId="178" fontId="5" fillId="0" borderId="0" xfId="0" applyNumberFormat="1" applyFont="1"/>
    <xf numFmtId="0" fontId="5" fillId="0" borderId="0" xfId="0" applyFont="1" applyAlignment="1">
      <alignment horizontal="right"/>
    </xf>
    <xf numFmtId="0" fontId="7" fillId="0" borderId="0" xfId="0" applyFont="1"/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25" xfId="0" applyFont="1" applyBorder="1" applyAlignment="1">
      <alignment vertical="center"/>
    </xf>
    <xf numFmtId="0" fontId="5" fillId="0" borderId="38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/>
    </xf>
    <xf numFmtId="0" fontId="5" fillId="0" borderId="41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1" xfId="0" applyFont="1" applyBorder="1" applyAlignment="1">
      <alignment vertical="center"/>
    </xf>
    <xf numFmtId="0" fontId="5" fillId="0" borderId="43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47" xfId="0" applyFont="1" applyBorder="1" applyAlignment="1">
      <alignment horizontal="distributed" vertical="center"/>
    </xf>
    <xf numFmtId="0" fontId="5" fillId="0" borderId="53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6" fillId="0" borderId="59" xfId="0" applyFont="1" applyBorder="1" applyAlignment="1">
      <alignment horizontal="distributed" vertical="center"/>
    </xf>
    <xf numFmtId="0" fontId="5" fillId="0" borderId="63" xfId="0" applyFont="1" applyBorder="1" applyAlignment="1">
      <alignment horizontal="distributed" vertical="center"/>
    </xf>
    <xf numFmtId="0" fontId="5" fillId="0" borderId="65" xfId="0" applyFont="1" applyBorder="1" applyAlignment="1">
      <alignment horizontal="distributed" vertical="center"/>
    </xf>
    <xf numFmtId="0" fontId="5" fillId="0" borderId="66" xfId="0" applyFont="1" applyBorder="1" applyAlignment="1">
      <alignment horizontal="distributed" vertical="center"/>
    </xf>
    <xf numFmtId="0" fontId="5" fillId="0" borderId="67" xfId="0" applyFont="1" applyBorder="1" applyAlignment="1">
      <alignment horizontal="distributed" vertical="center"/>
    </xf>
    <xf numFmtId="0" fontId="5" fillId="0" borderId="59" xfId="0" applyFont="1" applyBorder="1" applyAlignment="1">
      <alignment horizontal="distributed" vertical="center"/>
    </xf>
    <xf numFmtId="176" fontId="5" fillId="0" borderId="14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76" fontId="5" fillId="0" borderId="17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76" fontId="5" fillId="0" borderId="25" xfId="0" applyNumberFormat="1" applyFont="1" applyBorder="1" applyAlignment="1">
      <alignment vertical="center"/>
    </xf>
    <xf numFmtId="176" fontId="5" fillId="0" borderId="26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31" xfId="0" applyNumberFormat="1" applyFont="1" applyBorder="1" applyAlignment="1">
      <alignment vertical="center"/>
    </xf>
    <xf numFmtId="176" fontId="5" fillId="0" borderId="32" xfId="0" applyNumberFormat="1" applyFont="1" applyBorder="1" applyAlignment="1">
      <alignment vertical="center"/>
    </xf>
    <xf numFmtId="176" fontId="5" fillId="0" borderId="33" xfId="0" applyNumberFormat="1" applyFont="1" applyBorder="1" applyAlignment="1">
      <alignment vertical="center"/>
    </xf>
    <xf numFmtId="176" fontId="5" fillId="0" borderId="34" xfId="0" applyNumberFormat="1" applyFont="1" applyBorder="1" applyAlignment="1">
      <alignment vertical="center"/>
    </xf>
    <xf numFmtId="176" fontId="5" fillId="0" borderId="35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36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37" xfId="0" applyNumberFormat="1" applyFont="1" applyBorder="1" applyAlignment="1">
      <alignment vertical="center"/>
    </xf>
    <xf numFmtId="177" fontId="5" fillId="0" borderId="30" xfId="0" applyNumberFormat="1" applyFont="1" applyBorder="1" applyAlignment="1">
      <alignment vertical="center"/>
    </xf>
    <xf numFmtId="177" fontId="5" fillId="0" borderId="27" xfId="0" applyNumberFormat="1" applyFont="1" applyBorder="1" applyAlignment="1">
      <alignment vertical="center"/>
    </xf>
    <xf numFmtId="176" fontId="5" fillId="0" borderId="45" xfId="0" applyNumberFormat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38" fontId="5" fillId="0" borderId="48" xfId="1" applyFont="1" applyBorder="1" applyAlignment="1">
      <alignment vertical="center"/>
    </xf>
    <xf numFmtId="38" fontId="5" fillId="0" borderId="37" xfId="1" applyFont="1" applyBorder="1" applyAlignment="1">
      <alignment vertical="center"/>
    </xf>
    <xf numFmtId="38" fontId="5" fillId="0" borderId="49" xfId="1" applyFont="1" applyBorder="1" applyAlignment="1">
      <alignment vertical="center"/>
    </xf>
    <xf numFmtId="38" fontId="5" fillId="0" borderId="50" xfId="1" applyFont="1" applyBorder="1" applyAlignment="1">
      <alignment vertical="center"/>
    </xf>
    <xf numFmtId="176" fontId="5" fillId="0" borderId="54" xfId="0" applyNumberFormat="1" applyFont="1" applyBorder="1" applyAlignment="1">
      <alignment vertical="center"/>
    </xf>
    <xf numFmtId="38" fontId="5" fillId="0" borderId="55" xfId="1" applyFont="1" applyBorder="1" applyAlignment="1">
      <alignment vertical="center"/>
    </xf>
    <xf numFmtId="38" fontId="5" fillId="0" borderId="56" xfId="1" applyFont="1" applyBorder="1" applyAlignment="1">
      <alignment vertical="center"/>
    </xf>
    <xf numFmtId="38" fontId="5" fillId="0" borderId="57" xfId="1" applyFont="1" applyBorder="1" applyAlignment="1">
      <alignment vertical="center"/>
    </xf>
    <xf numFmtId="38" fontId="5" fillId="0" borderId="58" xfId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60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178" fontId="5" fillId="0" borderId="25" xfId="0" applyNumberFormat="1" applyFont="1" applyBorder="1" applyAlignment="1">
      <alignment vertical="center"/>
    </xf>
    <xf numFmtId="178" fontId="5" fillId="0" borderId="15" xfId="0" applyNumberFormat="1" applyFont="1" applyBorder="1" applyAlignment="1">
      <alignment vertical="center"/>
    </xf>
    <xf numFmtId="178" fontId="5" fillId="0" borderId="17" xfId="0" applyNumberFormat="1" applyFont="1" applyBorder="1" applyAlignment="1">
      <alignment vertical="center"/>
    </xf>
    <xf numFmtId="178" fontId="5" fillId="0" borderId="20" xfId="0" applyNumberFormat="1" applyFont="1" applyBorder="1" applyAlignment="1">
      <alignment vertical="center"/>
    </xf>
    <xf numFmtId="178" fontId="5" fillId="0" borderId="21" xfId="0" applyNumberFormat="1" applyFont="1" applyBorder="1" applyAlignment="1">
      <alignment vertical="center"/>
    </xf>
    <xf numFmtId="178" fontId="5" fillId="0" borderId="22" xfId="0" applyNumberFormat="1" applyFont="1" applyBorder="1" applyAlignment="1">
      <alignment vertical="center"/>
    </xf>
    <xf numFmtId="178" fontId="5" fillId="0" borderId="26" xfId="0" applyNumberFormat="1" applyFont="1" applyBorder="1" applyAlignment="1">
      <alignment vertical="center"/>
    </xf>
    <xf numFmtId="178" fontId="5" fillId="0" borderId="29" xfId="0" applyNumberFormat="1" applyFont="1" applyBorder="1" applyAlignment="1">
      <alignment vertical="center"/>
    </xf>
    <xf numFmtId="178" fontId="5" fillId="0" borderId="30" xfId="0" applyNumberFormat="1" applyFont="1" applyBorder="1" applyAlignment="1">
      <alignment vertical="center"/>
    </xf>
    <xf numFmtId="178" fontId="5" fillId="0" borderId="31" xfId="0" applyNumberFormat="1" applyFont="1" applyBorder="1" applyAlignment="1">
      <alignment vertical="center"/>
    </xf>
    <xf numFmtId="178" fontId="5" fillId="0" borderId="36" xfId="0" applyNumberFormat="1" applyFont="1" applyBorder="1" applyAlignment="1">
      <alignment vertical="center"/>
    </xf>
    <xf numFmtId="178" fontId="5" fillId="0" borderId="32" xfId="0" applyNumberFormat="1" applyFont="1" applyBorder="1" applyAlignment="1">
      <alignment vertical="center"/>
    </xf>
    <xf numFmtId="178" fontId="5" fillId="0" borderId="34" xfId="0" applyNumberFormat="1" applyFont="1" applyBorder="1" applyAlignment="1">
      <alignment vertical="center"/>
    </xf>
    <xf numFmtId="178" fontId="5" fillId="0" borderId="61" xfId="0" applyNumberFormat="1" applyFont="1" applyBorder="1" applyAlignment="1">
      <alignment vertical="center"/>
    </xf>
    <xf numFmtId="178" fontId="5" fillId="0" borderId="62" xfId="0" applyNumberFormat="1" applyFont="1" applyBorder="1" applyAlignment="1">
      <alignment vertical="center"/>
    </xf>
    <xf numFmtId="178" fontId="5" fillId="0" borderId="25" xfId="0" applyNumberFormat="1" applyFont="1" applyFill="1" applyBorder="1" applyAlignment="1">
      <alignment vertical="center"/>
    </xf>
    <xf numFmtId="178" fontId="5" fillId="0" borderId="26" xfId="0" applyNumberFormat="1" applyFont="1" applyFill="1" applyBorder="1" applyAlignment="1">
      <alignment vertical="center"/>
    </xf>
    <xf numFmtId="178" fontId="5" fillId="0" borderId="17" xfId="0" applyNumberFormat="1" applyFont="1" applyFill="1" applyBorder="1" applyAlignment="1">
      <alignment vertical="center"/>
    </xf>
    <xf numFmtId="178" fontId="5" fillId="0" borderId="64" xfId="0" applyNumberFormat="1" applyFont="1" applyBorder="1" applyAlignment="1">
      <alignment vertical="center"/>
    </xf>
    <xf numFmtId="178" fontId="5" fillId="0" borderId="37" xfId="0" applyNumberFormat="1" applyFont="1" applyBorder="1" applyAlignment="1">
      <alignment vertical="center"/>
    </xf>
    <xf numFmtId="178" fontId="5" fillId="0" borderId="27" xfId="0" applyNumberFormat="1" applyFont="1" applyBorder="1" applyAlignment="1">
      <alignment vertical="center"/>
    </xf>
    <xf numFmtId="178" fontId="5" fillId="0" borderId="48" xfId="0" applyNumberFormat="1" applyFont="1" applyBorder="1" applyAlignment="1">
      <alignment vertical="center"/>
    </xf>
    <xf numFmtId="178" fontId="5" fillId="0" borderId="14" xfId="0" applyNumberFormat="1" applyFont="1" applyBorder="1" applyAlignment="1">
      <alignment vertical="center"/>
    </xf>
    <xf numFmtId="178" fontId="5" fillId="0" borderId="49" xfId="0" applyNumberFormat="1" applyFont="1" applyBorder="1" applyAlignment="1">
      <alignment vertical="center"/>
    </xf>
    <xf numFmtId="178" fontId="5" fillId="0" borderId="50" xfId="0" applyNumberFormat="1" applyFont="1" applyBorder="1" applyAlignment="1">
      <alignment vertical="center"/>
    </xf>
    <xf numFmtId="178" fontId="5" fillId="0" borderId="54" xfId="0" applyNumberFormat="1" applyFont="1" applyBorder="1" applyAlignment="1">
      <alignment vertical="center"/>
    </xf>
    <xf numFmtId="178" fontId="5" fillId="0" borderId="55" xfId="0" applyNumberFormat="1" applyFont="1" applyBorder="1" applyAlignment="1">
      <alignment vertical="center"/>
    </xf>
    <xf numFmtId="178" fontId="5" fillId="0" borderId="56" xfId="0" applyNumberFormat="1" applyFont="1" applyBorder="1" applyAlignment="1">
      <alignment vertical="center"/>
    </xf>
    <xf numFmtId="178" fontId="5" fillId="0" borderId="58" xfId="0" applyNumberFormat="1" applyFont="1" applyBorder="1" applyAlignment="1">
      <alignment vertical="center"/>
    </xf>
    <xf numFmtId="178" fontId="5" fillId="0" borderId="9" xfId="0" applyNumberFormat="1" applyFont="1" applyBorder="1" applyAlignment="1">
      <alignment vertical="center"/>
    </xf>
    <xf numFmtId="178" fontId="5" fillId="0" borderId="10" xfId="0" applyNumberFormat="1" applyFont="1" applyBorder="1" applyAlignment="1">
      <alignment vertical="center"/>
    </xf>
    <xf numFmtId="178" fontId="5" fillId="0" borderId="12" xfId="0" applyNumberFormat="1" applyFont="1" applyBorder="1" applyAlignment="1">
      <alignment vertical="center"/>
    </xf>
    <xf numFmtId="178" fontId="5" fillId="0" borderId="65" xfId="0" applyNumberFormat="1" applyFont="1" applyBorder="1" applyAlignment="1">
      <alignment vertical="center"/>
    </xf>
    <xf numFmtId="178" fontId="5" fillId="0" borderId="68" xfId="0" applyNumberFormat="1" applyFont="1" applyBorder="1" applyAlignment="1">
      <alignment vertical="center"/>
    </xf>
    <xf numFmtId="178" fontId="5" fillId="0" borderId="60" xfId="0" applyNumberFormat="1" applyFont="1" applyBorder="1" applyAlignment="1">
      <alignment vertical="center"/>
    </xf>
    <xf numFmtId="178" fontId="5" fillId="0" borderId="69" xfId="0" applyNumberFormat="1" applyFont="1" applyBorder="1" applyAlignment="1">
      <alignment vertical="center"/>
    </xf>
    <xf numFmtId="178" fontId="5" fillId="0" borderId="57" xfId="0" applyNumberFormat="1" applyFont="1" applyBorder="1" applyAlignment="1">
      <alignment vertical="center"/>
    </xf>
    <xf numFmtId="178" fontId="5" fillId="0" borderId="13" xfId="0" applyNumberFormat="1" applyFont="1" applyBorder="1" applyAlignment="1">
      <alignment vertical="center"/>
    </xf>
    <xf numFmtId="178" fontId="5" fillId="0" borderId="7" xfId="0" applyNumberFormat="1" applyFont="1" applyBorder="1" applyAlignment="1">
      <alignment vertical="center"/>
    </xf>
    <xf numFmtId="0" fontId="5" fillId="0" borderId="70" xfId="0" applyFont="1" applyBorder="1" applyAlignment="1">
      <alignment horizontal="distributed" vertical="center"/>
    </xf>
    <xf numFmtId="0" fontId="6" fillId="0" borderId="71" xfId="0" applyFont="1" applyBorder="1" applyAlignment="1">
      <alignment horizontal="distributed" vertical="center"/>
    </xf>
    <xf numFmtId="176" fontId="5" fillId="0" borderId="72" xfId="0" applyNumberFormat="1" applyFont="1" applyBorder="1" applyAlignment="1">
      <alignment vertical="center"/>
    </xf>
    <xf numFmtId="176" fontId="5" fillId="0" borderId="73" xfId="0" applyNumberFormat="1" applyFont="1" applyBorder="1" applyAlignment="1">
      <alignment vertical="center"/>
    </xf>
    <xf numFmtId="176" fontId="5" fillId="0" borderId="62" xfId="0" applyNumberFormat="1" applyFont="1" applyBorder="1" applyAlignment="1">
      <alignment horizontal="right" vertical="center"/>
    </xf>
    <xf numFmtId="0" fontId="5" fillId="0" borderId="74" xfId="0" applyFont="1" applyBorder="1" applyAlignment="1">
      <alignment horizontal="distributed" vertical="center"/>
    </xf>
    <xf numFmtId="0" fontId="5" fillId="0" borderId="71" xfId="0" applyFont="1" applyBorder="1" applyAlignment="1">
      <alignment horizontal="distributed" vertical="center"/>
    </xf>
    <xf numFmtId="0" fontId="5" fillId="0" borderId="75" xfId="0" applyFont="1" applyBorder="1" applyAlignment="1">
      <alignment horizontal="distributed" vertical="center"/>
    </xf>
    <xf numFmtId="0" fontId="5" fillId="0" borderId="76" xfId="0" applyFont="1" applyBorder="1" applyAlignment="1">
      <alignment horizontal="distributed" vertical="center"/>
    </xf>
    <xf numFmtId="176" fontId="5" fillId="0" borderId="48" xfId="0" applyNumberFormat="1" applyFont="1" applyBorder="1" applyAlignment="1">
      <alignment vertical="center"/>
    </xf>
    <xf numFmtId="176" fontId="5" fillId="0" borderId="62" xfId="0" applyNumberFormat="1" applyFont="1" applyBorder="1" applyAlignment="1">
      <alignment vertical="center"/>
    </xf>
    <xf numFmtId="178" fontId="5" fillId="0" borderId="72" xfId="0" applyNumberFormat="1" applyFont="1" applyBorder="1" applyAlignment="1">
      <alignment vertical="center"/>
    </xf>
    <xf numFmtId="178" fontId="5" fillId="0" borderId="73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178" fontId="5" fillId="0" borderId="77" xfId="0" applyNumberFormat="1" applyFont="1" applyBorder="1" applyAlignment="1">
      <alignment vertical="center"/>
    </xf>
    <xf numFmtId="178" fontId="5" fillId="0" borderId="78" xfId="0" applyNumberFormat="1" applyFont="1" applyBorder="1" applyAlignment="1">
      <alignment vertical="center"/>
    </xf>
    <xf numFmtId="178" fontId="5" fillId="0" borderId="79" xfId="0" applyNumberFormat="1" applyFont="1" applyBorder="1" applyAlignment="1">
      <alignment vertical="center"/>
    </xf>
    <xf numFmtId="178" fontId="5" fillId="0" borderId="80" xfId="0" applyNumberFormat="1" applyFont="1" applyBorder="1" applyAlignment="1">
      <alignment vertical="center"/>
    </xf>
    <xf numFmtId="178" fontId="5" fillId="0" borderId="35" xfId="0" applyNumberFormat="1" applyFont="1" applyBorder="1" applyAlignment="1">
      <alignment vertical="center"/>
    </xf>
    <xf numFmtId="0" fontId="5" fillId="0" borderId="81" xfId="0" applyFont="1" applyBorder="1" applyAlignment="1">
      <alignment horizontal="distributed" vertical="center"/>
    </xf>
    <xf numFmtId="0" fontId="5" fillId="0" borderId="82" xfId="0" applyFont="1" applyBorder="1" applyAlignment="1">
      <alignment horizontal="distributed" vertical="center"/>
    </xf>
    <xf numFmtId="0" fontId="5" fillId="0" borderId="83" xfId="0" applyFont="1" applyBorder="1" applyAlignment="1">
      <alignment horizontal="distributed" vertical="center"/>
    </xf>
    <xf numFmtId="177" fontId="5" fillId="0" borderId="44" xfId="0" applyNumberFormat="1" applyFont="1" applyBorder="1" applyAlignment="1">
      <alignment vertical="center"/>
    </xf>
    <xf numFmtId="176" fontId="5" fillId="0" borderId="4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44" xfId="0" applyFont="1" applyBorder="1" applyAlignment="1">
      <alignment horizontal="distributed" vertical="center"/>
    </xf>
    <xf numFmtId="0" fontId="5" fillId="0" borderId="84" xfId="0" applyFont="1" applyBorder="1" applyAlignment="1">
      <alignment horizontal="distributed" vertical="center"/>
    </xf>
    <xf numFmtId="38" fontId="5" fillId="0" borderId="85" xfId="1" applyFont="1" applyBorder="1" applyAlignment="1">
      <alignment vertical="center"/>
    </xf>
    <xf numFmtId="38" fontId="5" fillId="0" borderId="46" xfId="1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5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3</xdr:col>
      <xdr:colOff>9525</xdr:colOff>
      <xdr:row>5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0" y="809625"/>
          <a:ext cx="239077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666750</xdr:colOff>
      <xdr:row>2</xdr:row>
      <xdr:rowOff>114299</xdr:rowOff>
    </xdr:from>
    <xdr:to>
      <xdr:col>3</xdr:col>
      <xdr:colOff>438150</xdr:colOff>
      <xdr:row>3</xdr:row>
      <xdr:rowOff>219074</xdr:rowOff>
    </xdr:to>
    <xdr:sp macro="" textlink="">
      <xdr:nvSpPr>
        <xdr:cNvPr id="3" name="テキスト ボックス 2"/>
        <xdr:cNvSpPr txBox="1"/>
      </xdr:nvSpPr>
      <xdr:spPr>
        <a:xfrm>
          <a:off x="2314575" y="647699"/>
          <a:ext cx="5048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H29</a:t>
          </a:r>
        </a:p>
      </xdr:txBody>
    </xdr:sp>
    <xdr:clientData/>
  </xdr:twoCellAnchor>
  <xdr:twoCellAnchor>
    <xdr:from>
      <xdr:col>11</xdr:col>
      <xdr:colOff>352425</xdr:colOff>
      <xdr:row>2</xdr:row>
      <xdr:rowOff>114300</xdr:rowOff>
    </xdr:from>
    <xdr:to>
      <xdr:col>13</xdr:col>
      <xdr:colOff>57150</xdr:colOff>
      <xdr:row>3</xdr:row>
      <xdr:rowOff>276225</xdr:rowOff>
    </xdr:to>
    <xdr:sp macro="" textlink="">
      <xdr:nvSpPr>
        <xdr:cNvPr id="4" name="テキスト ボックス 3"/>
        <xdr:cNvSpPr txBox="1"/>
      </xdr:nvSpPr>
      <xdr:spPr>
        <a:xfrm>
          <a:off x="6086475" y="647700"/>
          <a:ext cx="5429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H30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3</xdr:col>
      <xdr:colOff>0</xdr:colOff>
      <xdr:row>4</xdr:row>
      <xdr:rowOff>295275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525" y="800100"/>
          <a:ext cx="2724150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2</xdr:col>
      <xdr:colOff>733425</xdr:colOff>
      <xdr:row>5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809625"/>
          <a:ext cx="244792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Zeros="0" tabSelected="1" zoomScaleNormal="100" workbookViewId="0"/>
  </sheetViews>
  <sheetFormatPr defaultColWidth="9" defaultRowHeight="13" x14ac:dyDescent="0.2"/>
  <cols>
    <col min="1" max="1" width="3.6328125" style="3" customWidth="1"/>
    <col min="2" max="2" width="18" style="3" bestFit="1" customWidth="1"/>
    <col min="3" max="3" width="9.6328125" style="3" customWidth="1"/>
    <col min="4" max="15" width="5.453125" style="3" customWidth="1"/>
    <col min="16" max="16" width="6.26953125" style="3" customWidth="1"/>
    <col min="17" max="17" width="5.08984375" style="3" customWidth="1"/>
    <col min="18" max="16384" width="9" style="3"/>
  </cols>
  <sheetData>
    <row r="1" spans="1:17" s="1" customFormat="1" ht="21" customHeight="1" x14ac:dyDescent="0.25">
      <c r="A1" s="1" t="s">
        <v>39</v>
      </c>
    </row>
    <row r="2" spans="1:17" s="1" customFormat="1" ht="21" customHeight="1" x14ac:dyDescent="0.25">
      <c r="A2" s="2" t="s">
        <v>41</v>
      </c>
    </row>
    <row r="3" spans="1:17" ht="12" customHeight="1" thickBot="1" x14ac:dyDescent="0.25"/>
    <row r="4" spans="1:17" ht="24" customHeight="1" x14ac:dyDescent="0.2">
      <c r="A4" s="4"/>
      <c r="B4" s="5"/>
      <c r="C4" s="6" t="s">
        <v>0</v>
      </c>
      <c r="D4" s="165">
        <v>4</v>
      </c>
      <c r="E4" s="160">
        <v>5</v>
      </c>
      <c r="F4" s="160">
        <v>6</v>
      </c>
      <c r="G4" s="160">
        <v>7</v>
      </c>
      <c r="H4" s="160">
        <v>8</v>
      </c>
      <c r="I4" s="160">
        <v>9</v>
      </c>
      <c r="J4" s="160">
        <v>10</v>
      </c>
      <c r="K4" s="160">
        <v>11</v>
      </c>
      <c r="L4" s="160">
        <v>12</v>
      </c>
      <c r="M4" s="160">
        <v>1</v>
      </c>
      <c r="N4" s="160">
        <v>2</v>
      </c>
      <c r="O4" s="163">
        <v>3</v>
      </c>
      <c r="P4" s="156" t="s">
        <v>1</v>
      </c>
    </row>
    <row r="5" spans="1:17" ht="24" customHeight="1" thickBot="1" x14ac:dyDescent="0.25">
      <c r="A5" s="7" t="s">
        <v>43</v>
      </c>
      <c r="B5" s="8"/>
      <c r="C5" s="8"/>
      <c r="D5" s="166"/>
      <c r="E5" s="161"/>
      <c r="F5" s="161"/>
      <c r="G5" s="161"/>
      <c r="H5" s="161"/>
      <c r="I5" s="161"/>
      <c r="J5" s="161"/>
      <c r="K5" s="161"/>
      <c r="L5" s="161"/>
      <c r="M5" s="162"/>
      <c r="N5" s="161"/>
      <c r="O5" s="164"/>
      <c r="P5" s="157"/>
    </row>
    <row r="6" spans="1:17" ht="24" customHeight="1" x14ac:dyDescent="0.2">
      <c r="A6" s="22" t="s">
        <v>2</v>
      </c>
      <c r="B6" s="23"/>
      <c r="C6" s="23"/>
      <c r="D6" s="50">
        <f>D7+D12+D15+D19+D20+D21+D22+D23+D24</f>
        <v>491</v>
      </c>
      <c r="E6" s="51">
        <f t="shared" ref="E6:P6" si="0">E7+E12+E15+E19+E20+E21+E22+E23+E24</f>
        <v>8</v>
      </c>
      <c r="F6" s="51">
        <f t="shared" si="0"/>
        <v>0</v>
      </c>
      <c r="G6" s="51">
        <f t="shared" si="0"/>
        <v>3</v>
      </c>
      <c r="H6" s="51">
        <f t="shared" si="0"/>
        <v>0</v>
      </c>
      <c r="I6" s="51">
        <f t="shared" si="0"/>
        <v>0</v>
      </c>
      <c r="J6" s="51">
        <f t="shared" si="0"/>
        <v>0</v>
      </c>
      <c r="K6" s="51">
        <f t="shared" si="0"/>
        <v>0</v>
      </c>
      <c r="L6" s="51">
        <f t="shared" si="0"/>
        <v>0</v>
      </c>
      <c r="M6" s="51">
        <f t="shared" si="0"/>
        <v>6</v>
      </c>
      <c r="N6" s="51">
        <f t="shared" si="0"/>
        <v>0</v>
      </c>
      <c r="O6" s="52">
        <f t="shared" si="0"/>
        <v>6</v>
      </c>
      <c r="P6" s="53">
        <f t="shared" si="0"/>
        <v>514</v>
      </c>
      <c r="Q6" s="11">
        <f>P6-SUM(D6:O6)</f>
        <v>0</v>
      </c>
    </row>
    <row r="7" spans="1:17" ht="24" customHeight="1" x14ac:dyDescent="0.2">
      <c r="A7" s="22"/>
      <c r="B7" s="24" t="s">
        <v>3</v>
      </c>
      <c r="C7" s="25"/>
      <c r="D7" s="54">
        <v>370</v>
      </c>
      <c r="E7" s="55">
        <v>8</v>
      </c>
      <c r="F7" s="55">
        <v>0</v>
      </c>
      <c r="G7" s="55">
        <v>2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6</v>
      </c>
      <c r="N7" s="55">
        <v>0</v>
      </c>
      <c r="O7" s="55">
        <v>6</v>
      </c>
      <c r="P7" s="56">
        <v>392</v>
      </c>
      <c r="Q7" s="11">
        <f>P7-SUM(D7:O7)</f>
        <v>0</v>
      </c>
    </row>
    <row r="8" spans="1:17" ht="24" customHeight="1" x14ac:dyDescent="0.2">
      <c r="A8" s="22"/>
      <c r="B8" s="26"/>
      <c r="C8" s="27" t="s">
        <v>4</v>
      </c>
      <c r="D8" s="57">
        <v>279</v>
      </c>
      <c r="E8" s="58">
        <v>8</v>
      </c>
      <c r="F8" s="58"/>
      <c r="G8" s="58">
        <v>2</v>
      </c>
      <c r="H8" s="58"/>
      <c r="I8" s="58"/>
      <c r="J8" s="58"/>
      <c r="K8" s="58"/>
      <c r="L8" s="58"/>
      <c r="M8" s="58">
        <v>6</v>
      </c>
      <c r="N8" s="58"/>
      <c r="O8" s="58">
        <v>5</v>
      </c>
      <c r="P8" s="53">
        <v>300</v>
      </c>
      <c r="Q8" s="11">
        <f t="shared" ref="Q8:Q39" si="1">P8-SUM(D8:O8)</f>
        <v>0</v>
      </c>
    </row>
    <row r="9" spans="1:17" ht="24" customHeight="1" x14ac:dyDescent="0.2">
      <c r="A9" s="22"/>
      <c r="B9" s="26"/>
      <c r="C9" s="27" t="s">
        <v>5</v>
      </c>
      <c r="D9" s="57">
        <v>49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3">
        <v>49</v>
      </c>
      <c r="Q9" s="11">
        <f t="shared" si="1"/>
        <v>0</v>
      </c>
    </row>
    <row r="10" spans="1:17" ht="24" customHeight="1" x14ac:dyDescent="0.2">
      <c r="A10" s="22"/>
      <c r="B10" s="26"/>
      <c r="C10" s="27" t="s">
        <v>6</v>
      </c>
      <c r="D10" s="57">
        <v>38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>
        <v>1</v>
      </c>
      <c r="P10" s="53">
        <v>39</v>
      </c>
      <c r="Q10" s="11">
        <f t="shared" si="1"/>
        <v>0</v>
      </c>
    </row>
    <row r="11" spans="1:17" ht="24" customHeight="1" x14ac:dyDescent="0.2">
      <c r="A11" s="22"/>
      <c r="B11" s="126"/>
      <c r="C11" s="127" t="s">
        <v>7</v>
      </c>
      <c r="D11" s="128">
        <v>4</v>
      </c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30">
        <v>4</v>
      </c>
      <c r="Q11" s="11">
        <f t="shared" si="1"/>
        <v>0</v>
      </c>
    </row>
    <row r="12" spans="1:17" ht="24" customHeight="1" x14ac:dyDescent="0.2">
      <c r="A12" s="22"/>
      <c r="B12" s="24" t="s">
        <v>8</v>
      </c>
      <c r="C12" s="133"/>
      <c r="D12" s="66">
        <v>5</v>
      </c>
      <c r="E12" s="135">
        <v>0</v>
      </c>
      <c r="F12" s="135">
        <v>0</v>
      </c>
      <c r="G12" s="135">
        <v>0</v>
      </c>
      <c r="H12" s="135">
        <v>0</v>
      </c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35">
        <v>0</v>
      </c>
      <c r="O12" s="135">
        <v>0</v>
      </c>
      <c r="P12" s="68">
        <v>5</v>
      </c>
      <c r="Q12" s="11">
        <f t="shared" si="1"/>
        <v>0</v>
      </c>
    </row>
    <row r="13" spans="1:17" ht="24" customHeight="1" x14ac:dyDescent="0.2">
      <c r="A13" s="22"/>
      <c r="B13" s="34"/>
      <c r="C13" s="35" t="s">
        <v>4</v>
      </c>
      <c r="D13" s="61">
        <v>1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3">
        <v>1</v>
      </c>
      <c r="Q13" s="11"/>
    </row>
    <row r="14" spans="1:17" ht="24" customHeight="1" x14ac:dyDescent="0.2">
      <c r="A14" s="22"/>
      <c r="B14" s="126"/>
      <c r="C14" s="134" t="s">
        <v>15</v>
      </c>
      <c r="D14" s="128">
        <v>4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36">
        <v>4</v>
      </c>
      <c r="Q14" s="11"/>
    </row>
    <row r="15" spans="1:17" ht="24" customHeight="1" x14ac:dyDescent="0.2">
      <c r="A15" s="22"/>
      <c r="B15" s="24" t="s">
        <v>9</v>
      </c>
      <c r="C15" s="133"/>
      <c r="D15" s="58">
        <v>9</v>
      </c>
      <c r="E15" s="58"/>
      <c r="F15" s="58">
        <v>0</v>
      </c>
      <c r="G15" s="58">
        <v>0</v>
      </c>
      <c r="H15" s="58">
        <v>0</v>
      </c>
      <c r="I15" s="58"/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3">
        <v>9</v>
      </c>
      <c r="Q15" s="11">
        <f t="shared" si="1"/>
        <v>0</v>
      </c>
    </row>
    <row r="16" spans="1:17" ht="24" customHeight="1" x14ac:dyDescent="0.2">
      <c r="A16" s="22"/>
      <c r="B16" s="26"/>
      <c r="C16" s="27" t="s">
        <v>4</v>
      </c>
      <c r="D16" s="61">
        <v>4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3">
        <v>4</v>
      </c>
      <c r="Q16" s="11">
        <f t="shared" si="1"/>
        <v>0</v>
      </c>
    </row>
    <row r="17" spans="1:17" ht="21" customHeight="1" x14ac:dyDescent="0.2">
      <c r="A17" s="22"/>
      <c r="B17" s="26"/>
      <c r="C17" s="27" t="s">
        <v>5</v>
      </c>
      <c r="D17" s="57">
        <v>2</v>
      </c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3">
        <v>2</v>
      </c>
      <c r="Q17" s="3">
        <f t="shared" si="1"/>
        <v>0</v>
      </c>
    </row>
    <row r="18" spans="1:17" ht="24" customHeight="1" x14ac:dyDescent="0.2">
      <c r="A18" s="22"/>
      <c r="B18" s="26"/>
      <c r="C18" s="27" t="s">
        <v>6</v>
      </c>
      <c r="D18" s="57">
        <v>3</v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5"/>
      <c r="P18" s="53">
        <v>3</v>
      </c>
      <c r="Q18" s="11">
        <f t="shared" si="1"/>
        <v>0</v>
      </c>
    </row>
    <row r="19" spans="1:17" ht="24" customHeight="1" x14ac:dyDescent="0.2">
      <c r="A19" s="22"/>
      <c r="B19" s="28" t="s">
        <v>10</v>
      </c>
      <c r="C19" s="29" t="s">
        <v>4</v>
      </c>
      <c r="D19" s="66">
        <v>5</v>
      </c>
      <c r="E19" s="67"/>
      <c r="F19" s="67"/>
      <c r="G19" s="67">
        <v>1</v>
      </c>
      <c r="H19" s="67"/>
      <c r="I19" s="67"/>
      <c r="J19" s="67"/>
      <c r="K19" s="67"/>
      <c r="L19" s="67"/>
      <c r="M19" s="67"/>
      <c r="N19" s="67"/>
      <c r="O19" s="67"/>
      <c r="P19" s="68">
        <v>6</v>
      </c>
      <c r="Q19" s="11">
        <f t="shared" si="1"/>
        <v>0</v>
      </c>
    </row>
    <row r="20" spans="1:17" ht="24" customHeight="1" x14ac:dyDescent="0.2">
      <c r="A20" s="22"/>
      <c r="B20" s="28" t="s">
        <v>11</v>
      </c>
      <c r="C20" s="29" t="s">
        <v>4</v>
      </c>
      <c r="D20" s="59">
        <v>5</v>
      </c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0">
        <v>5</v>
      </c>
      <c r="Q20" s="11">
        <f t="shared" si="1"/>
        <v>0</v>
      </c>
    </row>
    <row r="21" spans="1:17" ht="24" customHeight="1" x14ac:dyDescent="0.2">
      <c r="A21" s="22"/>
      <c r="B21" s="28" t="s">
        <v>12</v>
      </c>
      <c r="C21" s="29" t="s">
        <v>13</v>
      </c>
      <c r="D21" s="59">
        <v>32</v>
      </c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60">
        <v>32</v>
      </c>
      <c r="Q21" s="11">
        <f t="shared" si="1"/>
        <v>0</v>
      </c>
    </row>
    <row r="22" spans="1:17" ht="24" customHeight="1" x14ac:dyDescent="0.2">
      <c r="A22" s="30"/>
      <c r="B22" s="28" t="s">
        <v>14</v>
      </c>
      <c r="C22" s="31" t="s">
        <v>15</v>
      </c>
      <c r="D22" s="59">
        <v>11</v>
      </c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0">
        <v>11</v>
      </c>
      <c r="Q22" s="11">
        <f t="shared" si="1"/>
        <v>0</v>
      </c>
    </row>
    <row r="23" spans="1:17" ht="24.75" customHeight="1" x14ac:dyDescent="0.2">
      <c r="A23" s="22"/>
      <c r="B23" s="32" t="s">
        <v>16</v>
      </c>
      <c r="C23" s="33" t="s">
        <v>17</v>
      </c>
      <c r="D23" s="59">
        <v>1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v>0</v>
      </c>
      <c r="P23" s="60">
        <v>1</v>
      </c>
      <c r="Q23" s="11">
        <f t="shared" si="1"/>
        <v>0</v>
      </c>
    </row>
    <row r="24" spans="1:17" ht="24" customHeight="1" thickBot="1" x14ac:dyDescent="0.25">
      <c r="A24" s="39"/>
      <c r="B24" s="146" t="s">
        <v>18</v>
      </c>
      <c r="C24" s="147" t="s">
        <v>4</v>
      </c>
      <c r="D24" s="71">
        <v>53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9">
        <v>53</v>
      </c>
      <c r="Q24" s="11">
        <f t="shared" si="1"/>
        <v>0</v>
      </c>
    </row>
    <row r="25" spans="1:17" ht="24" customHeight="1" x14ac:dyDescent="0.2">
      <c r="A25" s="22" t="s">
        <v>51</v>
      </c>
      <c r="B25" s="40"/>
      <c r="C25" s="40"/>
      <c r="D25" s="57">
        <v>7</v>
      </c>
      <c r="E25" s="72"/>
      <c r="F25" s="72"/>
      <c r="G25" s="72"/>
      <c r="H25" s="72">
        <v>1</v>
      </c>
      <c r="I25" s="72">
        <v>2</v>
      </c>
      <c r="J25" s="72">
        <v>1</v>
      </c>
      <c r="K25" s="72"/>
      <c r="L25" s="72"/>
      <c r="M25" s="72"/>
      <c r="N25" s="72"/>
      <c r="O25" s="72"/>
      <c r="P25" s="73">
        <v>11</v>
      </c>
      <c r="Q25" s="11">
        <f t="shared" ref="Q25:Q26" si="2">P25-SUM(D25:O25)</f>
        <v>0</v>
      </c>
    </row>
    <row r="26" spans="1:17" ht="24" customHeight="1" thickBot="1" x14ac:dyDescent="0.25">
      <c r="A26" s="39"/>
      <c r="B26" s="151" t="s">
        <v>30</v>
      </c>
      <c r="C26" s="152" t="s">
        <v>4</v>
      </c>
      <c r="D26" s="71">
        <v>7</v>
      </c>
      <c r="E26" s="153"/>
      <c r="F26" s="153"/>
      <c r="G26" s="153"/>
      <c r="H26" s="153">
        <v>1</v>
      </c>
      <c r="I26" s="153">
        <v>2</v>
      </c>
      <c r="J26" s="153">
        <v>1</v>
      </c>
      <c r="K26" s="153"/>
      <c r="L26" s="153"/>
      <c r="M26" s="153"/>
      <c r="N26" s="153"/>
      <c r="O26" s="153"/>
      <c r="P26" s="154">
        <v>11</v>
      </c>
      <c r="Q26" s="11">
        <f t="shared" si="2"/>
        <v>0</v>
      </c>
    </row>
    <row r="27" spans="1:17" ht="24" customHeight="1" x14ac:dyDescent="0.2">
      <c r="A27" s="22" t="s">
        <v>19</v>
      </c>
      <c r="B27" s="40"/>
      <c r="C27" s="40"/>
      <c r="D27" s="57">
        <v>552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3">
        <v>552</v>
      </c>
      <c r="Q27" s="11">
        <f t="shared" si="1"/>
        <v>0</v>
      </c>
    </row>
    <row r="28" spans="1:17" ht="24" customHeight="1" thickBot="1" x14ac:dyDescent="0.25">
      <c r="A28" s="22"/>
      <c r="B28" s="24" t="s">
        <v>20</v>
      </c>
      <c r="C28" s="41" t="s">
        <v>15</v>
      </c>
      <c r="D28" s="66">
        <v>552</v>
      </c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5">
        <v>552</v>
      </c>
      <c r="Q28" s="11">
        <f t="shared" si="1"/>
        <v>0</v>
      </c>
    </row>
    <row r="29" spans="1:17" ht="24" customHeight="1" x14ac:dyDescent="0.2">
      <c r="A29" s="36" t="s">
        <v>21</v>
      </c>
      <c r="B29" s="38"/>
      <c r="C29" s="37"/>
      <c r="D29" s="50">
        <v>378</v>
      </c>
      <c r="E29" s="76"/>
      <c r="F29" s="76">
        <v>1</v>
      </c>
      <c r="G29" s="76"/>
      <c r="H29" s="76">
        <v>1</v>
      </c>
      <c r="I29" s="76">
        <v>3</v>
      </c>
      <c r="J29" s="76">
        <v>123</v>
      </c>
      <c r="K29" s="76"/>
      <c r="L29" s="76"/>
      <c r="M29" s="76"/>
      <c r="N29" s="76">
        <v>61</v>
      </c>
      <c r="O29" s="76">
        <v>22</v>
      </c>
      <c r="P29" s="77">
        <v>589</v>
      </c>
      <c r="Q29" s="11">
        <f t="shared" ref="Q29:Q30" si="3">P29-SUM(D29:O29)</f>
        <v>0</v>
      </c>
    </row>
    <row r="30" spans="1:17" ht="24" customHeight="1" thickBot="1" x14ac:dyDescent="0.25">
      <c r="A30" s="22"/>
      <c r="B30" s="24" t="s">
        <v>22</v>
      </c>
      <c r="C30" s="27" t="s">
        <v>6</v>
      </c>
      <c r="D30" s="57">
        <v>378</v>
      </c>
      <c r="E30" s="72"/>
      <c r="F30" s="72">
        <v>1</v>
      </c>
      <c r="G30" s="72"/>
      <c r="H30" s="72">
        <v>1</v>
      </c>
      <c r="I30" s="72">
        <v>3</v>
      </c>
      <c r="J30" s="72">
        <v>123</v>
      </c>
      <c r="K30" s="72"/>
      <c r="L30" s="72"/>
      <c r="M30" s="72"/>
      <c r="N30" s="72">
        <v>61</v>
      </c>
      <c r="O30" s="72">
        <v>22</v>
      </c>
      <c r="P30" s="73">
        <v>589</v>
      </c>
      <c r="Q30" s="11">
        <f t="shared" si="3"/>
        <v>0</v>
      </c>
    </row>
    <row r="31" spans="1:17" ht="24" customHeight="1" x14ac:dyDescent="0.2">
      <c r="A31" s="36" t="s">
        <v>44</v>
      </c>
      <c r="B31" s="38"/>
      <c r="C31" s="37"/>
      <c r="D31" s="50">
        <v>1</v>
      </c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7">
        <v>1</v>
      </c>
      <c r="Q31" s="11">
        <f t="shared" si="1"/>
        <v>0</v>
      </c>
    </row>
    <row r="32" spans="1:17" ht="24" customHeight="1" thickBot="1" x14ac:dyDescent="0.25">
      <c r="A32" s="22"/>
      <c r="B32" s="24" t="s">
        <v>46</v>
      </c>
      <c r="C32" s="27" t="s">
        <v>48</v>
      </c>
      <c r="D32" s="57">
        <v>1</v>
      </c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3">
        <v>1</v>
      </c>
      <c r="Q32" s="11">
        <f t="shared" si="1"/>
        <v>0</v>
      </c>
    </row>
    <row r="33" spans="1:17" ht="24" customHeight="1" thickTop="1" x14ac:dyDescent="0.2">
      <c r="A33" s="158" t="s">
        <v>23</v>
      </c>
      <c r="B33" s="159"/>
      <c r="C33" s="42"/>
      <c r="D33" s="78">
        <f>D6+D27+D29+D31+D25</f>
        <v>1429</v>
      </c>
      <c r="E33" s="79">
        <f t="shared" ref="E33:P33" si="4">E6+E27+E29+E31+E25</f>
        <v>8</v>
      </c>
      <c r="F33" s="79">
        <f t="shared" si="4"/>
        <v>1</v>
      </c>
      <c r="G33" s="79">
        <f t="shared" si="4"/>
        <v>3</v>
      </c>
      <c r="H33" s="79">
        <f t="shared" si="4"/>
        <v>2</v>
      </c>
      <c r="I33" s="79">
        <f t="shared" si="4"/>
        <v>5</v>
      </c>
      <c r="J33" s="79">
        <f t="shared" si="4"/>
        <v>124</v>
      </c>
      <c r="K33" s="79">
        <f t="shared" si="4"/>
        <v>0</v>
      </c>
      <c r="L33" s="79">
        <f t="shared" si="4"/>
        <v>0</v>
      </c>
      <c r="M33" s="79">
        <f t="shared" si="4"/>
        <v>6</v>
      </c>
      <c r="N33" s="79">
        <f t="shared" si="4"/>
        <v>61</v>
      </c>
      <c r="O33" s="79">
        <f t="shared" si="4"/>
        <v>28</v>
      </c>
      <c r="P33" s="80">
        <f t="shared" si="4"/>
        <v>1667</v>
      </c>
      <c r="Q33" s="11">
        <f t="shared" si="1"/>
        <v>0</v>
      </c>
    </row>
    <row r="34" spans="1:17" ht="24" customHeight="1" x14ac:dyDescent="0.2">
      <c r="A34" s="22"/>
      <c r="B34" s="40"/>
      <c r="C34" s="27" t="s">
        <v>4</v>
      </c>
      <c r="D34" s="61">
        <v>354</v>
      </c>
      <c r="E34" s="81">
        <v>8</v>
      </c>
      <c r="F34" s="81">
        <v>0</v>
      </c>
      <c r="G34" s="81">
        <v>3</v>
      </c>
      <c r="H34" s="81">
        <v>1</v>
      </c>
      <c r="I34" s="81">
        <v>2</v>
      </c>
      <c r="J34" s="81">
        <v>1</v>
      </c>
      <c r="K34" s="81">
        <v>0</v>
      </c>
      <c r="L34" s="81">
        <v>0</v>
      </c>
      <c r="M34" s="81">
        <v>6</v>
      </c>
      <c r="N34" s="81">
        <v>0</v>
      </c>
      <c r="O34" s="72">
        <v>5</v>
      </c>
      <c r="P34" s="73">
        <v>380</v>
      </c>
      <c r="Q34" s="11">
        <f t="shared" si="1"/>
        <v>0</v>
      </c>
    </row>
    <row r="35" spans="1:17" ht="24" customHeight="1" x14ac:dyDescent="0.2">
      <c r="A35" s="22"/>
      <c r="B35" s="40"/>
      <c r="C35" s="27" t="s">
        <v>13</v>
      </c>
      <c r="D35" s="57">
        <v>32</v>
      </c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72"/>
      <c r="P35" s="73">
        <v>32</v>
      </c>
      <c r="Q35" s="11">
        <f t="shared" si="1"/>
        <v>0</v>
      </c>
    </row>
    <row r="36" spans="1:17" ht="24" customHeight="1" x14ac:dyDescent="0.2">
      <c r="A36" s="22"/>
      <c r="B36" s="40"/>
      <c r="C36" s="27" t="s">
        <v>5</v>
      </c>
      <c r="D36" s="57">
        <v>52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0</v>
      </c>
      <c r="M36" s="82">
        <v>0</v>
      </c>
      <c r="N36" s="82">
        <v>0</v>
      </c>
      <c r="O36" s="72">
        <v>0</v>
      </c>
      <c r="P36" s="73">
        <v>52</v>
      </c>
      <c r="Q36" s="11">
        <f t="shared" si="1"/>
        <v>0</v>
      </c>
    </row>
    <row r="37" spans="1:17" ht="24" customHeight="1" x14ac:dyDescent="0.2">
      <c r="A37" s="22"/>
      <c r="B37" s="40"/>
      <c r="C37" s="27" t="s">
        <v>15</v>
      </c>
      <c r="D37" s="57">
        <v>568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72">
        <v>0</v>
      </c>
      <c r="P37" s="73">
        <v>568</v>
      </c>
      <c r="Q37" s="11">
        <f t="shared" si="1"/>
        <v>0</v>
      </c>
    </row>
    <row r="38" spans="1:17" ht="24" customHeight="1" x14ac:dyDescent="0.2">
      <c r="A38" s="22"/>
      <c r="B38" s="40"/>
      <c r="C38" s="27" t="s">
        <v>6</v>
      </c>
      <c r="D38" s="57">
        <v>419</v>
      </c>
      <c r="E38" s="82">
        <v>0</v>
      </c>
      <c r="F38" s="82">
        <v>1</v>
      </c>
      <c r="G38" s="82">
        <v>0</v>
      </c>
      <c r="H38" s="82">
        <v>1</v>
      </c>
      <c r="I38" s="82">
        <v>3</v>
      </c>
      <c r="J38" s="82">
        <v>123</v>
      </c>
      <c r="K38" s="82">
        <v>0</v>
      </c>
      <c r="L38" s="82">
        <v>0</v>
      </c>
      <c r="M38" s="82">
        <v>0</v>
      </c>
      <c r="N38" s="82">
        <v>61</v>
      </c>
      <c r="O38" s="72">
        <v>23</v>
      </c>
      <c r="P38" s="73">
        <v>631</v>
      </c>
      <c r="Q38" s="11">
        <f t="shared" si="1"/>
        <v>0</v>
      </c>
    </row>
    <row r="39" spans="1:17" ht="24" customHeight="1" thickBot="1" x14ac:dyDescent="0.25">
      <c r="A39" s="39"/>
      <c r="B39" s="43"/>
      <c r="C39" s="44" t="s">
        <v>7</v>
      </c>
      <c r="D39" s="83">
        <v>4</v>
      </c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5"/>
      <c r="P39" s="86">
        <v>4</v>
      </c>
      <c r="Q39" s="11">
        <f t="shared" si="1"/>
        <v>0</v>
      </c>
    </row>
    <row r="40" spans="1:17" ht="24" customHeight="1" x14ac:dyDescent="0.2">
      <c r="A40" s="155" t="s">
        <v>52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</sheetData>
  <mergeCells count="14">
    <mergeCell ref="P4:P5"/>
    <mergeCell ref="A33:B33"/>
    <mergeCell ref="J4:J5"/>
    <mergeCell ref="K4:K5"/>
    <mergeCell ref="L4:L5"/>
    <mergeCell ref="M4:M5"/>
    <mergeCell ref="N4:N5"/>
    <mergeCell ref="O4:O5"/>
    <mergeCell ref="D4:D5"/>
    <mergeCell ref="E4:E5"/>
    <mergeCell ref="F4:F5"/>
    <mergeCell ref="G4:G5"/>
    <mergeCell ref="H4:H5"/>
    <mergeCell ref="I4:I5"/>
  </mergeCells>
  <phoneticPr fontId="2"/>
  <pageMargins left="0.78740157480314965" right="0.59055118110236227" top="0.70866141732283472" bottom="0.11811023622047245" header="0.31496062992125984" footer="0.11811023622047245"/>
  <pageSetup paperSize="9"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showZeros="0" zoomScaleNormal="100" workbookViewId="0"/>
  </sheetViews>
  <sheetFormatPr defaultColWidth="9" defaultRowHeight="13" x14ac:dyDescent="0.2"/>
  <cols>
    <col min="1" max="1" width="4.453125" style="3" customWidth="1"/>
    <col min="2" max="2" width="18.7265625" style="14" customWidth="1"/>
    <col min="3" max="3" width="12.6328125" style="3" customWidth="1"/>
    <col min="4" max="6" width="20.6328125" style="3" customWidth="1"/>
    <col min="7" max="7" width="7.08984375" style="3" customWidth="1"/>
    <col min="8" max="16384" width="9" style="3"/>
  </cols>
  <sheetData>
    <row r="1" spans="1:10" s="13" customFormat="1" ht="21" customHeight="1" x14ac:dyDescent="0.25">
      <c r="A1" s="1" t="s">
        <v>39</v>
      </c>
      <c r="B1" s="12"/>
    </row>
    <row r="2" spans="1:10" s="13" customFormat="1" ht="21" customHeight="1" x14ac:dyDescent="0.25">
      <c r="A2" s="2" t="s">
        <v>42</v>
      </c>
      <c r="B2" s="12"/>
    </row>
    <row r="3" spans="1:10" ht="12.75" customHeight="1" thickBot="1" x14ac:dyDescent="0.25"/>
    <row r="4" spans="1:10" ht="24" customHeight="1" x14ac:dyDescent="0.2">
      <c r="A4" s="4"/>
      <c r="B4" s="15"/>
      <c r="C4" s="6" t="s">
        <v>24</v>
      </c>
      <c r="D4" s="16" t="s">
        <v>25</v>
      </c>
      <c r="E4" s="163" t="s">
        <v>26</v>
      </c>
      <c r="F4" s="156" t="s">
        <v>27</v>
      </c>
      <c r="G4" s="9"/>
    </row>
    <row r="5" spans="1:10" ht="24" customHeight="1" thickBot="1" x14ac:dyDescent="0.25">
      <c r="A5" s="7" t="s">
        <v>43</v>
      </c>
      <c r="B5" s="17"/>
      <c r="C5" s="8"/>
      <c r="D5" s="18" t="s">
        <v>28</v>
      </c>
      <c r="E5" s="167"/>
      <c r="F5" s="168"/>
      <c r="G5" s="9"/>
    </row>
    <row r="6" spans="1:10" ht="24" customHeight="1" x14ac:dyDescent="0.2">
      <c r="A6" s="22" t="s">
        <v>2</v>
      </c>
      <c r="B6" s="23"/>
      <c r="C6" s="23"/>
      <c r="D6" s="87">
        <f>D7+D12+D15+D19+D20+D21+D22+D23+D24</f>
        <v>483</v>
      </c>
      <c r="E6" s="88">
        <f t="shared" ref="E6:F6" si="0">E7+E12+E15+E19+E20+E21+E22+E23+E24</f>
        <v>31</v>
      </c>
      <c r="F6" s="89">
        <f t="shared" si="0"/>
        <v>514</v>
      </c>
      <c r="G6" s="19">
        <f>F6-D6-E6</f>
        <v>0</v>
      </c>
      <c r="H6" s="19">
        <f>D6-D7-D12-D15-D19-D20-D21-D22-D23-D24</f>
        <v>0</v>
      </c>
    </row>
    <row r="7" spans="1:10" ht="24" customHeight="1" x14ac:dyDescent="0.2">
      <c r="A7" s="22"/>
      <c r="B7" s="24" t="s">
        <v>3</v>
      </c>
      <c r="C7" s="25"/>
      <c r="D7" s="90">
        <f>SUM(D8:D11)</f>
        <v>361</v>
      </c>
      <c r="E7" s="91">
        <f t="shared" ref="E7:F7" si="1">SUM(E8:E11)</f>
        <v>31</v>
      </c>
      <c r="F7" s="92">
        <f t="shared" si="1"/>
        <v>392</v>
      </c>
      <c r="G7" s="19">
        <f t="shared" ref="G7:G39" si="2">F7-D7-E7</f>
        <v>0</v>
      </c>
      <c r="H7" s="19">
        <f>D7-D8-D9-D10-D11</f>
        <v>0</v>
      </c>
      <c r="I7" s="19">
        <f>E7-E8-E9-E10-E11</f>
        <v>0</v>
      </c>
      <c r="J7" s="19">
        <f>F7-F8-F9-F10-F11</f>
        <v>0</v>
      </c>
    </row>
    <row r="8" spans="1:10" ht="24" customHeight="1" x14ac:dyDescent="0.2">
      <c r="A8" s="22"/>
      <c r="B8" s="26"/>
      <c r="C8" s="27" t="s">
        <v>4</v>
      </c>
      <c r="D8" s="87">
        <v>279</v>
      </c>
      <c r="E8" s="93">
        <v>21</v>
      </c>
      <c r="F8" s="89">
        <v>300</v>
      </c>
      <c r="G8" s="19">
        <f t="shared" si="2"/>
        <v>0</v>
      </c>
    </row>
    <row r="9" spans="1:10" ht="24" customHeight="1" x14ac:dyDescent="0.2">
      <c r="A9" s="22"/>
      <c r="B9" s="26"/>
      <c r="C9" s="27" t="s">
        <v>5</v>
      </c>
      <c r="D9" s="87">
        <v>45</v>
      </c>
      <c r="E9" s="93">
        <v>4</v>
      </c>
      <c r="F9" s="89">
        <v>49</v>
      </c>
      <c r="G9" s="19">
        <f t="shared" si="2"/>
        <v>0</v>
      </c>
    </row>
    <row r="10" spans="1:10" ht="24" customHeight="1" x14ac:dyDescent="0.2">
      <c r="A10" s="22"/>
      <c r="B10" s="26"/>
      <c r="C10" s="27" t="s">
        <v>6</v>
      </c>
      <c r="D10" s="87">
        <v>33</v>
      </c>
      <c r="E10" s="93">
        <v>6</v>
      </c>
      <c r="F10" s="89">
        <v>39</v>
      </c>
      <c r="G10" s="19">
        <f t="shared" si="2"/>
        <v>0</v>
      </c>
    </row>
    <row r="11" spans="1:10" ht="24" customHeight="1" x14ac:dyDescent="0.2">
      <c r="A11" s="22"/>
      <c r="B11" s="126"/>
      <c r="C11" s="127" t="s">
        <v>7</v>
      </c>
      <c r="D11" s="137">
        <v>4</v>
      </c>
      <c r="E11" s="138"/>
      <c r="F11" s="101">
        <v>4</v>
      </c>
      <c r="G11" s="19">
        <f>F11-D11-E11</f>
        <v>0</v>
      </c>
    </row>
    <row r="12" spans="1:10" ht="24" customHeight="1" x14ac:dyDescent="0.2">
      <c r="A12" s="22"/>
      <c r="B12" s="24" t="s">
        <v>8</v>
      </c>
      <c r="C12" s="48"/>
      <c r="D12" s="97">
        <f>SUM(D13:D14)</f>
        <v>5</v>
      </c>
      <c r="E12" s="108">
        <f t="shared" ref="E12:F12" si="3">SUM(E13:E14)</f>
        <v>0</v>
      </c>
      <c r="F12" s="106">
        <f t="shared" si="3"/>
        <v>5</v>
      </c>
      <c r="G12" s="19">
        <f t="shared" si="2"/>
        <v>0</v>
      </c>
    </row>
    <row r="13" spans="1:10" ht="24" customHeight="1" x14ac:dyDescent="0.2">
      <c r="A13" s="22"/>
      <c r="B13" s="26"/>
      <c r="C13" s="35" t="s">
        <v>4</v>
      </c>
      <c r="D13" s="98">
        <v>1</v>
      </c>
      <c r="E13" s="140"/>
      <c r="F13" s="99">
        <v>1</v>
      </c>
      <c r="G13" s="19"/>
    </row>
    <row r="14" spans="1:10" ht="24" customHeight="1" x14ac:dyDescent="0.2">
      <c r="A14" s="22"/>
      <c r="B14" s="126"/>
      <c r="C14" s="134" t="s">
        <v>15</v>
      </c>
      <c r="D14" s="87">
        <v>4</v>
      </c>
      <c r="E14" s="139"/>
      <c r="F14" s="89">
        <v>4</v>
      </c>
      <c r="G14" s="19"/>
    </row>
    <row r="15" spans="1:10" ht="24" customHeight="1" x14ac:dyDescent="0.2">
      <c r="A15" s="22"/>
      <c r="B15" s="26" t="s">
        <v>9</v>
      </c>
      <c r="C15" s="131"/>
      <c r="D15" s="97">
        <f>SUM(D16:D18)</f>
        <v>9</v>
      </c>
      <c r="E15" s="91">
        <f t="shared" ref="E15:F15" si="4">SUM(E16:E18)</f>
        <v>0</v>
      </c>
      <c r="F15" s="92">
        <f t="shared" si="4"/>
        <v>9</v>
      </c>
      <c r="G15" s="19">
        <f t="shared" si="2"/>
        <v>0</v>
      </c>
      <c r="H15" s="19">
        <f>D15-D16-D17-D18</f>
        <v>0</v>
      </c>
      <c r="I15" s="19">
        <f>E15-E16-E17-E18</f>
        <v>0</v>
      </c>
      <c r="J15" s="19">
        <f>F15-F16-F17-F18</f>
        <v>0</v>
      </c>
    </row>
    <row r="16" spans="1:10" ht="24" customHeight="1" x14ac:dyDescent="0.2">
      <c r="A16" s="22"/>
      <c r="B16" s="26"/>
      <c r="C16" s="27" t="s">
        <v>4</v>
      </c>
      <c r="D16" s="98">
        <v>4</v>
      </c>
      <c r="E16" s="93"/>
      <c r="F16" s="99">
        <v>4</v>
      </c>
      <c r="G16" s="19">
        <f t="shared" si="2"/>
        <v>0</v>
      </c>
    </row>
    <row r="17" spans="1:12" ht="22" customHeight="1" x14ac:dyDescent="0.2">
      <c r="A17" s="22"/>
      <c r="B17" s="26"/>
      <c r="C17" s="27" t="s">
        <v>5</v>
      </c>
      <c r="D17" s="87">
        <v>2</v>
      </c>
      <c r="E17" s="58"/>
      <c r="F17" s="89">
        <v>2</v>
      </c>
      <c r="G17" s="3">
        <f t="shared" si="2"/>
        <v>0</v>
      </c>
    </row>
    <row r="18" spans="1:12" ht="24" customHeight="1" x14ac:dyDescent="0.2">
      <c r="A18" s="22"/>
      <c r="B18" s="26"/>
      <c r="C18" s="27" t="s">
        <v>6</v>
      </c>
      <c r="D18" s="100">
        <v>3</v>
      </c>
      <c r="E18" s="93"/>
      <c r="F18" s="101">
        <v>3</v>
      </c>
      <c r="G18" s="19">
        <f t="shared" si="2"/>
        <v>0</v>
      </c>
      <c r="L18" s="10"/>
    </row>
    <row r="19" spans="1:12" ht="24" customHeight="1" x14ac:dyDescent="0.2">
      <c r="A19" s="22"/>
      <c r="B19" s="28" t="s">
        <v>10</v>
      </c>
      <c r="C19" s="29" t="s">
        <v>4</v>
      </c>
      <c r="D19" s="94">
        <v>6</v>
      </c>
      <c r="E19" s="95"/>
      <c r="F19" s="96">
        <v>6</v>
      </c>
      <c r="G19" s="19">
        <f t="shared" si="2"/>
        <v>0</v>
      </c>
    </row>
    <row r="20" spans="1:12" ht="24" customHeight="1" x14ac:dyDescent="0.2">
      <c r="A20" s="22"/>
      <c r="B20" s="26" t="s">
        <v>29</v>
      </c>
      <c r="C20" s="27" t="s">
        <v>4</v>
      </c>
      <c r="D20" s="102">
        <v>5</v>
      </c>
      <c r="E20" s="103"/>
      <c r="F20" s="104">
        <v>5</v>
      </c>
      <c r="G20" s="19">
        <f t="shared" si="2"/>
        <v>0</v>
      </c>
    </row>
    <row r="21" spans="1:12" ht="24" customHeight="1" x14ac:dyDescent="0.2">
      <c r="A21" s="22"/>
      <c r="B21" s="28" t="s">
        <v>12</v>
      </c>
      <c r="C21" s="29" t="s">
        <v>13</v>
      </c>
      <c r="D21" s="94">
        <v>32</v>
      </c>
      <c r="E21" s="95"/>
      <c r="F21" s="96">
        <v>32</v>
      </c>
      <c r="G21" s="19">
        <f t="shared" si="2"/>
        <v>0</v>
      </c>
    </row>
    <row r="22" spans="1:12" ht="24" customHeight="1" x14ac:dyDescent="0.2">
      <c r="A22" s="22"/>
      <c r="B22" s="26" t="s">
        <v>14</v>
      </c>
      <c r="C22" s="45" t="s">
        <v>17</v>
      </c>
      <c r="D22" s="97">
        <v>11</v>
      </c>
      <c r="E22" s="105"/>
      <c r="F22" s="106">
        <v>11</v>
      </c>
      <c r="G22" s="19">
        <f t="shared" si="2"/>
        <v>0</v>
      </c>
    </row>
    <row r="23" spans="1:12" ht="24" customHeight="1" x14ac:dyDescent="0.2">
      <c r="A23" s="30"/>
      <c r="B23" s="46" t="s">
        <v>16</v>
      </c>
      <c r="C23" s="45" t="s">
        <v>17</v>
      </c>
      <c r="D23" s="97">
        <v>1</v>
      </c>
      <c r="E23" s="105"/>
      <c r="F23" s="106">
        <v>1</v>
      </c>
      <c r="G23" s="19">
        <f t="shared" si="2"/>
        <v>0</v>
      </c>
    </row>
    <row r="24" spans="1:12" ht="24" customHeight="1" thickBot="1" x14ac:dyDescent="0.25">
      <c r="A24" s="30"/>
      <c r="B24" s="32" t="s">
        <v>18</v>
      </c>
      <c r="C24" s="47" t="s">
        <v>4</v>
      </c>
      <c r="D24" s="94">
        <v>53</v>
      </c>
      <c r="E24" s="107"/>
      <c r="F24" s="96">
        <v>53</v>
      </c>
      <c r="G24" s="19">
        <f t="shared" si="2"/>
        <v>0</v>
      </c>
    </row>
    <row r="25" spans="1:12" ht="24" customHeight="1" x14ac:dyDescent="0.2">
      <c r="A25" s="36" t="s">
        <v>50</v>
      </c>
      <c r="B25" s="38"/>
      <c r="C25" s="37"/>
      <c r="D25" s="109">
        <v>11</v>
      </c>
      <c r="E25" s="110"/>
      <c r="F25" s="111">
        <v>11</v>
      </c>
      <c r="G25" s="19">
        <f t="shared" ref="G25:G26" si="5">F25-D25-E25</f>
        <v>0</v>
      </c>
    </row>
    <row r="26" spans="1:12" ht="24" customHeight="1" thickBot="1" x14ac:dyDescent="0.25">
      <c r="A26" s="22"/>
      <c r="B26" s="24" t="s">
        <v>30</v>
      </c>
      <c r="C26" s="27" t="s">
        <v>4</v>
      </c>
      <c r="D26" s="87">
        <v>11</v>
      </c>
      <c r="E26" s="93"/>
      <c r="F26" s="89">
        <v>11</v>
      </c>
      <c r="G26" s="19">
        <f t="shared" si="5"/>
        <v>0</v>
      </c>
    </row>
    <row r="27" spans="1:12" ht="24" customHeight="1" x14ac:dyDescent="0.2">
      <c r="A27" s="36" t="s">
        <v>19</v>
      </c>
      <c r="B27" s="38"/>
      <c r="C27" s="37"/>
      <c r="D27" s="109">
        <v>544</v>
      </c>
      <c r="E27" s="110">
        <v>8</v>
      </c>
      <c r="F27" s="111">
        <v>552</v>
      </c>
      <c r="G27" s="19">
        <f t="shared" si="2"/>
        <v>0</v>
      </c>
    </row>
    <row r="28" spans="1:12" ht="24" customHeight="1" thickBot="1" x14ac:dyDescent="0.25">
      <c r="A28" s="22"/>
      <c r="B28" s="24" t="s">
        <v>31</v>
      </c>
      <c r="C28" s="27" t="s">
        <v>15</v>
      </c>
      <c r="D28" s="87">
        <v>544</v>
      </c>
      <c r="E28" s="93">
        <v>8</v>
      </c>
      <c r="F28" s="89">
        <v>552</v>
      </c>
      <c r="G28" s="19">
        <f t="shared" si="2"/>
        <v>0</v>
      </c>
    </row>
    <row r="29" spans="1:12" ht="24" customHeight="1" x14ac:dyDescent="0.2">
      <c r="A29" s="36" t="s">
        <v>21</v>
      </c>
      <c r="B29" s="38"/>
      <c r="C29" s="37"/>
      <c r="D29" s="109">
        <v>553</v>
      </c>
      <c r="E29" s="110">
        <v>36</v>
      </c>
      <c r="F29" s="111">
        <v>589</v>
      </c>
      <c r="G29" s="19">
        <f t="shared" ref="G29:G30" si="6">F29-D29-E29</f>
        <v>0</v>
      </c>
    </row>
    <row r="30" spans="1:12" ht="24" customHeight="1" thickBot="1" x14ac:dyDescent="0.25">
      <c r="A30" s="22"/>
      <c r="B30" s="24" t="s">
        <v>22</v>
      </c>
      <c r="C30" s="27" t="s">
        <v>6</v>
      </c>
      <c r="D30" s="87">
        <v>553</v>
      </c>
      <c r="E30" s="93">
        <v>36</v>
      </c>
      <c r="F30" s="89">
        <v>589</v>
      </c>
      <c r="G30" s="19">
        <f t="shared" si="6"/>
        <v>0</v>
      </c>
    </row>
    <row r="31" spans="1:12" ht="24" customHeight="1" x14ac:dyDescent="0.2">
      <c r="A31" s="36" t="s">
        <v>44</v>
      </c>
      <c r="B31" s="38"/>
      <c r="C31" s="37"/>
      <c r="D31" s="109">
        <v>1</v>
      </c>
      <c r="E31" s="110"/>
      <c r="F31" s="111">
        <v>1</v>
      </c>
      <c r="G31" s="19">
        <f t="shared" si="2"/>
        <v>0</v>
      </c>
    </row>
    <row r="32" spans="1:12" ht="24" customHeight="1" thickBot="1" x14ac:dyDescent="0.25">
      <c r="A32" s="22"/>
      <c r="B32" s="24" t="s">
        <v>49</v>
      </c>
      <c r="C32" s="27" t="s">
        <v>48</v>
      </c>
      <c r="D32" s="87">
        <v>1</v>
      </c>
      <c r="E32" s="93"/>
      <c r="F32" s="89">
        <v>1</v>
      </c>
      <c r="G32" s="19">
        <f t="shared" si="2"/>
        <v>0</v>
      </c>
    </row>
    <row r="33" spans="1:7" ht="24" customHeight="1" thickTop="1" x14ac:dyDescent="0.2">
      <c r="A33" s="158" t="s">
        <v>23</v>
      </c>
      <c r="B33" s="169"/>
      <c r="C33" s="42"/>
      <c r="D33" s="112">
        <f>SUM(D34:D39)</f>
        <v>1592</v>
      </c>
      <c r="E33" s="113">
        <f>SUM(E34:E39)</f>
        <v>75</v>
      </c>
      <c r="F33" s="114">
        <f>SUM(F34:F39)</f>
        <v>1667</v>
      </c>
      <c r="G33" s="19">
        <f t="shared" si="2"/>
        <v>0</v>
      </c>
    </row>
    <row r="34" spans="1:7" ht="24" customHeight="1" x14ac:dyDescent="0.2">
      <c r="A34" s="22"/>
      <c r="B34" s="40"/>
      <c r="C34" s="27" t="s">
        <v>4</v>
      </c>
      <c r="D34" s="87">
        <v>359</v>
      </c>
      <c r="E34" s="115">
        <v>21</v>
      </c>
      <c r="F34" s="89">
        <v>380</v>
      </c>
      <c r="G34" s="19">
        <f t="shared" si="2"/>
        <v>0</v>
      </c>
    </row>
    <row r="35" spans="1:7" ht="24" customHeight="1" x14ac:dyDescent="0.2">
      <c r="A35" s="22"/>
      <c r="B35" s="40"/>
      <c r="C35" s="27" t="s">
        <v>13</v>
      </c>
      <c r="D35" s="87">
        <v>32</v>
      </c>
      <c r="E35" s="115"/>
      <c r="F35" s="89">
        <v>32</v>
      </c>
      <c r="G35" s="19">
        <f t="shared" si="2"/>
        <v>0</v>
      </c>
    </row>
    <row r="36" spans="1:7" ht="24" customHeight="1" x14ac:dyDescent="0.2">
      <c r="A36" s="22"/>
      <c r="B36" s="40"/>
      <c r="C36" s="27" t="s">
        <v>5</v>
      </c>
      <c r="D36" s="87">
        <v>48</v>
      </c>
      <c r="E36" s="115">
        <v>4</v>
      </c>
      <c r="F36" s="89">
        <v>52</v>
      </c>
      <c r="G36" s="19">
        <f t="shared" si="2"/>
        <v>0</v>
      </c>
    </row>
    <row r="37" spans="1:7" ht="24" customHeight="1" x14ac:dyDescent="0.2">
      <c r="A37" s="22"/>
      <c r="B37" s="40"/>
      <c r="C37" s="27" t="s">
        <v>15</v>
      </c>
      <c r="D37" s="87">
        <v>560</v>
      </c>
      <c r="E37" s="115">
        <v>8</v>
      </c>
      <c r="F37" s="89">
        <v>568</v>
      </c>
      <c r="G37" s="19">
        <f t="shared" si="2"/>
        <v>0</v>
      </c>
    </row>
    <row r="38" spans="1:7" ht="24" customHeight="1" x14ac:dyDescent="0.2">
      <c r="A38" s="22"/>
      <c r="B38" s="40"/>
      <c r="C38" s="27" t="s">
        <v>6</v>
      </c>
      <c r="D38" s="87">
        <v>589</v>
      </c>
      <c r="E38" s="115">
        <v>42</v>
      </c>
      <c r="F38" s="89">
        <v>631</v>
      </c>
      <c r="G38" s="19">
        <f t="shared" si="2"/>
        <v>0</v>
      </c>
    </row>
    <row r="39" spans="1:7" ht="24" customHeight="1" thickBot="1" x14ac:dyDescent="0.25">
      <c r="A39" s="39"/>
      <c r="B39" s="43"/>
      <c r="C39" s="44" t="s">
        <v>7</v>
      </c>
      <c r="D39" s="116">
        <v>4</v>
      </c>
      <c r="E39" s="117"/>
      <c r="F39" s="118">
        <v>4</v>
      </c>
      <c r="G39" s="19">
        <f t="shared" si="2"/>
        <v>0</v>
      </c>
    </row>
    <row r="40" spans="1:7" ht="24" customHeight="1" x14ac:dyDescent="0.2">
      <c r="A40" s="3" t="s">
        <v>32</v>
      </c>
      <c r="G40" s="20"/>
    </row>
    <row r="41" spans="1:7" ht="14.25" customHeight="1" x14ac:dyDescent="0.2">
      <c r="D41" s="19">
        <f>D33-D7-D12-D15-D19-D20-D21-D22-D23-D24-D27-D31-D25-D29</f>
        <v>0</v>
      </c>
      <c r="E41" s="19">
        <f t="shared" ref="E41:F41" si="7">E33-E7-E12-E15-E19-E20-E21-E22-E23-E24-E27-E31-E25-E29</f>
        <v>0</v>
      </c>
      <c r="F41" s="19">
        <f t="shared" si="7"/>
        <v>0</v>
      </c>
    </row>
    <row r="42" spans="1:7" ht="14.25" customHeight="1" x14ac:dyDescent="0.2">
      <c r="D42" s="19"/>
      <c r="E42" s="19"/>
      <c r="F42" s="19"/>
    </row>
    <row r="43" spans="1:7" ht="14.25" customHeight="1" x14ac:dyDescent="0.2"/>
    <row r="44" spans="1:7" ht="14.25" customHeight="1" x14ac:dyDescent="0.2"/>
    <row r="46" spans="1:7" ht="24" customHeight="1" x14ac:dyDescent="0.2"/>
    <row r="54" ht="15" customHeight="1" x14ac:dyDescent="0.2"/>
    <row r="65" ht="15" customHeight="1" x14ac:dyDescent="0.2"/>
  </sheetData>
  <mergeCells count="3">
    <mergeCell ref="E4:E5"/>
    <mergeCell ref="F4:F5"/>
    <mergeCell ref="A33:B33"/>
  </mergeCells>
  <phoneticPr fontId="2"/>
  <pageMargins left="0.98425196850393704" right="0.19685039370078741" top="0.70866141732283472" bottom="0.11811023622047245" header="0.31496062992125984" footer="0.11811023622047245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Zeros="0" zoomScaleNormal="100" workbookViewId="0"/>
  </sheetViews>
  <sheetFormatPr defaultColWidth="9" defaultRowHeight="13" x14ac:dyDescent="0.2"/>
  <cols>
    <col min="1" max="1" width="4.453125" style="3" customWidth="1"/>
    <col min="2" max="2" width="18" style="14" customWidth="1"/>
    <col min="3" max="3" width="9.7265625" style="3" customWidth="1"/>
    <col min="4" max="8" width="12.90625" style="3" customWidth="1"/>
    <col min="9" max="16384" width="9" style="3"/>
  </cols>
  <sheetData>
    <row r="1" spans="1:9" s="13" customFormat="1" ht="21" customHeight="1" x14ac:dyDescent="0.25">
      <c r="A1" s="1" t="s">
        <v>39</v>
      </c>
      <c r="B1" s="12"/>
    </row>
    <row r="2" spans="1:9" s="13" customFormat="1" ht="21" customHeight="1" x14ac:dyDescent="0.25">
      <c r="A2" s="2" t="s">
        <v>40</v>
      </c>
      <c r="B2" s="12"/>
    </row>
    <row r="3" spans="1:9" ht="10.5" customHeight="1" thickBot="1" x14ac:dyDescent="0.25"/>
    <row r="4" spans="1:9" ht="24" customHeight="1" x14ac:dyDescent="0.2">
      <c r="A4" s="4"/>
      <c r="B4" s="15"/>
      <c r="C4" s="6" t="s">
        <v>33</v>
      </c>
      <c r="D4" s="165" t="s">
        <v>34</v>
      </c>
      <c r="E4" s="160" t="s">
        <v>35</v>
      </c>
      <c r="F4" s="160" t="s">
        <v>36</v>
      </c>
      <c r="G4" s="163" t="s">
        <v>37</v>
      </c>
      <c r="H4" s="156" t="s">
        <v>27</v>
      </c>
    </row>
    <row r="5" spans="1:9" ht="24" customHeight="1" thickBot="1" x14ac:dyDescent="0.25">
      <c r="A5" s="7" t="s">
        <v>43</v>
      </c>
      <c r="B5" s="17"/>
      <c r="C5" s="8"/>
      <c r="D5" s="166"/>
      <c r="E5" s="162"/>
      <c r="F5" s="162"/>
      <c r="G5" s="167"/>
      <c r="H5" s="168"/>
    </row>
    <row r="6" spans="1:9" ht="24" customHeight="1" x14ac:dyDescent="0.2">
      <c r="A6" s="22" t="s">
        <v>2</v>
      </c>
      <c r="B6" s="23"/>
      <c r="C6" s="23"/>
      <c r="D6" s="87">
        <f>D7+D12+D15+D19+D20+D21+D22+D23+D24</f>
        <v>387</v>
      </c>
      <c r="E6" s="88">
        <f t="shared" ref="E6:H6" si="0">E7+E12+E15+E19+E20+E21+E22+E23+E24</f>
        <v>27</v>
      </c>
      <c r="F6" s="88">
        <f t="shared" si="0"/>
        <v>96</v>
      </c>
      <c r="G6" s="88">
        <f t="shared" si="0"/>
        <v>4</v>
      </c>
      <c r="H6" s="89">
        <f t="shared" si="0"/>
        <v>514</v>
      </c>
      <c r="I6" s="19">
        <f>H6-D6-E6-F6-G6</f>
        <v>0</v>
      </c>
    </row>
    <row r="7" spans="1:9" ht="24" customHeight="1" x14ac:dyDescent="0.2">
      <c r="A7" s="22"/>
      <c r="B7" s="24" t="s">
        <v>3</v>
      </c>
      <c r="C7" s="25"/>
      <c r="D7" s="90">
        <f>SUM(D8:D11)</f>
        <v>291</v>
      </c>
      <c r="E7" s="91">
        <f t="shared" ref="E7:H7" si="1">SUM(E8:E11)</f>
        <v>21</v>
      </c>
      <c r="F7" s="91">
        <f t="shared" si="1"/>
        <v>77</v>
      </c>
      <c r="G7" s="91">
        <f t="shared" si="1"/>
        <v>3</v>
      </c>
      <c r="H7" s="92">
        <f t="shared" si="1"/>
        <v>392</v>
      </c>
      <c r="I7" s="19">
        <f t="shared" ref="I7:I39" si="2">H7-D7-E7-F7-G7</f>
        <v>0</v>
      </c>
    </row>
    <row r="8" spans="1:9" ht="24" customHeight="1" x14ac:dyDescent="0.2">
      <c r="A8" s="22"/>
      <c r="B8" s="26"/>
      <c r="C8" s="27" t="s">
        <v>4</v>
      </c>
      <c r="D8" s="87">
        <v>216</v>
      </c>
      <c r="E8" s="93">
        <v>21</v>
      </c>
      <c r="F8" s="93">
        <v>62</v>
      </c>
      <c r="G8" s="93">
        <v>1</v>
      </c>
      <c r="H8" s="89">
        <v>300</v>
      </c>
      <c r="I8" s="19">
        <f t="shared" si="2"/>
        <v>0</v>
      </c>
    </row>
    <row r="9" spans="1:9" ht="24" customHeight="1" x14ac:dyDescent="0.2">
      <c r="A9" s="22"/>
      <c r="B9" s="26"/>
      <c r="C9" s="27" t="s">
        <v>38</v>
      </c>
      <c r="D9" s="87">
        <v>44</v>
      </c>
      <c r="E9" s="93"/>
      <c r="F9" s="93">
        <v>5</v>
      </c>
      <c r="G9" s="93"/>
      <c r="H9" s="89">
        <v>49</v>
      </c>
      <c r="I9" s="19">
        <f t="shared" si="2"/>
        <v>0</v>
      </c>
    </row>
    <row r="10" spans="1:9" ht="24" customHeight="1" x14ac:dyDescent="0.2">
      <c r="A10" s="22"/>
      <c r="B10" s="26"/>
      <c r="C10" s="27" t="s">
        <v>6</v>
      </c>
      <c r="D10" s="87">
        <v>27</v>
      </c>
      <c r="E10" s="93"/>
      <c r="F10" s="93">
        <v>10</v>
      </c>
      <c r="G10" s="93">
        <v>2</v>
      </c>
      <c r="H10" s="89">
        <v>39</v>
      </c>
      <c r="I10" s="19">
        <f t="shared" si="2"/>
        <v>0</v>
      </c>
    </row>
    <row r="11" spans="1:9" ht="24" customHeight="1" x14ac:dyDescent="0.2">
      <c r="A11" s="22"/>
      <c r="B11" s="126"/>
      <c r="C11" s="127" t="s">
        <v>7</v>
      </c>
      <c r="D11" s="137">
        <v>4</v>
      </c>
      <c r="E11" s="138"/>
      <c r="F11" s="138"/>
      <c r="G11" s="138"/>
      <c r="H11" s="101">
        <v>4</v>
      </c>
      <c r="I11" s="19">
        <f t="shared" si="2"/>
        <v>0</v>
      </c>
    </row>
    <row r="12" spans="1:9" ht="24" customHeight="1" x14ac:dyDescent="0.2">
      <c r="A12" s="22"/>
      <c r="B12" s="24" t="s">
        <v>8</v>
      </c>
      <c r="C12" s="48"/>
      <c r="D12" s="97"/>
      <c r="E12" s="119"/>
      <c r="F12" s="105">
        <v>5</v>
      </c>
      <c r="G12" s="108"/>
      <c r="H12" s="106">
        <v>5</v>
      </c>
      <c r="I12" s="19">
        <f t="shared" si="2"/>
        <v>0</v>
      </c>
    </row>
    <row r="13" spans="1:9" ht="24" customHeight="1" x14ac:dyDescent="0.2">
      <c r="A13" s="22"/>
      <c r="B13" s="26"/>
      <c r="C13" s="145" t="s">
        <v>4</v>
      </c>
      <c r="D13" s="98"/>
      <c r="E13" s="140"/>
      <c r="F13" s="123">
        <v>1</v>
      </c>
      <c r="G13" s="140"/>
      <c r="H13" s="99">
        <v>1</v>
      </c>
      <c r="I13" s="19"/>
    </row>
    <row r="14" spans="1:9" ht="24" customHeight="1" x14ac:dyDescent="0.2">
      <c r="A14" s="22"/>
      <c r="B14" s="126"/>
      <c r="C14" s="132" t="s">
        <v>15</v>
      </c>
      <c r="D14" s="137"/>
      <c r="E14" s="143"/>
      <c r="F14" s="144">
        <v>4</v>
      </c>
      <c r="G14" s="143"/>
      <c r="H14" s="101">
        <v>4</v>
      </c>
      <c r="I14" s="19"/>
    </row>
    <row r="15" spans="1:9" ht="24" customHeight="1" x14ac:dyDescent="0.2">
      <c r="A15" s="22"/>
      <c r="B15" s="26" t="s">
        <v>9</v>
      </c>
      <c r="C15" s="131"/>
      <c r="D15" s="100">
        <f>SUM(D16:D18)</f>
        <v>9</v>
      </c>
      <c r="E15" s="141">
        <f t="shared" ref="E15:H15" si="3">SUM(E16:E18)</f>
        <v>0</v>
      </c>
      <c r="F15" s="141">
        <f t="shared" si="3"/>
        <v>0</v>
      </c>
      <c r="G15" s="141">
        <f t="shared" si="3"/>
        <v>0</v>
      </c>
      <c r="H15" s="142">
        <f t="shared" si="3"/>
        <v>9</v>
      </c>
      <c r="I15" s="19">
        <f t="shared" si="2"/>
        <v>0</v>
      </c>
    </row>
    <row r="16" spans="1:9" ht="24" customHeight="1" x14ac:dyDescent="0.2">
      <c r="A16" s="22"/>
      <c r="B16" s="26"/>
      <c r="C16" s="27" t="s">
        <v>4</v>
      </c>
      <c r="D16" s="87">
        <v>4</v>
      </c>
      <c r="E16" s="93"/>
      <c r="F16" s="93"/>
      <c r="G16" s="93"/>
      <c r="H16" s="89">
        <v>4</v>
      </c>
      <c r="I16" s="19">
        <f t="shared" si="2"/>
        <v>0</v>
      </c>
    </row>
    <row r="17" spans="1:9" ht="22" customHeight="1" x14ac:dyDescent="0.2">
      <c r="A17" s="22"/>
      <c r="B17" s="26"/>
      <c r="C17" s="27" t="s">
        <v>38</v>
      </c>
      <c r="D17" s="87">
        <v>2</v>
      </c>
      <c r="E17" s="58"/>
      <c r="F17" s="58"/>
      <c r="G17" s="65"/>
      <c r="H17" s="89">
        <v>2</v>
      </c>
      <c r="I17" s="9">
        <f t="shared" si="2"/>
        <v>0</v>
      </c>
    </row>
    <row r="18" spans="1:9" ht="24" customHeight="1" x14ac:dyDescent="0.2">
      <c r="A18" s="22"/>
      <c r="B18" s="26"/>
      <c r="C18" s="27" t="s">
        <v>6</v>
      </c>
      <c r="D18" s="87">
        <v>3</v>
      </c>
      <c r="E18" s="93"/>
      <c r="F18" s="93"/>
      <c r="G18" s="93"/>
      <c r="H18" s="89">
        <v>3</v>
      </c>
      <c r="I18" s="19">
        <f t="shared" si="2"/>
        <v>0</v>
      </c>
    </row>
    <row r="19" spans="1:9" ht="24" customHeight="1" x14ac:dyDescent="0.2">
      <c r="A19" s="22"/>
      <c r="B19" s="28" t="s">
        <v>10</v>
      </c>
      <c r="C19" s="29" t="s">
        <v>4</v>
      </c>
      <c r="D19" s="94">
        <v>6</v>
      </c>
      <c r="E19" s="95"/>
      <c r="F19" s="95"/>
      <c r="G19" s="95"/>
      <c r="H19" s="96">
        <v>6</v>
      </c>
      <c r="I19" s="19">
        <f t="shared" si="2"/>
        <v>0</v>
      </c>
    </row>
    <row r="20" spans="1:9" ht="24" customHeight="1" x14ac:dyDescent="0.2">
      <c r="A20" s="22"/>
      <c r="B20" s="26" t="s">
        <v>29</v>
      </c>
      <c r="C20" s="27" t="s">
        <v>4</v>
      </c>
      <c r="D20" s="87">
        <v>1</v>
      </c>
      <c r="E20" s="93">
        <v>4</v>
      </c>
      <c r="F20" s="93"/>
      <c r="G20" s="93"/>
      <c r="H20" s="89">
        <v>5</v>
      </c>
      <c r="I20" s="19">
        <f t="shared" si="2"/>
        <v>0</v>
      </c>
    </row>
    <row r="21" spans="1:9" ht="24" customHeight="1" x14ac:dyDescent="0.2">
      <c r="A21" s="22"/>
      <c r="B21" s="28" t="s">
        <v>12</v>
      </c>
      <c r="C21" s="29" t="s">
        <v>13</v>
      </c>
      <c r="D21" s="94">
        <v>23</v>
      </c>
      <c r="E21" s="95"/>
      <c r="F21" s="95">
        <v>9</v>
      </c>
      <c r="G21" s="95"/>
      <c r="H21" s="96">
        <v>32</v>
      </c>
      <c r="I21" s="19">
        <f t="shared" si="2"/>
        <v>0</v>
      </c>
    </row>
    <row r="22" spans="1:9" ht="24.75" customHeight="1" x14ac:dyDescent="0.2">
      <c r="A22" s="22"/>
      <c r="B22" s="26" t="s">
        <v>14</v>
      </c>
      <c r="C22" s="27" t="s">
        <v>15</v>
      </c>
      <c r="D22" s="97">
        <v>7</v>
      </c>
      <c r="E22" s="108"/>
      <c r="F22" s="108">
        <v>4</v>
      </c>
      <c r="G22" s="119"/>
      <c r="H22" s="106">
        <v>11</v>
      </c>
      <c r="I22" s="19">
        <f t="shared" si="2"/>
        <v>0</v>
      </c>
    </row>
    <row r="23" spans="1:9" ht="24.75" customHeight="1" x14ac:dyDescent="0.2">
      <c r="A23" s="30"/>
      <c r="B23" s="32" t="s">
        <v>16</v>
      </c>
      <c r="C23" s="48" t="s">
        <v>17</v>
      </c>
      <c r="D23" s="97"/>
      <c r="E23" s="105">
        <v>1</v>
      </c>
      <c r="F23" s="105"/>
      <c r="G23" s="120"/>
      <c r="H23" s="106">
        <v>1</v>
      </c>
      <c r="I23" s="19">
        <f t="shared" si="2"/>
        <v>0</v>
      </c>
    </row>
    <row r="24" spans="1:9" ht="24.75" customHeight="1" thickBot="1" x14ac:dyDescent="0.25">
      <c r="A24" s="150"/>
      <c r="B24" s="46" t="s">
        <v>18</v>
      </c>
      <c r="C24" s="31" t="s">
        <v>4</v>
      </c>
      <c r="D24" s="94">
        <v>50</v>
      </c>
      <c r="E24" s="107">
        <v>1</v>
      </c>
      <c r="F24" s="107">
        <v>1</v>
      </c>
      <c r="G24" s="107">
        <v>1</v>
      </c>
      <c r="H24" s="96">
        <v>53</v>
      </c>
      <c r="I24" s="19">
        <f t="shared" si="2"/>
        <v>0</v>
      </c>
    </row>
    <row r="25" spans="1:9" ht="24" customHeight="1" x14ac:dyDescent="0.2">
      <c r="A25" s="36" t="s">
        <v>50</v>
      </c>
      <c r="B25" s="37"/>
      <c r="C25" s="37"/>
      <c r="D25" s="109">
        <v>11</v>
      </c>
      <c r="E25" s="110"/>
      <c r="F25" s="110"/>
      <c r="G25" s="110"/>
      <c r="H25" s="111">
        <v>11</v>
      </c>
      <c r="I25" s="19">
        <f t="shared" ref="I25:I26" si="4">H25-D25-E25-F25-G25</f>
        <v>0</v>
      </c>
    </row>
    <row r="26" spans="1:9" ht="24" customHeight="1" thickBot="1" x14ac:dyDescent="0.25">
      <c r="A26" s="22"/>
      <c r="B26" s="24" t="s">
        <v>30</v>
      </c>
      <c r="C26" s="49" t="s">
        <v>4</v>
      </c>
      <c r="D26" s="116">
        <v>11</v>
      </c>
      <c r="E26" s="121"/>
      <c r="F26" s="121"/>
      <c r="G26" s="121"/>
      <c r="H26" s="118">
        <v>11</v>
      </c>
      <c r="I26" s="19">
        <f t="shared" si="4"/>
        <v>0</v>
      </c>
    </row>
    <row r="27" spans="1:9" ht="24" customHeight="1" x14ac:dyDescent="0.2">
      <c r="A27" s="36" t="s">
        <v>19</v>
      </c>
      <c r="B27" s="37"/>
      <c r="C27" s="37"/>
      <c r="D27" s="109">
        <v>523</v>
      </c>
      <c r="E27" s="110">
        <v>4</v>
      </c>
      <c r="F27" s="110">
        <v>25</v>
      </c>
      <c r="G27" s="110"/>
      <c r="H27" s="111">
        <v>552</v>
      </c>
      <c r="I27" s="19">
        <f t="shared" si="2"/>
        <v>0</v>
      </c>
    </row>
    <row r="28" spans="1:9" ht="24" customHeight="1" thickBot="1" x14ac:dyDescent="0.25">
      <c r="A28" s="22"/>
      <c r="B28" s="24" t="s">
        <v>20</v>
      </c>
      <c r="C28" s="49" t="s">
        <v>15</v>
      </c>
      <c r="D28" s="116">
        <v>523</v>
      </c>
      <c r="E28" s="121">
        <v>4</v>
      </c>
      <c r="F28" s="121">
        <v>25</v>
      </c>
      <c r="G28" s="121"/>
      <c r="H28" s="118">
        <v>552</v>
      </c>
      <c r="I28" s="19">
        <f t="shared" si="2"/>
        <v>0</v>
      </c>
    </row>
    <row r="29" spans="1:9" ht="24" customHeight="1" x14ac:dyDescent="0.2">
      <c r="A29" s="36" t="s">
        <v>21</v>
      </c>
      <c r="B29" s="38"/>
      <c r="C29" s="37"/>
      <c r="D29" s="109">
        <v>267</v>
      </c>
      <c r="E29" s="110">
        <v>63</v>
      </c>
      <c r="F29" s="110">
        <v>259</v>
      </c>
      <c r="G29" s="110"/>
      <c r="H29" s="111">
        <v>589</v>
      </c>
      <c r="I29" s="19">
        <f t="shared" ref="I29:I30" si="5">H29-D29-E29-F29-G29</f>
        <v>0</v>
      </c>
    </row>
    <row r="30" spans="1:9" ht="24" customHeight="1" thickBot="1" x14ac:dyDescent="0.25">
      <c r="A30" s="22"/>
      <c r="B30" s="24" t="s">
        <v>22</v>
      </c>
      <c r="C30" s="27" t="s">
        <v>6</v>
      </c>
      <c r="D30" s="87">
        <v>267</v>
      </c>
      <c r="E30" s="93">
        <v>63</v>
      </c>
      <c r="F30" s="93">
        <v>259</v>
      </c>
      <c r="G30" s="93"/>
      <c r="H30" s="89">
        <v>589</v>
      </c>
      <c r="I30" s="19">
        <f t="shared" si="5"/>
        <v>0</v>
      </c>
    </row>
    <row r="31" spans="1:9" ht="24" customHeight="1" x14ac:dyDescent="0.2">
      <c r="A31" s="36" t="s">
        <v>44</v>
      </c>
      <c r="B31" s="38"/>
      <c r="C31" s="37"/>
      <c r="D31" s="109"/>
      <c r="E31" s="110"/>
      <c r="F31" s="110">
        <v>1</v>
      </c>
      <c r="G31" s="110"/>
      <c r="H31" s="111">
        <v>1</v>
      </c>
      <c r="I31" s="19">
        <f t="shared" si="2"/>
        <v>0</v>
      </c>
    </row>
    <row r="32" spans="1:9" ht="24" customHeight="1" thickBot="1" x14ac:dyDescent="0.25">
      <c r="A32" s="22"/>
      <c r="B32" s="24" t="s">
        <v>45</v>
      </c>
      <c r="C32" s="27" t="s">
        <v>47</v>
      </c>
      <c r="D32" s="87"/>
      <c r="E32" s="93"/>
      <c r="F32" s="93">
        <v>1</v>
      </c>
      <c r="G32" s="93"/>
      <c r="H32" s="89">
        <v>1</v>
      </c>
      <c r="I32" s="19">
        <f t="shared" si="2"/>
        <v>0</v>
      </c>
    </row>
    <row r="33" spans="1:9" ht="24" customHeight="1" thickTop="1" x14ac:dyDescent="0.2">
      <c r="A33" s="158" t="s">
        <v>23</v>
      </c>
      <c r="B33" s="169"/>
      <c r="C33" s="42"/>
      <c r="D33" s="112">
        <f>SUM(D34:D39)</f>
        <v>1188</v>
      </c>
      <c r="E33" s="113">
        <f t="shared" ref="E33:H33" si="6">SUM(E34:E39)</f>
        <v>94</v>
      </c>
      <c r="F33" s="113">
        <f t="shared" si="6"/>
        <v>381</v>
      </c>
      <c r="G33" s="113">
        <f t="shared" si="6"/>
        <v>4</v>
      </c>
      <c r="H33" s="114">
        <f t="shared" si="6"/>
        <v>1667</v>
      </c>
      <c r="I33" s="19">
        <f t="shared" si="2"/>
        <v>0</v>
      </c>
    </row>
    <row r="34" spans="1:9" ht="24" customHeight="1" x14ac:dyDescent="0.2">
      <c r="A34" s="22"/>
      <c r="B34" s="40"/>
      <c r="C34" s="27" t="s">
        <v>4</v>
      </c>
      <c r="D34" s="122">
        <v>288</v>
      </c>
      <c r="E34" s="123">
        <v>26</v>
      </c>
      <c r="F34" s="123">
        <v>64</v>
      </c>
      <c r="G34" s="93">
        <v>2</v>
      </c>
      <c r="H34" s="89">
        <v>380</v>
      </c>
      <c r="I34" s="19">
        <f t="shared" si="2"/>
        <v>0</v>
      </c>
    </row>
    <row r="35" spans="1:9" ht="24" customHeight="1" x14ac:dyDescent="0.2">
      <c r="A35" s="22"/>
      <c r="B35" s="40"/>
      <c r="C35" s="27" t="s">
        <v>13</v>
      </c>
      <c r="D35" s="124">
        <v>23</v>
      </c>
      <c r="E35" s="115"/>
      <c r="F35" s="115">
        <v>9</v>
      </c>
      <c r="G35" s="93"/>
      <c r="H35" s="89">
        <v>32</v>
      </c>
      <c r="I35" s="19">
        <f t="shared" si="2"/>
        <v>0</v>
      </c>
    </row>
    <row r="36" spans="1:9" ht="24" customHeight="1" x14ac:dyDescent="0.2">
      <c r="A36" s="22"/>
      <c r="B36" s="40"/>
      <c r="C36" s="27" t="s">
        <v>38</v>
      </c>
      <c r="D36" s="124">
        <v>46</v>
      </c>
      <c r="E36" s="115">
        <v>0</v>
      </c>
      <c r="F36" s="115">
        <v>6</v>
      </c>
      <c r="G36" s="93">
        <v>0</v>
      </c>
      <c r="H36" s="89">
        <v>52</v>
      </c>
      <c r="I36" s="19">
        <f t="shared" si="2"/>
        <v>0</v>
      </c>
    </row>
    <row r="37" spans="1:9" ht="24" customHeight="1" x14ac:dyDescent="0.2">
      <c r="A37" s="22"/>
      <c r="B37" s="40"/>
      <c r="C37" s="27" t="s">
        <v>15</v>
      </c>
      <c r="D37" s="124">
        <v>530</v>
      </c>
      <c r="E37" s="115">
        <v>5</v>
      </c>
      <c r="F37" s="115">
        <v>33</v>
      </c>
      <c r="G37" s="93">
        <v>0</v>
      </c>
      <c r="H37" s="89">
        <v>568</v>
      </c>
      <c r="I37" s="19">
        <f t="shared" si="2"/>
        <v>0</v>
      </c>
    </row>
    <row r="38" spans="1:9" ht="24" customHeight="1" x14ac:dyDescent="0.2">
      <c r="A38" s="22"/>
      <c r="B38" s="40"/>
      <c r="C38" s="27" t="s">
        <v>6</v>
      </c>
      <c r="D38" s="124">
        <v>297</v>
      </c>
      <c r="E38" s="115">
        <v>63</v>
      </c>
      <c r="F38" s="115">
        <v>269</v>
      </c>
      <c r="G38" s="93">
        <v>2</v>
      </c>
      <c r="H38" s="89">
        <v>631</v>
      </c>
      <c r="I38" s="19">
        <f t="shared" si="2"/>
        <v>0</v>
      </c>
    </row>
    <row r="39" spans="1:9" ht="24" customHeight="1" thickBot="1" x14ac:dyDescent="0.25">
      <c r="A39" s="39"/>
      <c r="B39" s="43"/>
      <c r="C39" s="44" t="s">
        <v>7</v>
      </c>
      <c r="D39" s="125">
        <v>4</v>
      </c>
      <c r="E39" s="117"/>
      <c r="F39" s="117"/>
      <c r="G39" s="121"/>
      <c r="H39" s="118">
        <v>4</v>
      </c>
      <c r="I39" s="19">
        <f t="shared" si="2"/>
        <v>0</v>
      </c>
    </row>
    <row r="40" spans="1:9" ht="19" x14ac:dyDescent="0.3">
      <c r="A40" s="21"/>
      <c r="D40" s="19">
        <f>D33-D7-D12-D15-D19-D20-D21-D22-D23-D24-D27-D31-D29-D25</f>
        <v>0</v>
      </c>
      <c r="E40" s="19">
        <f t="shared" ref="E40:H40" si="7">E33-E7-E12-E15-E19-E20-E21-E22-E23-E24-E27-E31-E29-E25</f>
        <v>0</v>
      </c>
      <c r="F40" s="19">
        <f t="shared" si="7"/>
        <v>0</v>
      </c>
      <c r="G40" s="19">
        <f t="shared" si="7"/>
        <v>0</v>
      </c>
      <c r="H40" s="19">
        <f t="shared" si="7"/>
        <v>0</v>
      </c>
    </row>
  </sheetData>
  <mergeCells count="6">
    <mergeCell ref="H4:H5"/>
    <mergeCell ref="A33:B33"/>
    <mergeCell ref="D4:D5"/>
    <mergeCell ref="E4:E5"/>
    <mergeCell ref="F4:F5"/>
    <mergeCell ref="G4:G5"/>
  </mergeCells>
  <phoneticPr fontId="2"/>
  <pageMargins left="0.98425196850393704" right="0.78740157480314965" top="0.70866141732283472" bottom="0.11811023622047245" header="0.31496062992125984" footer="0.11811023622047245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1(1)</vt:lpstr>
      <vt:lpstr>1(2)</vt:lpstr>
      <vt:lpstr>1(3)</vt:lpstr>
      <vt:lpstr>'1(1)'!Print_Area</vt:lpstr>
      <vt:lpstr>'1(2)'!Print_Area</vt:lpstr>
      <vt:lpstr>'1(3)'!Print_Area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2019-02-08T06:08:45Z</cp:lastPrinted>
  <dcterms:created xsi:type="dcterms:W3CDTF">2016-12-20T04:59:35Z</dcterms:created>
  <dcterms:modified xsi:type="dcterms:W3CDTF">2019-03-04T00:05:25Z</dcterms:modified>
</cp:coreProperties>
</file>