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30 真鶴町\"/>
    </mc:Choice>
  </mc:AlternateContent>
  <workbookProtection workbookAlgorithmName="SHA-512" workbookHashValue="TWJbcEV6UDjKTyX/1o5KCIoWH/vB9ovnj55DPV1bRMJ8pphO01HrfNdX8eJv5fSl9y9jkK7jtsIGElghtL6xsg==" workbookSaltValue="eYl5fu6YWlqbKudCH5F5cg=="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I10" i="4"/>
  <c r="B10" i="4"/>
  <c r="BB8" i="4"/>
  <c r="AT8" i="4"/>
  <c r="W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<sst xmlns="http://schemas.openxmlformats.org/spreadsheetml/2006/main" count="232" uniqueCount="120">
  <si>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</si>
  <si>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</si>
  <si>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</si>
  <si>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</si>
  <si>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</si>
  <si>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</si>
  <si>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</si>
  <si>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</si>
  <si>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</si>
  <si>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</si>
  <si>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</si>
  <si>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</si>
  <si>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</si>
  <si>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</si>
  <si>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</si>
  <si>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</si>
  <si>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</si>
  <si>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</si>
  <si>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</si>
  <si>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</si>
  <si>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</si>
  <si>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</si>
  <si>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</si>
  <si>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</si>
  <si>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</si>
  <si>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</si>
  <si>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</si>
  <si>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</si>
  <si>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</si>
  <si>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</si>
  <si>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</si>
  <si>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</si>
  <si>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</si>
  <si>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</si>
  <si>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</si>
  <si>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</si>
  <si>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</si>
  <si>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</si>
  <si>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</si>
  <si>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</si>
  <si>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</si>
  <si>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</si>
  <si>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</si>
  <si>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</si>
  <si>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</si>
  <si>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</si>
  <si>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</si>
  <si>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</si>
  <si>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</si>
  <si>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</si>
  <si>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</si>
  <si>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</si>
  <si>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</si>
  <si>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</si>
  <si>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</si>
  <si>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</si>
  <si>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</si>
  <si>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</si>
  <si>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</si>
  <si>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</si>
  <si>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</si>
  <si>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</si>
  <si>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</si>
  <si>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</si>
  <si>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</si>
  <si>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</si>
  <si>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</si>
  <si>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</si>
  <si>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</si>
  <si>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</si>
  <si>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</si>
  <si>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</si>
  <si>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</si>
  <si>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</si>
  <si>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</si>
  <si>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</si>
  <si>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</si>
  <si>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</si>
  <si>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</si>
  <si>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</si>
  <si>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</si>
  <si>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</si>
  <si>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</si>
  <si>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</si>
  <si>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</si>
  <si>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</si>
  <si>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</si>
  <si>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</si>
  <si>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</si>
  <si>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</si>
  <si>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</si>
  <si>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</si>
  <si>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</si>
  <si>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</si>
  <si>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</si>
  <si>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</si>
  <si>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</si>
  <si>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</si>
  <si>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</si>
  <si>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</si>
  <si>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</si>
  <si>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</si>
  <si>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</si>
  <si>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</si>
  <si>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</si>
  <si>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真鶴町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</si>
  <si>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</si>
  <si>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</si>
  <si>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</si>
  <si>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</si>
  <si>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</si>
  <si>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</si>
  <si>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</si>
  <si>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</si>
  <si>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</si>
  <si>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</si>
  <si>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</si>
  <si>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経常収支比率は100％を超える水準となっているものの、流動比率において低い水準となっており、今後更なる費用削減や必要に応じた管路・施設等更新等の見直しにより、経営の健全を目指してまいります。
　決算状況を経年比較すると、給水人口の減少・大口需要者の使用量の減少等による給水収益の減少に伴う現金の減少傾向が見られることから、近い将来、厳しい経営状況に推移していくことが予想されます。
　なお、給水原価が類似団体内で高いのは、受水費の費用に占める割合が高いことが大きな要因となっており、また、施設利用率が低いことから、施設の利用状況や適切な施設規模を把握することにより、少しでも収益に結びつけるための策を講じ、施設維持管理費等費用の更なる削減を図る必要があります。</t>
    <rPh sb="1" eb="3">
      <t>ケイジョウ</t>
    </rPh>
    <rPh sb="3" eb="5">
      <t>シュウシ</t>
    </rPh>
    <rPh sb="5" eb="7">
      <t>ヒリツ</t>
    </rPh>
    <rPh sb="13" eb="14">
      <t>コ</t>
    </rPh>
    <rPh sb="16" eb="18">
      <t>スイジュン</t>
    </rPh>
    <rPh sb="28" eb="30">
      <t>リュウドウ</t>
    </rPh>
    <rPh sb="30" eb="32">
      <t>ヒリツ</t>
    </rPh>
    <rPh sb="36" eb="37">
      <t>ヒク</t>
    </rPh>
    <rPh sb="38" eb="40">
      <t>スイジュン</t>
    </rPh>
    <rPh sb="47" eb="49">
      <t>コンゴ</t>
    </rPh>
    <rPh sb="49" eb="50">
      <t>サラ</t>
    </rPh>
    <rPh sb="52" eb="54">
      <t>ヒヨウ</t>
    </rPh>
    <rPh sb="54" eb="56">
      <t>サクゲン</t>
    </rPh>
    <rPh sb="57" eb="59">
      <t>ヒツヨウ</t>
    </rPh>
    <rPh sb="60" eb="61">
      <t>オウ</t>
    </rPh>
    <rPh sb="63" eb="65">
      <t>カンロ</t>
    </rPh>
    <rPh sb="66" eb="68">
      <t>シセツ</t>
    </rPh>
    <rPh sb="68" eb="69">
      <t>トウ</t>
    </rPh>
    <rPh sb="69" eb="71">
      <t>コウシン</t>
    </rPh>
    <rPh sb="71" eb="72">
      <t>トウ</t>
    </rPh>
    <rPh sb="73" eb="75">
      <t>ミナオ</t>
    </rPh>
    <rPh sb="80" eb="82">
      <t>ケイエイ</t>
    </rPh>
    <rPh sb="83" eb="85">
      <t>ケンゼン</t>
    </rPh>
    <rPh sb="86" eb="88">
      <t>メザ</t>
    </rPh>
    <rPh sb="98" eb="100">
      <t>ケッサン</t>
    </rPh>
    <rPh sb="100" eb="102">
      <t>ジョウキョウ</t>
    </rPh>
    <rPh sb="103" eb="105">
      <t>ケイネン</t>
    </rPh>
    <rPh sb="105" eb="107">
      <t>ヒカク</t>
    </rPh>
    <rPh sb="111" eb="113">
      <t>キュウスイ</t>
    </rPh>
    <rPh sb="113" eb="115">
      <t>ジンコウ</t>
    </rPh>
    <rPh sb="116" eb="118">
      <t>ゲンショウ</t>
    </rPh>
    <rPh sb="119" eb="121">
      <t>オオグチ</t>
    </rPh>
    <rPh sb="121" eb="123">
      <t>ジュヨウ</t>
    </rPh>
    <rPh sb="123" eb="124">
      <t>シャ</t>
    </rPh>
    <rPh sb="125" eb="128">
      <t>シヨウリョウ</t>
    </rPh>
    <rPh sb="129" eb="131">
      <t>ゲンショウ</t>
    </rPh>
    <rPh sb="131" eb="132">
      <t>トウ</t>
    </rPh>
    <rPh sb="135" eb="137">
      <t>キュウスイ</t>
    </rPh>
    <rPh sb="137" eb="139">
      <t>シュウエキ</t>
    </rPh>
    <rPh sb="140" eb="142">
      <t>ゲンショウ</t>
    </rPh>
    <rPh sb="143" eb="144">
      <t>トモナ</t>
    </rPh>
    <rPh sb="145" eb="147">
      <t>ゲンキン</t>
    </rPh>
    <rPh sb="148" eb="150">
      <t>ゲンショウ</t>
    </rPh>
    <rPh sb="150" eb="152">
      <t>ケイコウ</t>
    </rPh>
    <rPh sb="153" eb="154">
      <t>ミ</t>
    </rPh>
    <rPh sb="162" eb="163">
      <t>チカ</t>
    </rPh>
    <rPh sb="164" eb="166">
      <t>ショウライ</t>
    </rPh>
    <rPh sb="167" eb="168">
      <t>キビ</t>
    </rPh>
    <rPh sb="170" eb="172">
      <t>ケイエイ</t>
    </rPh>
    <rPh sb="172" eb="174">
      <t>ジョウキョウ</t>
    </rPh>
    <rPh sb="175" eb="177">
      <t>スイイ</t>
    </rPh>
    <rPh sb="184" eb="186">
      <t>ヨソウ</t>
    </rPh>
    <rPh sb="196" eb="198">
      <t>キュウスイ</t>
    </rPh>
    <rPh sb="198" eb="200">
      <t>ゲンカ</t>
    </rPh>
    <rPh sb="201" eb="203">
      <t>ルイジ</t>
    </rPh>
    <rPh sb="203" eb="205">
      <t>ダンタイ</t>
    </rPh>
    <rPh sb="205" eb="206">
      <t>ナイ</t>
    </rPh>
    <rPh sb="207" eb="208">
      <t>タカ</t>
    </rPh>
    <rPh sb="212" eb="214">
      <t>ジュスイ</t>
    </rPh>
    <rPh sb="214" eb="215">
      <t>ヒ</t>
    </rPh>
    <rPh sb="216" eb="218">
      <t>ヒヨウ</t>
    </rPh>
    <rPh sb="219" eb="220">
      <t>シ</t>
    </rPh>
    <rPh sb="222" eb="224">
      <t>ワリアイ</t>
    </rPh>
    <rPh sb="225" eb="226">
      <t>タカ</t>
    </rPh>
    <rPh sb="230" eb="231">
      <t>オオ</t>
    </rPh>
    <rPh sb="233" eb="235">
      <t>ヨウイン</t>
    </rPh>
    <rPh sb="245" eb="247">
      <t>シセツ</t>
    </rPh>
    <rPh sb="247" eb="250">
      <t>リヨウリツ</t>
    </rPh>
    <rPh sb="251" eb="252">
      <t>ヒク</t>
    </rPh>
    <rPh sb="258" eb="260">
      <t>シセツ</t>
    </rPh>
    <rPh sb="261" eb="263">
      <t>リヨウ</t>
    </rPh>
    <rPh sb="263" eb="265">
      <t>ジョウキョウ</t>
    </rPh>
    <rPh sb="266" eb="268">
      <t>テキセツ</t>
    </rPh>
    <rPh sb="269" eb="271">
      <t>シセツ</t>
    </rPh>
    <rPh sb="271" eb="273">
      <t>キボ</t>
    </rPh>
    <rPh sb="274" eb="276">
      <t>ハアク</t>
    </rPh>
    <rPh sb="284" eb="285">
      <t>スコ</t>
    </rPh>
    <rPh sb="288" eb="290">
      <t>シュウエキ</t>
    </rPh>
    <rPh sb="291" eb="292">
      <t>ムス</t>
    </rPh>
    <rPh sb="299" eb="300">
      <t>サク</t>
    </rPh>
    <rPh sb="301" eb="302">
      <t>コウ</t>
    </rPh>
    <rPh sb="304" eb="306">
      <t>シセツ</t>
    </rPh>
    <rPh sb="306" eb="308">
      <t>イジ</t>
    </rPh>
    <rPh sb="308" eb="310">
      <t>カンリ</t>
    </rPh>
    <rPh sb="310" eb="311">
      <t>ヒ</t>
    </rPh>
    <rPh sb="311" eb="312">
      <t>トウ</t>
    </rPh>
    <rPh sb="312" eb="314">
      <t>ヒヨウ</t>
    </rPh>
    <rPh sb="315" eb="316">
      <t>サラ</t>
    </rPh>
    <rPh sb="318" eb="320">
      <t>サクゲン</t>
    </rPh>
    <rPh sb="321" eb="322">
      <t>ハカ</t>
    </rPh>
    <rPh sb="323" eb="325">
      <t>ヒツヨウ</t>
    </rPh>
    <phoneticPr fontId="4"/>
  </si>
  <si>
    <t>　有形固定資産減価償却率、管路経年化率が類似団体内で高い水準になっている一方で、管路更新率が類似団体内で低くなっていることから、管路の老朽化が進んでおり、管路更新等の必要性が推測されます。
　老朽化対策が急務な管路を洗い出し、緊急性・必要性に応じて整備計画を見直す必要があります。</t>
    <rPh sb="1" eb="3">
      <t>ユウケイ</t>
    </rPh>
    <rPh sb="3" eb="5">
      <t>コテイ</t>
    </rPh>
    <rPh sb="5" eb="7">
      <t>シサン</t>
    </rPh>
    <rPh sb="7" eb="9">
      <t>ゲンカ</t>
    </rPh>
    <rPh sb="9" eb="11">
      <t>ショウキャク</t>
    </rPh>
    <rPh sb="11" eb="12">
      <t>リツ</t>
    </rPh>
    <rPh sb="13" eb="15">
      <t>カンロ</t>
    </rPh>
    <phoneticPr fontId="4"/>
  </si>
  <si>
    <t>　近い将来、厳しい経営状況に推移することが予測され、管路等の老朽化が進んでいる状況を踏まえ、整備計画の見直しや更なる費用削減を進める必要があります。
　また、収入の基盤である給水収益増収には料金の見直しが不可欠であり、その必要性について検討を進めますが、近隣自治体と比べて水道料金が高い状況を踏まえ、適正な料金体系について多角的な視点から見直しを図り、慎重に検討していきます。</t>
    <rPh sb="1" eb="2">
      <t>チカ</t>
    </rPh>
    <rPh sb="3" eb="5">
      <t>ショウライ</t>
    </rPh>
    <rPh sb="6" eb="7">
      <t>キビ</t>
    </rPh>
    <rPh sb="9" eb="11">
      <t>ケイエイ</t>
    </rPh>
    <rPh sb="11" eb="13">
      <t>ジョウキョウ</t>
    </rPh>
    <rPh sb="14" eb="16">
      <t>スイイ</t>
    </rPh>
    <rPh sb="21" eb="23">
      <t>ヨソク</t>
    </rPh>
    <rPh sb="26" eb="28">
      <t>カンロ</t>
    </rPh>
    <rPh sb="28" eb="29">
      <t>トウ</t>
    </rPh>
    <rPh sb="30" eb="33">
      <t>ロウキュウカ</t>
    </rPh>
    <rPh sb="34" eb="35">
      <t>スス</t>
    </rPh>
    <rPh sb="39" eb="41">
      <t>ジョウキョウ</t>
    </rPh>
    <rPh sb="42" eb="43">
      <t>フ</t>
    </rPh>
    <rPh sb="46" eb="48">
      <t>セイビ</t>
    </rPh>
    <rPh sb="48" eb="50">
      <t>ケイカク</t>
    </rPh>
    <rPh sb="51" eb="53">
      <t>ミナオ</t>
    </rPh>
    <rPh sb="55" eb="56">
      <t>サラ</t>
    </rPh>
    <rPh sb="58" eb="60">
      <t>ヒヨウ</t>
    </rPh>
    <rPh sb="60" eb="62">
      <t>サクゲン</t>
    </rPh>
    <rPh sb="63" eb="64">
      <t>スス</t>
    </rPh>
    <rPh sb="66" eb="68">
      <t>ヒツヨウ</t>
    </rPh>
    <rPh sb="79" eb="81">
      <t>シュウニュウ</t>
    </rPh>
    <rPh sb="82" eb="84">
      <t>キバン</t>
    </rPh>
    <rPh sb="87" eb="89">
      <t>キュウスイ</t>
    </rPh>
    <rPh sb="89" eb="91">
      <t>シュウエキ</t>
    </rPh>
    <rPh sb="91" eb="93">
      <t>ゾウシュウ</t>
    </rPh>
    <rPh sb="95" eb="97">
      <t>リョウキン</t>
    </rPh>
    <rPh sb="98" eb="100">
      <t>ミナオ</t>
    </rPh>
    <rPh sb="102" eb="105">
      <t>フカケツ</t>
    </rPh>
    <rPh sb="111" eb="114">
      <t>ヒツヨウセイ</t>
    </rPh>
    <rPh sb="118" eb="120">
      <t>ケントウ</t>
    </rPh>
    <rPh sb="121" eb="122">
      <t>スス</t>
    </rPh>
    <rPh sb="127" eb="129">
      <t>キンリン</t>
    </rPh>
    <rPh sb="129" eb="132">
      <t>ジチタイ</t>
    </rPh>
    <rPh sb="133" eb="134">
      <t>クラ</t>
    </rPh>
    <rPh sb="136" eb="138">
      <t>スイドウ</t>
    </rPh>
    <rPh sb="138" eb="140">
      <t>リョウキン</t>
    </rPh>
    <rPh sb="141" eb="142">
      <t>タカ</t>
    </rPh>
    <rPh sb="143" eb="145">
      <t>ジョウキョウ</t>
    </rPh>
    <rPh sb="146" eb="147">
      <t>フ</t>
    </rPh>
    <rPh sb="150" eb="152">
      <t>テキセイ</t>
    </rPh>
    <rPh sb="153" eb="155">
      <t>リョウキン</t>
    </rPh>
    <rPh sb="155" eb="157">
      <t>タイケイ</t>
    </rPh>
    <rPh sb="161" eb="164">
      <t>タカクテキ</t>
    </rPh>
    <rPh sb="165" eb="167">
      <t>シテン</t>
    </rPh>
    <rPh sb="169" eb="171">
      <t>ミナオ</t>
    </rPh>
    <rPh sb="173" eb="174">
      <t>ハカ</t>
    </rPh>
    <rPh sb="176" eb="178">
      <t>シンチョウ</t>
    </rPh>
    <rPh sb="179" eb="18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</si>
</sst>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B4-43F9-A427-54F90ADFE4C7}"/>
            </c:ext>
          </c:extLst>
        </c:ser>
        <c:dLbls>
          <c:showLegendKey val="0"/>
          <c:showVal val="0"/>
          <c:showCatName val="0"/>
          <c:showSerName val="0"/>
          <c:showPercent val="0"/>
          <c:showBubbleSize val="0"/>
        </c:dLbls>
        <c:gapWidth val="150"/>
        <c:axId val="418143616"/>
        <c:axId val="41815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0CB4-43F9-A427-54F90ADFE4C7}"/>
            </c:ext>
          </c:extLst>
        </c:ser>
        <c:dLbls>
          <c:showLegendKey val="0"/>
          <c:showVal val="0"/>
          <c:showCatName val="0"/>
          <c:showSerName val="0"/>
          <c:showPercent val="0"/>
          <c:showBubbleSize val="0"/>
        </c:dLbls>
        <c:marker val="1"/>
        <c:smooth val="0"/>
        <c:axId val="418143616"/>
        <c:axId val="418150672"/>
      </c:lineChart>
      <c:dateAx>
        <c:axId val="418143616"/>
        <c:scaling>
          <c:orientation val="minMax"/>
        </c:scaling>
        <c:delete val="1"/>
        <c:axPos val="b"/>
        <c:numFmt formatCode="ge" sourceLinked="1"/>
        <c:majorTickMark val="none"/>
        <c:minorTickMark val="none"/>
        <c:tickLblPos val="none"/>
        <c:crossAx val="418150672"/>
        <c:crosses val="autoZero"/>
        <c:auto val="1"/>
        <c:lblOffset val="100"/>
        <c:baseTimeUnit val="years"/>
      </c:dateAx>
      <c:valAx>
        <c:axId val="41815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36.659999999999997</c:v>
                </c:pt>
                <c:pt idx="1">
                  <c:v>33.06</c:v>
                </c:pt>
                <c:pt idx="2">
                  <c:v>32.4</c:v>
                </c:pt>
                <c:pt idx="3">
                  <c:v>31.6</c:v>
                </c:pt>
                <c:pt idx="4">
                  <c:v>30.87</c:v>
                </c:pt>
              </c:numCache>
            </c:numRef>
          </c:val>
          <c:extLst xmlns:c16r2="http://schemas.microsoft.com/office/drawing/2015/06/chart">
            <c:ext xmlns:c16="http://schemas.microsoft.com/office/drawing/2014/chart" uri="{C3380CC4-5D6E-409C-BE32-E72D297353CC}">
              <c16:uniqueId val="{00000000-3AB0-443F-A903-9BEAFCF5E5BF}"/>
            </c:ext>
          </c:extLst>
        </c:ser>
        <c:dLbls>
          <c:showLegendKey val="0"/>
          <c:showVal val="0"/>
          <c:showCatName val="0"/>
          <c:showSerName val="0"/>
          <c:showPercent val="0"/>
          <c:showBubbleSize val="0"/>
        </c:dLbls>
        <c:gapWidth val="150"/>
        <c:axId val="631396368"/>
        <c:axId val="63138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3AB0-443F-A903-9BEAFCF5E5BF}"/>
            </c:ext>
          </c:extLst>
        </c:ser>
        <c:dLbls>
          <c:showLegendKey val="0"/>
          <c:showVal val="0"/>
          <c:showCatName val="0"/>
          <c:showSerName val="0"/>
          <c:showPercent val="0"/>
          <c:showBubbleSize val="0"/>
        </c:dLbls>
        <c:marker val="1"/>
        <c:smooth val="0"/>
        <c:axId val="631396368"/>
        <c:axId val="631388920"/>
      </c:lineChart>
      <c:dateAx>
        <c:axId val="631396368"/>
        <c:scaling>
          <c:orientation val="minMax"/>
        </c:scaling>
        <c:delete val="1"/>
        <c:axPos val="b"/>
        <c:numFmt formatCode="ge" sourceLinked="1"/>
        <c:majorTickMark val="none"/>
        <c:minorTickMark val="none"/>
        <c:tickLblPos val="none"/>
        <c:crossAx val="631388920"/>
        <c:crosses val="autoZero"/>
        <c:auto val="1"/>
        <c:lblOffset val="100"/>
        <c:baseTimeUnit val="years"/>
      </c:dateAx>
      <c:valAx>
        <c:axId val="63138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39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76.400000000000006</c:v>
                </c:pt>
                <c:pt idx="1">
                  <c:v>82.83</c:v>
                </c:pt>
                <c:pt idx="2">
                  <c:v>83.01</c:v>
                </c:pt>
                <c:pt idx="3">
                  <c:v>83.02</c:v>
                </c:pt>
                <c:pt idx="4">
                  <c:v>82.74</c:v>
                </c:pt>
              </c:numCache>
            </c:numRef>
          </c:val>
          <c:extLst xmlns:c16r2="http://schemas.microsoft.com/office/drawing/2015/06/chart">
            <c:ext xmlns:c16="http://schemas.microsoft.com/office/drawing/2014/chart" uri="{C3380CC4-5D6E-409C-BE32-E72D297353CC}">
              <c16:uniqueId val="{00000000-3F0E-46A7-BD55-D04307C34AFC}"/>
            </c:ext>
          </c:extLst>
        </c:ser>
        <c:dLbls>
          <c:showLegendKey val="0"/>
          <c:showVal val="0"/>
          <c:showCatName val="0"/>
          <c:showSerName val="0"/>
          <c:showPercent val="0"/>
          <c:showBubbleSize val="0"/>
        </c:dLbls>
        <c:gapWidth val="150"/>
        <c:axId val="631391272"/>
        <c:axId val="63139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3F0E-46A7-BD55-D04307C34AFC}"/>
            </c:ext>
          </c:extLst>
        </c:ser>
        <c:dLbls>
          <c:showLegendKey val="0"/>
          <c:showVal val="0"/>
          <c:showCatName val="0"/>
          <c:showSerName val="0"/>
          <c:showPercent val="0"/>
          <c:showBubbleSize val="0"/>
        </c:dLbls>
        <c:marker val="1"/>
        <c:smooth val="0"/>
        <c:axId val="631391272"/>
        <c:axId val="631391664"/>
      </c:lineChart>
      <c:dateAx>
        <c:axId val="631391272"/>
        <c:scaling>
          <c:orientation val="minMax"/>
        </c:scaling>
        <c:delete val="1"/>
        <c:axPos val="b"/>
        <c:numFmt formatCode="ge" sourceLinked="1"/>
        <c:majorTickMark val="none"/>
        <c:minorTickMark val="none"/>
        <c:tickLblPos val="none"/>
        <c:crossAx val="631391664"/>
        <c:crosses val="autoZero"/>
        <c:auto val="1"/>
        <c:lblOffset val="100"/>
        <c:baseTimeUnit val="years"/>
      </c:dateAx>
      <c:valAx>
        <c:axId val="63139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39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108.08</c:v>
                </c:pt>
                <c:pt idx="1">
                  <c:v>104.38</c:v>
                </c:pt>
                <c:pt idx="2">
                  <c:v>109.84</c:v>
                </c:pt>
                <c:pt idx="3">
                  <c:v>108.57</c:v>
                </c:pt>
                <c:pt idx="4">
                  <c:v>112.01</c:v>
                </c:pt>
              </c:numCache>
            </c:numRef>
          </c:val>
          <c:extLst xmlns:c16r2="http://schemas.microsoft.com/office/drawing/2015/06/chart">
            <c:ext xmlns:c16="http://schemas.microsoft.com/office/drawing/2014/chart" uri="{C3380CC4-5D6E-409C-BE32-E72D297353CC}">
              <c16:uniqueId val="{00000000-F93D-41B6-BA64-EFBFAC93A6C6}"/>
            </c:ext>
          </c:extLst>
        </c:ser>
        <c:dLbls>
          <c:showLegendKey val="0"/>
          <c:showVal val="0"/>
          <c:showCatName val="0"/>
          <c:showSerName val="0"/>
          <c:showPercent val="0"/>
          <c:showBubbleSize val="0"/>
        </c:dLbls>
        <c:gapWidth val="150"/>
        <c:axId val="418142048"/>
        <c:axId val="41814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F93D-41B6-BA64-EFBFAC93A6C6}"/>
            </c:ext>
          </c:extLst>
        </c:ser>
        <c:dLbls>
          <c:showLegendKey val="0"/>
          <c:showVal val="0"/>
          <c:showCatName val="0"/>
          <c:showSerName val="0"/>
          <c:showPercent val="0"/>
          <c:showBubbleSize val="0"/>
        </c:dLbls>
        <c:marker val="1"/>
        <c:smooth val="0"/>
        <c:axId val="418142048"/>
        <c:axId val="418146752"/>
      </c:lineChart>
      <c:dateAx>
        <c:axId val="418142048"/>
        <c:scaling>
          <c:orientation val="minMax"/>
        </c:scaling>
        <c:delete val="1"/>
        <c:axPos val="b"/>
        <c:numFmt formatCode="ge" sourceLinked="1"/>
        <c:majorTickMark val="none"/>
        <c:minorTickMark val="none"/>
        <c:tickLblPos val="none"/>
        <c:crossAx val="418146752"/>
        <c:crosses val="autoZero"/>
        <c:auto val="1"/>
        <c:lblOffset val="100"/>
        <c:baseTimeUnit val="years"/>
      </c:dateAx>
      <c:valAx>
        <c:axId val="418146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81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51.12</c:v>
                </c:pt>
                <c:pt idx="1">
                  <c:v>53.54</c:v>
                </c:pt>
                <c:pt idx="2">
                  <c:v>52.44</c:v>
                </c:pt>
                <c:pt idx="3">
                  <c:v>53.76</c:v>
                </c:pt>
                <c:pt idx="4">
                  <c:v>55.07</c:v>
                </c:pt>
              </c:numCache>
            </c:numRef>
          </c:val>
          <c:extLst xmlns:c16r2="http://schemas.microsoft.com/office/drawing/2015/06/chart">
            <c:ext xmlns:c16="http://schemas.microsoft.com/office/drawing/2014/chart" uri="{C3380CC4-5D6E-409C-BE32-E72D297353CC}">
              <c16:uniqueId val="{00000000-53EB-48C5-8F0A-3DF1E117528B}"/>
            </c:ext>
          </c:extLst>
        </c:ser>
        <c:dLbls>
          <c:showLegendKey val="0"/>
          <c:showVal val="0"/>
          <c:showCatName val="0"/>
          <c:showSerName val="0"/>
          <c:showPercent val="0"/>
          <c:showBubbleSize val="0"/>
        </c:dLbls>
        <c:gapWidth val="150"/>
        <c:axId val="418148712"/>
        <c:axId val="41815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53EB-48C5-8F0A-3DF1E117528B}"/>
            </c:ext>
          </c:extLst>
        </c:ser>
        <c:dLbls>
          <c:showLegendKey val="0"/>
          <c:showVal val="0"/>
          <c:showCatName val="0"/>
          <c:showSerName val="0"/>
          <c:showPercent val="0"/>
          <c:showBubbleSize val="0"/>
        </c:dLbls>
        <c:marker val="1"/>
        <c:smooth val="0"/>
        <c:axId val="418148712"/>
        <c:axId val="418154984"/>
      </c:lineChart>
      <c:dateAx>
        <c:axId val="418148712"/>
        <c:scaling>
          <c:orientation val="minMax"/>
        </c:scaling>
        <c:delete val="1"/>
        <c:axPos val="b"/>
        <c:numFmt formatCode="ge" sourceLinked="1"/>
        <c:majorTickMark val="none"/>
        <c:minorTickMark val="none"/>
        <c:tickLblPos val="none"/>
        <c:crossAx val="418154984"/>
        <c:crosses val="autoZero"/>
        <c:auto val="1"/>
        <c:lblOffset val="100"/>
        <c:baseTimeUnit val="years"/>
      </c:dateAx>
      <c:valAx>
        <c:axId val="41815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4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13.26</c:v>
                </c:pt>
                <c:pt idx="1">
                  <c:v>13.25</c:v>
                </c:pt>
                <c:pt idx="2">
                  <c:v>13.25</c:v>
                </c:pt>
                <c:pt idx="3">
                  <c:v>13.25</c:v>
                </c:pt>
                <c:pt idx="4">
                  <c:v>13.25</c:v>
                </c:pt>
              </c:numCache>
            </c:numRef>
          </c:val>
          <c:extLst xmlns:c16r2="http://schemas.microsoft.com/office/drawing/2015/06/chart">
            <c:ext xmlns:c16="http://schemas.microsoft.com/office/drawing/2014/chart" uri="{C3380CC4-5D6E-409C-BE32-E72D297353CC}">
              <c16:uniqueId val="{00000000-5875-4A23-B0F1-FED094FCDA76}"/>
            </c:ext>
          </c:extLst>
        </c:ser>
        <c:dLbls>
          <c:showLegendKey val="0"/>
          <c:showVal val="0"/>
          <c:showCatName val="0"/>
          <c:showSerName val="0"/>
          <c:showPercent val="0"/>
          <c:showBubbleSize val="0"/>
        </c:dLbls>
        <c:gapWidth val="150"/>
        <c:axId val="418153808"/>
        <c:axId val="63139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5875-4A23-B0F1-FED094FCDA76}"/>
            </c:ext>
          </c:extLst>
        </c:ser>
        <c:dLbls>
          <c:showLegendKey val="0"/>
          <c:showVal val="0"/>
          <c:showCatName val="0"/>
          <c:showSerName val="0"/>
          <c:showPercent val="0"/>
          <c:showBubbleSize val="0"/>
        </c:dLbls>
        <c:marker val="1"/>
        <c:smooth val="0"/>
        <c:axId val="418153808"/>
        <c:axId val="631396760"/>
      </c:lineChart>
      <c:dateAx>
        <c:axId val="418153808"/>
        <c:scaling>
          <c:orientation val="minMax"/>
        </c:scaling>
        <c:delete val="1"/>
        <c:axPos val="b"/>
        <c:numFmt formatCode="ge" sourceLinked="1"/>
        <c:majorTickMark val="none"/>
        <c:minorTickMark val="none"/>
        <c:tickLblPos val="none"/>
        <c:crossAx val="631396760"/>
        <c:crosses val="autoZero"/>
        <c:auto val="1"/>
        <c:lblOffset val="100"/>
        <c:baseTimeUnit val="years"/>
      </c:dateAx>
      <c:valAx>
        <c:axId val="63139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5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120.5</c:v>
                </c:pt>
                <c:pt idx="1">
                  <c:v>0</c:v>
                </c:pt>
                <c:pt idx="2" formatCode="#,##0.00;&quot;△&quot;#,##0.00;&quot;-&quot;">
                  <c:v>110.03</c:v>
                </c:pt>
                <c:pt idx="3" formatCode="#,##0.00;&quot;△&quot;#,##0.00;&quot;-&quot;">
                  <c:v>104.43</c:v>
                </c:pt>
                <c:pt idx="4">
                  <c:v>0</c:v>
                </c:pt>
              </c:numCache>
            </c:numRef>
          </c:val>
          <c:extLst xmlns:c16r2="http://schemas.microsoft.com/office/drawing/2015/06/chart">
            <c:ext xmlns:c16="http://schemas.microsoft.com/office/drawing/2014/chart" uri="{C3380CC4-5D6E-409C-BE32-E72D297353CC}">
              <c16:uniqueId val="{00000000-23F9-4507-ABF6-05F187ED7880}"/>
            </c:ext>
          </c:extLst>
        </c:ser>
        <c:dLbls>
          <c:showLegendKey val="0"/>
          <c:showVal val="0"/>
          <c:showCatName val="0"/>
          <c:showSerName val="0"/>
          <c:showPercent val="0"/>
          <c:showBubbleSize val="0"/>
        </c:dLbls>
        <c:gapWidth val="150"/>
        <c:axId val="631393232"/>
        <c:axId val="63138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23F9-4507-ABF6-05F187ED7880}"/>
            </c:ext>
          </c:extLst>
        </c:ser>
        <c:dLbls>
          <c:showLegendKey val="0"/>
          <c:showVal val="0"/>
          <c:showCatName val="0"/>
          <c:showSerName val="0"/>
          <c:showPercent val="0"/>
          <c:showBubbleSize val="0"/>
        </c:dLbls>
        <c:marker val="1"/>
        <c:smooth val="0"/>
        <c:axId val="631393232"/>
        <c:axId val="631386568"/>
      </c:lineChart>
      <c:dateAx>
        <c:axId val="631393232"/>
        <c:scaling>
          <c:orientation val="minMax"/>
        </c:scaling>
        <c:delete val="1"/>
        <c:axPos val="b"/>
        <c:numFmt formatCode="ge" sourceLinked="1"/>
        <c:majorTickMark val="none"/>
        <c:minorTickMark val="none"/>
        <c:tickLblPos val="none"/>
        <c:crossAx val="631386568"/>
        <c:crosses val="autoZero"/>
        <c:auto val="1"/>
        <c:lblOffset val="100"/>
        <c:baseTimeUnit val="years"/>
      </c:dateAx>
      <c:valAx>
        <c:axId val="631386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139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1800.4</c:v>
                </c:pt>
                <c:pt idx="1">
                  <c:v>42.4</c:v>
                </c:pt>
                <c:pt idx="2">
                  <c:v>50.92</c:v>
                </c:pt>
                <c:pt idx="3">
                  <c:v>48.49</c:v>
                </c:pt>
                <c:pt idx="4">
                  <c:v>43.21</c:v>
                </c:pt>
              </c:numCache>
            </c:numRef>
          </c:val>
          <c:extLst xmlns:c16r2="http://schemas.microsoft.com/office/drawing/2015/06/chart">
            <c:ext xmlns:c16="http://schemas.microsoft.com/office/drawing/2014/chart" uri="{C3380CC4-5D6E-409C-BE32-E72D297353CC}">
              <c16:uniqueId val="{00000000-DB4F-4CF5-8CBA-FCA906802817}"/>
            </c:ext>
          </c:extLst>
        </c:ser>
        <c:dLbls>
          <c:showLegendKey val="0"/>
          <c:showVal val="0"/>
          <c:showCatName val="0"/>
          <c:showSerName val="0"/>
          <c:showPercent val="0"/>
          <c:showBubbleSize val="0"/>
        </c:dLbls>
        <c:gapWidth val="150"/>
        <c:axId val="631390096"/>
        <c:axId val="63139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DB4F-4CF5-8CBA-FCA906802817}"/>
            </c:ext>
          </c:extLst>
        </c:ser>
        <c:dLbls>
          <c:showLegendKey val="0"/>
          <c:showVal val="0"/>
          <c:showCatName val="0"/>
          <c:showSerName val="0"/>
          <c:showPercent val="0"/>
          <c:showBubbleSize val="0"/>
        </c:dLbls>
        <c:marker val="1"/>
        <c:smooth val="0"/>
        <c:axId val="631390096"/>
        <c:axId val="631397936"/>
      </c:lineChart>
      <c:dateAx>
        <c:axId val="631390096"/>
        <c:scaling>
          <c:orientation val="minMax"/>
        </c:scaling>
        <c:delete val="1"/>
        <c:axPos val="b"/>
        <c:numFmt formatCode="ge" sourceLinked="1"/>
        <c:majorTickMark val="none"/>
        <c:minorTickMark val="none"/>
        <c:tickLblPos val="none"/>
        <c:crossAx val="631397936"/>
        <c:crosses val="autoZero"/>
        <c:auto val="1"/>
        <c:lblOffset val="100"/>
        <c:baseTimeUnit val="years"/>
      </c:dateAx>
      <c:valAx>
        <c:axId val="631397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139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369.3</c:v>
                </c:pt>
                <c:pt idx="1">
                  <c:v>368.34</c:v>
                </c:pt>
                <c:pt idx="2">
                  <c:v>400.1</c:v>
                </c:pt>
                <c:pt idx="3">
                  <c:v>397.01</c:v>
                </c:pt>
                <c:pt idx="4">
                  <c:v>393.83</c:v>
                </c:pt>
              </c:numCache>
            </c:numRef>
          </c:val>
          <c:extLst xmlns:c16r2="http://schemas.microsoft.com/office/drawing/2015/06/chart">
            <c:ext xmlns:c16="http://schemas.microsoft.com/office/drawing/2014/chart" uri="{C3380CC4-5D6E-409C-BE32-E72D297353CC}">
              <c16:uniqueId val="{00000000-1767-4176-A112-E6FBA2ACA2BA}"/>
            </c:ext>
          </c:extLst>
        </c:ser>
        <c:dLbls>
          <c:showLegendKey val="0"/>
          <c:showVal val="0"/>
          <c:showCatName val="0"/>
          <c:showSerName val="0"/>
          <c:showPercent val="0"/>
          <c:showBubbleSize val="0"/>
        </c:dLbls>
        <c:gapWidth val="150"/>
        <c:axId val="631387352"/>
        <c:axId val="63139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1767-4176-A112-E6FBA2ACA2BA}"/>
            </c:ext>
          </c:extLst>
        </c:ser>
        <c:dLbls>
          <c:showLegendKey val="0"/>
          <c:showVal val="0"/>
          <c:showCatName val="0"/>
          <c:showSerName val="0"/>
          <c:showPercent val="0"/>
          <c:showBubbleSize val="0"/>
        </c:dLbls>
        <c:marker val="1"/>
        <c:smooth val="0"/>
        <c:axId val="631387352"/>
        <c:axId val="631392840"/>
      </c:lineChart>
      <c:dateAx>
        <c:axId val="631387352"/>
        <c:scaling>
          <c:orientation val="minMax"/>
        </c:scaling>
        <c:delete val="1"/>
        <c:axPos val="b"/>
        <c:numFmt formatCode="ge" sourceLinked="1"/>
        <c:majorTickMark val="none"/>
        <c:minorTickMark val="none"/>
        <c:tickLblPos val="none"/>
        <c:crossAx val="631392840"/>
        <c:crosses val="autoZero"/>
        <c:auto val="1"/>
        <c:lblOffset val="100"/>
        <c:baseTimeUnit val="years"/>
      </c:dateAx>
      <c:valAx>
        <c:axId val="631392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138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104.16</c:v>
                </c:pt>
                <c:pt idx="1">
                  <c:v>103.62</c:v>
                </c:pt>
                <c:pt idx="2">
                  <c:v>102.96</c:v>
                </c:pt>
                <c:pt idx="3">
                  <c:v>107.8</c:v>
                </c:pt>
                <c:pt idx="4">
                  <c:v>111.14</c:v>
                </c:pt>
              </c:numCache>
            </c:numRef>
          </c:val>
          <c:extLst xmlns:c16r2="http://schemas.microsoft.com/office/drawing/2015/06/chart">
            <c:ext xmlns:c16="http://schemas.microsoft.com/office/drawing/2014/chart" uri="{C3380CC4-5D6E-409C-BE32-E72D297353CC}">
              <c16:uniqueId val="{00000000-76C6-41FA-A7C9-A4CB82F7EB15}"/>
            </c:ext>
          </c:extLst>
        </c:ser>
        <c:dLbls>
          <c:showLegendKey val="0"/>
          <c:showVal val="0"/>
          <c:showCatName val="0"/>
          <c:showSerName val="0"/>
          <c:showPercent val="0"/>
          <c:showBubbleSize val="0"/>
        </c:dLbls>
        <c:gapWidth val="150"/>
        <c:axId val="631394408"/>
        <c:axId val="63139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76C6-41FA-A7C9-A4CB82F7EB15}"/>
            </c:ext>
          </c:extLst>
        </c:ser>
        <c:dLbls>
          <c:showLegendKey val="0"/>
          <c:showVal val="0"/>
          <c:showCatName val="0"/>
          <c:showSerName val="0"/>
          <c:showPercent val="0"/>
          <c:showBubbleSize val="0"/>
        </c:dLbls>
        <c:marker val="1"/>
        <c:smooth val="0"/>
        <c:axId val="631394408"/>
        <c:axId val="631394800"/>
      </c:lineChart>
      <c:dateAx>
        <c:axId val="631394408"/>
        <c:scaling>
          <c:orientation val="minMax"/>
        </c:scaling>
        <c:delete val="1"/>
        <c:axPos val="b"/>
        <c:numFmt formatCode="ge" sourceLinked="1"/>
        <c:majorTickMark val="none"/>
        <c:minorTickMark val="none"/>
        <c:tickLblPos val="none"/>
        <c:crossAx val="631394800"/>
        <c:crosses val="autoZero"/>
        <c:auto val="1"/>
        <c:lblOffset val="100"/>
        <c:baseTimeUnit val="years"/>
      </c:dateAx>
      <c:valAx>
        <c:axId val="63139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39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232.76</c:v>
                </c:pt>
                <c:pt idx="1">
                  <c:v>235.58</c:v>
                </c:pt>
                <c:pt idx="2">
                  <c:v>237.41</c:v>
                </c:pt>
                <c:pt idx="3">
                  <c:v>227.27</c:v>
                </c:pt>
                <c:pt idx="4">
                  <c:v>220.25</c:v>
                </c:pt>
              </c:numCache>
            </c:numRef>
          </c:val>
          <c:extLst xmlns:c16r2="http://schemas.microsoft.com/office/drawing/2015/06/chart">
            <c:ext xmlns:c16="http://schemas.microsoft.com/office/drawing/2014/chart" uri="{C3380CC4-5D6E-409C-BE32-E72D297353CC}">
              <c16:uniqueId val="{00000000-8972-4C5A-AF9E-FF12624CCEAC}"/>
            </c:ext>
          </c:extLst>
        </c:ser>
        <c:dLbls>
          <c:showLegendKey val="0"/>
          <c:showVal val="0"/>
          <c:showCatName val="0"/>
          <c:showSerName val="0"/>
          <c:showPercent val="0"/>
          <c:showBubbleSize val="0"/>
        </c:dLbls>
        <c:gapWidth val="150"/>
        <c:axId val="631395584"/>
        <c:axId val="63138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8972-4C5A-AF9E-FF12624CCEAC}"/>
            </c:ext>
          </c:extLst>
        </c:ser>
        <c:dLbls>
          <c:showLegendKey val="0"/>
          <c:showVal val="0"/>
          <c:showCatName val="0"/>
          <c:showSerName val="0"/>
          <c:showPercent val="0"/>
          <c:showBubbleSize val="0"/>
        </c:dLbls>
        <c:marker val="1"/>
        <c:smooth val="0"/>
        <c:axId val="631395584"/>
        <c:axId val="631388136"/>
      </c:lineChart>
      <c:dateAx>
        <c:axId val="631395584"/>
        <c:scaling>
          <c:orientation val="minMax"/>
        </c:scaling>
        <c:delete val="1"/>
        <c:axPos val="b"/>
        <c:numFmt formatCode="ge" sourceLinked="1"/>
        <c:majorTickMark val="none"/>
        <c:minorTickMark val="none"/>
        <c:tickLblPos val="none"/>
        <c:crossAx val="631388136"/>
        <c:crosses val="autoZero"/>
        <c:auto val="1"/>
        <c:lblOffset val="100"/>
        <c:baseTimeUnit val="years"/>
      </c:dateAx>
      <c:valAx>
        <c:axId val="63138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39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真鶴町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2">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7457</v>
      </c>
      <c r="AM8" s="59"/>
      <c r="AN8" s="59"/>
      <c r="AO8" s="59"/>
      <c r="AP8" s="59"/>
      <c r="AQ8" s="59"/>
      <c r="AR8" s="59"/>
      <c r="AS8" s="59"/>
      <c r="AT8" s="50">
        <f>データ!$S$6</f>
        <v>7.05</v>
      </c>
      <c r="AU8" s="51"/>
      <c r="AV8" s="51"/>
      <c r="AW8" s="51"/>
      <c r="AX8" s="51"/>
      <c r="AY8" s="51"/>
      <c r="AZ8" s="51"/>
      <c r="BA8" s="51"/>
      <c r="BB8" s="52">
        <f>データ!$T$6</f>
        <v>1057.73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2">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2">
      <c r="A10" s="2"/>
      <c r="B10" s="50" t="str">
        <f>データ!$N$6</f>
        <v>-</v>
      </c>
      <c r="C10" s="51"/>
      <c r="D10" s="51"/>
      <c r="E10" s="51"/>
      <c r="F10" s="51"/>
      <c r="G10" s="51"/>
      <c r="H10" s="51"/>
      <c r="I10" s="50">
        <f>データ!$O$6</f>
        <v>48.57</v>
      </c>
      <c r="J10" s="51"/>
      <c r="K10" s="51"/>
      <c r="L10" s="51"/>
      <c r="M10" s="51"/>
      <c r="N10" s="51"/>
      <c r="O10" s="62"/>
      <c r="P10" s="52">
        <f>データ!$P$6</f>
        <v>100</v>
      </c>
      <c r="Q10" s="52"/>
      <c r="R10" s="52"/>
      <c r="S10" s="52"/>
      <c r="T10" s="52"/>
      <c r="U10" s="52"/>
      <c r="V10" s="52"/>
      <c r="W10" s="59">
        <f>データ!$Q$6</f>
        <v>3679</v>
      </c>
      <c r="X10" s="59"/>
      <c r="Y10" s="59"/>
      <c r="Z10" s="59"/>
      <c r="AA10" s="59"/>
      <c r="AB10" s="59"/>
      <c r="AC10" s="59"/>
      <c r="AD10" s="2"/>
      <c r="AE10" s="2"/>
      <c r="AF10" s="2"/>
      <c r="AG10" s="2"/>
      <c r="AH10" s="4"/>
      <c r="AI10" s="4"/>
      <c r="AJ10" s="4"/>
      <c r="AK10" s="4"/>
      <c r="AL10" s="59">
        <f>データ!$U$6</f>
        <v>7396</v>
      </c>
      <c r="AM10" s="59"/>
      <c r="AN10" s="59"/>
      <c r="AO10" s="59"/>
      <c r="AP10" s="59"/>
      <c r="AQ10" s="59"/>
      <c r="AR10" s="59"/>
      <c r="AS10" s="59"/>
      <c r="AT10" s="50">
        <f>データ!$V$6</f>
        <v>7.02</v>
      </c>
      <c r="AU10" s="51"/>
      <c r="AV10" s="51"/>
      <c r="AW10" s="51"/>
      <c r="AX10" s="51"/>
      <c r="AY10" s="51"/>
      <c r="AZ10" s="51"/>
      <c r="BA10" s="51"/>
      <c r="BB10" s="52">
        <f>データ!$W$6</f>
        <v>1053.56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2">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2">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2">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2">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2">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2">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2">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2">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2">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IzC7Bxm8Tv2scWydo8h6CM9S6tXov4XcOExZpyVumfbNmv5ph00IyhGWsVcPSEWoTe9migy1yWsbta1JOL71XA==" saltValue="1Q42ZwIngkYoHabmcUE0L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143839</v>
      </c>
      <c r="D6" s="33">
        <f t="shared" si="3"/>
        <v>46</v>
      </c>
      <c r="E6" s="33">
        <f t="shared" si="3"/>
        <v>1</v>
      </c>
      <c r="F6" s="33">
        <f t="shared" si="3"/>
        <v>0</v>
      </c>
      <c r="G6" s="33">
        <f t="shared" si="3"/>
        <v>1</v>
      </c>
      <c r="H6" s="33" t="str">
        <f t="shared" si="3"/>
        <v>神奈川県　真鶴町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48.57</v>
      </c>
      <c r="P6" s="34">
        <f t="shared" si="3"/>
        <v>100</v>
      </c>
      <c r="Q6" s="34">
        <f t="shared" si="3"/>
        <v>3679</v>
      </c>
      <c r="R6" s="34">
        <f t="shared" si="3"/>
        <v>7457</v>
      </c>
      <c r="S6" s="34">
        <f t="shared" si="3"/>
        <v>7.05</v>
      </c>
      <c r="T6" s="34">
        <f t="shared" si="3"/>
        <v>1057.73</v>
      </c>
      <c r="U6" s="34">
        <f t="shared" si="3"/>
        <v>7396</v>
      </c>
      <c r="V6" s="34">
        <f t="shared" si="3"/>
        <v>7.02</v>
      </c>
      <c r="W6" s="34">
        <f t="shared" si="3"/>
        <v>1053.56</v>
      </c>
      <c r="X6" s="35">
        <f>IF(X7="",NA(),X7)</f>
        <v>108.08</v>
      </c>
      <c r="Y6" s="35">
        <f t="shared" ref="Y6:AG6" si="4">IF(Y7="",NA(),Y7)</f>
        <v>104.38</v>
      </c>
      <c r="Z6" s="35">
        <f t="shared" si="4"/>
        <v>109.84</v>
      </c>
      <c r="AA6" s="35">
        <f t="shared" si="4"/>
        <v>108.57</v>
      </c>
      <c r="AB6" s="35">
        <f t="shared" si="4"/>
        <v>112.01</v>
      </c>
      <c r="AC6" s="35">
        <f t="shared" si="4"/>
        <v>105.53</v>
      </c>
      <c r="AD6" s="35">
        <f t="shared" si="4"/>
        <v>107.2</v>
      </c>
      <c r="AE6" s="35">
        <f t="shared" si="4"/>
        <v>106.62</v>
      </c>
      <c r="AF6" s="35">
        <f t="shared" si="4"/>
        <v>107.95</v>
      </c>
      <c r="AG6" s="35">
        <f t="shared" si="4"/>
        <v>104.47</v>
      </c>
      <c r="AH6" s="34" t="str">
        <f>IF(AH7="","",IF(AH7="-","【-】","【"&amp;SUBSTITUTE(TEXT(AH7,"#,##0.00"),"-","△")&amp;"】"))</f>
        <v>【113.39】</v>
      </c>
      <c r="AI6" s="35">
        <f>IF(AI7="",NA(),AI7)</f>
        <v>120.5</v>
      </c>
      <c r="AJ6" s="34">
        <f t="shared" ref="AJ6:AR6" si="5">IF(AJ7="",NA(),AJ7)</f>
        <v>0</v>
      </c>
      <c r="AK6" s="35">
        <f t="shared" si="5"/>
        <v>110.03</v>
      </c>
      <c r="AL6" s="35">
        <f t="shared" si="5"/>
        <v>104.43</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1800.4</v>
      </c>
      <c r="AU6" s="35">
        <f t="shared" ref="AU6:BC6" si="6">IF(AU7="",NA(),AU7)</f>
        <v>42.4</v>
      </c>
      <c r="AV6" s="35">
        <f t="shared" si="6"/>
        <v>50.92</v>
      </c>
      <c r="AW6" s="35">
        <f t="shared" si="6"/>
        <v>48.49</v>
      </c>
      <c r="AX6" s="35">
        <f t="shared" si="6"/>
        <v>43.21</v>
      </c>
      <c r="AY6" s="35">
        <f t="shared" si="6"/>
        <v>1164.51</v>
      </c>
      <c r="AZ6" s="35">
        <f t="shared" si="6"/>
        <v>434.72</v>
      </c>
      <c r="BA6" s="35">
        <f t="shared" si="6"/>
        <v>416.14</v>
      </c>
      <c r="BB6" s="35">
        <f t="shared" si="6"/>
        <v>371.89</v>
      </c>
      <c r="BC6" s="35">
        <f t="shared" si="6"/>
        <v>293.23</v>
      </c>
      <c r="BD6" s="34" t="str">
        <f>IF(BD7="","",IF(BD7="-","【-】","【"&amp;SUBSTITUTE(TEXT(BD7,"#,##0.00"),"-","△")&amp;"】"))</f>
        <v>【264.34】</v>
      </c>
      <c r="BE6" s="35">
        <f>IF(BE7="",NA(),BE7)</f>
        <v>369.3</v>
      </c>
      <c r="BF6" s="35">
        <f t="shared" ref="BF6:BN6" si="7">IF(BF7="",NA(),BF7)</f>
        <v>368.34</v>
      </c>
      <c r="BG6" s="35">
        <f t="shared" si="7"/>
        <v>400.1</v>
      </c>
      <c r="BH6" s="35">
        <f t="shared" si="7"/>
        <v>397.01</v>
      </c>
      <c r="BI6" s="35">
        <f t="shared" si="7"/>
        <v>393.83</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104.16</v>
      </c>
      <c r="BQ6" s="35">
        <f t="shared" ref="BQ6:BY6" si="8">IF(BQ7="",NA(),BQ7)</f>
        <v>103.62</v>
      </c>
      <c r="BR6" s="35">
        <f t="shared" si="8"/>
        <v>102.96</v>
      </c>
      <c r="BS6" s="35">
        <f t="shared" si="8"/>
        <v>107.8</v>
      </c>
      <c r="BT6" s="35">
        <f t="shared" si="8"/>
        <v>111.14</v>
      </c>
      <c r="BU6" s="35">
        <f t="shared" si="8"/>
        <v>90.64</v>
      </c>
      <c r="BV6" s="35">
        <f t="shared" si="8"/>
        <v>93.66</v>
      </c>
      <c r="BW6" s="35">
        <f t="shared" si="8"/>
        <v>92.76</v>
      </c>
      <c r="BX6" s="35">
        <f t="shared" si="8"/>
        <v>93.28</v>
      </c>
      <c r="BY6" s="35">
        <f t="shared" si="8"/>
        <v>87.51</v>
      </c>
      <c r="BZ6" s="34" t="str">
        <f>IF(BZ7="","",IF(BZ7="-","【-】","【"&amp;SUBSTITUTE(TEXT(BZ7,"#,##0.00"),"-","△")&amp;"】"))</f>
        <v>【104.36】</v>
      </c>
      <c r="CA6" s="35">
        <f>IF(CA7="",NA(),CA7)</f>
        <v>232.76</v>
      </c>
      <c r="CB6" s="35">
        <f t="shared" ref="CB6:CJ6" si="9">IF(CB7="",NA(),CB7)</f>
        <v>235.58</v>
      </c>
      <c r="CC6" s="35">
        <f t="shared" si="9"/>
        <v>237.41</v>
      </c>
      <c r="CD6" s="35">
        <f t="shared" si="9"/>
        <v>227.27</v>
      </c>
      <c r="CE6" s="35">
        <f t="shared" si="9"/>
        <v>220.25</v>
      </c>
      <c r="CF6" s="35">
        <f t="shared" si="9"/>
        <v>213.52</v>
      </c>
      <c r="CG6" s="35">
        <f t="shared" si="9"/>
        <v>208.21</v>
      </c>
      <c r="CH6" s="35">
        <f t="shared" si="9"/>
        <v>208.67</v>
      </c>
      <c r="CI6" s="35">
        <f t="shared" si="9"/>
        <v>208.29</v>
      </c>
      <c r="CJ6" s="35">
        <f t="shared" si="9"/>
        <v>218.42</v>
      </c>
      <c r="CK6" s="34" t="str">
        <f>IF(CK7="","",IF(CK7="-","【-】","【"&amp;SUBSTITUTE(TEXT(CK7,"#,##0.00"),"-","△")&amp;"】"))</f>
        <v>【165.71】</v>
      </c>
      <c r="CL6" s="35">
        <f>IF(CL7="",NA(),CL7)</f>
        <v>36.659999999999997</v>
      </c>
      <c r="CM6" s="35">
        <f t="shared" ref="CM6:CU6" si="10">IF(CM7="",NA(),CM7)</f>
        <v>33.06</v>
      </c>
      <c r="CN6" s="35">
        <f t="shared" si="10"/>
        <v>32.4</v>
      </c>
      <c r="CO6" s="35">
        <f t="shared" si="10"/>
        <v>31.6</v>
      </c>
      <c r="CP6" s="35">
        <f t="shared" si="10"/>
        <v>30.87</v>
      </c>
      <c r="CQ6" s="35">
        <f t="shared" si="10"/>
        <v>49.77</v>
      </c>
      <c r="CR6" s="35">
        <f t="shared" si="10"/>
        <v>49.22</v>
      </c>
      <c r="CS6" s="35">
        <f t="shared" si="10"/>
        <v>49.08</v>
      </c>
      <c r="CT6" s="35">
        <f t="shared" si="10"/>
        <v>49.32</v>
      </c>
      <c r="CU6" s="35">
        <f t="shared" si="10"/>
        <v>50.24</v>
      </c>
      <c r="CV6" s="34" t="str">
        <f>IF(CV7="","",IF(CV7="-","【-】","【"&amp;SUBSTITUTE(TEXT(CV7,"#,##0.00"),"-","△")&amp;"】"))</f>
        <v>【60.41】</v>
      </c>
      <c r="CW6" s="35">
        <f>IF(CW7="",NA(),CW7)</f>
        <v>76.400000000000006</v>
      </c>
      <c r="CX6" s="35">
        <f t="shared" ref="CX6:DF6" si="11">IF(CX7="",NA(),CX7)</f>
        <v>82.83</v>
      </c>
      <c r="CY6" s="35">
        <f t="shared" si="11"/>
        <v>83.01</v>
      </c>
      <c r="CZ6" s="35">
        <f t="shared" si="11"/>
        <v>83.02</v>
      </c>
      <c r="DA6" s="35">
        <f t="shared" si="11"/>
        <v>82.74</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51.12</v>
      </c>
      <c r="DI6" s="35">
        <f t="shared" ref="DI6:DQ6" si="12">IF(DI7="",NA(),DI7)</f>
        <v>53.54</v>
      </c>
      <c r="DJ6" s="35">
        <f t="shared" si="12"/>
        <v>52.44</v>
      </c>
      <c r="DK6" s="35">
        <f t="shared" si="12"/>
        <v>53.76</v>
      </c>
      <c r="DL6" s="35">
        <f t="shared" si="12"/>
        <v>55.07</v>
      </c>
      <c r="DM6" s="35">
        <f t="shared" si="12"/>
        <v>36.43</v>
      </c>
      <c r="DN6" s="35">
        <f t="shared" si="12"/>
        <v>46.12</v>
      </c>
      <c r="DO6" s="35">
        <f t="shared" si="12"/>
        <v>47.44</v>
      </c>
      <c r="DP6" s="35">
        <f t="shared" si="12"/>
        <v>48.3</v>
      </c>
      <c r="DQ6" s="35">
        <f t="shared" si="12"/>
        <v>45.14</v>
      </c>
      <c r="DR6" s="34" t="str">
        <f>IF(DR7="","",IF(DR7="-","【-】","【"&amp;SUBSTITUTE(TEXT(DR7,"#,##0.00"),"-","△")&amp;"】"))</f>
        <v>【48.12】</v>
      </c>
      <c r="DS6" s="35">
        <f>IF(DS7="",NA(),DS7)</f>
        <v>13.26</v>
      </c>
      <c r="DT6" s="35">
        <f t="shared" ref="DT6:EB6" si="13">IF(DT7="",NA(),DT7)</f>
        <v>13.25</v>
      </c>
      <c r="DU6" s="35">
        <f t="shared" si="13"/>
        <v>13.25</v>
      </c>
      <c r="DV6" s="35">
        <f t="shared" si="13"/>
        <v>13.25</v>
      </c>
      <c r="DW6" s="35">
        <f t="shared" si="13"/>
        <v>13.25</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0.2</v>
      </c>
      <c r="EE6" s="34">
        <f t="shared" ref="EE6:EM6" si="14">IF(EE7="",NA(),EE7)</f>
        <v>0</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2">
      <c r="A7" s="28"/>
      <c r="B7" s="37">
        <v>2017</v>
      </c>
      <c r="C7" s="37">
        <v>143839</v>
      </c>
      <c r="D7" s="37">
        <v>46</v>
      </c>
      <c r="E7" s="37">
        <v>1</v>
      </c>
      <c r="F7" s="37">
        <v>0</v>
      </c>
      <c r="G7" s="37">
        <v>1</v>
      </c>
      <c r="H7" s="37" t="s">
        <v>105</v>
      </c>
      <c r="I7" s="37" t="s">
        <v>106</v>
      </c>
      <c r="J7" s="37" t="s">
        <v>107</v>
      </c>
      <c r="K7" s="37" t="s">
        <v>108</v>
      </c>
      <c r="L7" s="37" t="s">
        <v>109</v>
      </c>
      <c r="M7" s="37" t="s">
        <v>110</v>
      </c>
      <c r="N7" s="38" t="s">
        <v>111</v>
      </c>
      <c r="O7" s="38">
        <v>48.57</v>
      </c>
      <c r="P7" s="38">
        <v>100</v>
      </c>
      <c r="Q7" s="38">
        <v>3679</v>
      </c>
      <c r="R7" s="38">
        <v>7457</v>
      </c>
      <c r="S7" s="38">
        <v>7.05</v>
      </c>
      <c r="T7" s="38">
        <v>1057.73</v>
      </c>
      <c r="U7" s="38">
        <v>7396</v>
      </c>
      <c r="V7" s="38">
        <v>7.02</v>
      </c>
      <c r="W7" s="38">
        <v>1053.56</v>
      </c>
      <c r="X7" s="38">
        <v>108.08</v>
      </c>
      <c r="Y7" s="38">
        <v>104.38</v>
      </c>
      <c r="Z7" s="38">
        <v>109.84</v>
      </c>
      <c r="AA7" s="38">
        <v>108.57</v>
      </c>
      <c r="AB7" s="38">
        <v>112.01</v>
      </c>
      <c r="AC7" s="38">
        <v>105.53</v>
      </c>
      <c r="AD7" s="38">
        <v>107.2</v>
      </c>
      <c r="AE7" s="38">
        <v>106.62</v>
      </c>
      <c r="AF7" s="38">
        <v>107.95</v>
      </c>
      <c r="AG7" s="38">
        <v>104.47</v>
      </c>
      <c r="AH7" s="38">
        <v>113.39</v>
      </c>
      <c r="AI7" s="38">
        <v>120.5</v>
      </c>
      <c r="AJ7" s="38">
        <v>0</v>
      </c>
      <c r="AK7" s="38">
        <v>110.03</v>
      </c>
      <c r="AL7" s="38">
        <v>104.43</v>
      </c>
      <c r="AM7" s="38">
        <v>0</v>
      </c>
      <c r="AN7" s="38">
        <v>28.31</v>
      </c>
      <c r="AO7" s="38">
        <v>13.46</v>
      </c>
      <c r="AP7" s="38">
        <v>12.59</v>
      </c>
      <c r="AQ7" s="38">
        <v>12.44</v>
      </c>
      <c r="AR7" s="38">
        <v>16.399999999999999</v>
      </c>
      <c r="AS7" s="38">
        <v>0.85</v>
      </c>
      <c r="AT7" s="38">
        <v>1800.4</v>
      </c>
      <c r="AU7" s="38">
        <v>42.4</v>
      </c>
      <c r="AV7" s="38">
        <v>50.92</v>
      </c>
      <c r="AW7" s="38">
        <v>48.49</v>
      </c>
      <c r="AX7" s="38">
        <v>43.21</v>
      </c>
      <c r="AY7" s="38">
        <v>1164.51</v>
      </c>
      <c r="AZ7" s="38">
        <v>434.72</v>
      </c>
      <c r="BA7" s="38">
        <v>416.14</v>
      </c>
      <c r="BB7" s="38">
        <v>371.89</v>
      </c>
      <c r="BC7" s="38">
        <v>293.23</v>
      </c>
      <c r="BD7" s="38">
        <v>264.33999999999997</v>
      </c>
      <c r="BE7" s="38">
        <v>369.3</v>
      </c>
      <c r="BF7" s="38">
        <v>368.34</v>
      </c>
      <c r="BG7" s="38">
        <v>400.1</v>
      </c>
      <c r="BH7" s="38">
        <v>397.01</v>
      </c>
      <c r="BI7" s="38">
        <v>393.83</v>
      </c>
      <c r="BJ7" s="38">
        <v>498.27</v>
      </c>
      <c r="BK7" s="38">
        <v>495.76</v>
      </c>
      <c r="BL7" s="38">
        <v>487.22</v>
      </c>
      <c r="BM7" s="38">
        <v>483.11</v>
      </c>
      <c r="BN7" s="38">
        <v>542.29999999999995</v>
      </c>
      <c r="BO7" s="38">
        <v>274.27</v>
      </c>
      <c r="BP7" s="38">
        <v>104.16</v>
      </c>
      <c r="BQ7" s="38">
        <v>103.62</v>
      </c>
      <c r="BR7" s="38">
        <v>102.96</v>
      </c>
      <c r="BS7" s="38">
        <v>107.8</v>
      </c>
      <c r="BT7" s="38">
        <v>111.14</v>
      </c>
      <c r="BU7" s="38">
        <v>90.64</v>
      </c>
      <c r="BV7" s="38">
        <v>93.66</v>
      </c>
      <c r="BW7" s="38">
        <v>92.76</v>
      </c>
      <c r="BX7" s="38">
        <v>93.28</v>
      </c>
      <c r="BY7" s="38">
        <v>87.51</v>
      </c>
      <c r="BZ7" s="38">
        <v>104.36</v>
      </c>
      <c r="CA7" s="38">
        <v>232.76</v>
      </c>
      <c r="CB7" s="38">
        <v>235.58</v>
      </c>
      <c r="CC7" s="38">
        <v>237.41</v>
      </c>
      <c r="CD7" s="38">
        <v>227.27</v>
      </c>
      <c r="CE7" s="38">
        <v>220.25</v>
      </c>
      <c r="CF7" s="38">
        <v>213.52</v>
      </c>
      <c r="CG7" s="38">
        <v>208.21</v>
      </c>
      <c r="CH7" s="38">
        <v>208.67</v>
      </c>
      <c r="CI7" s="38">
        <v>208.29</v>
      </c>
      <c r="CJ7" s="38">
        <v>218.42</v>
      </c>
      <c r="CK7" s="38">
        <v>165.71</v>
      </c>
      <c r="CL7" s="38">
        <v>36.659999999999997</v>
      </c>
      <c r="CM7" s="38">
        <v>33.06</v>
      </c>
      <c r="CN7" s="38">
        <v>32.4</v>
      </c>
      <c r="CO7" s="38">
        <v>31.6</v>
      </c>
      <c r="CP7" s="38">
        <v>30.87</v>
      </c>
      <c r="CQ7" s="38">
        <v>49.77</v>
      </c>
      <c r="CR7" s="38">
        <v>49.22</v>
      </c>
      <c r="CS7" s="38">
        <v>49.08</v>
      </c>
      <c r="CT7" s="38">
        <v>49.32</v>
      </c>
      <c r="CU7" s="38">
        <v>50.24</v>
      </c>
      <c r="CV7" s="38">
        <v>60.41</v>
      </c>
      <c r="CW7" s="38">
        <v>76.400000000000006</v>
      </c>
      <c r="CX7" s="38">
        <v>82.83</v>
      </c>
      <c r="CY7" s="38">
        <v>83.01</v>
      </c>
      <c r="CZ7" s="38">
        <v>83.02</v>
      </c>
      <c r="DA7" s="38">
        <v>82.74</v>
      </c>
      <c r="DB7" s="38">
        <v>79.98</v>
      </c>
      <c r="DC7" s="38">
        <v>79.48</v>
      </c>
      <c r="DD7" s="38">
        <v>79.3</v>
      </c>
      <c r="DE7" s="38">
        <v>79.34</v>
      </c>
      <c r="DF7" s="38">
        <v>78.650000000000006</v>
      </c>
      <c r="DG7" s="38">
        <v>89.93</v>
      </c>
      <c r="DH7" s="38">
        <v>51.12</v>
      </c>
      <c r="DI7" s="38">
        <v>53.54</v>
      </c>
      <c r="DJ7" s="38">
        <v>52.44</v>
      </c>
      <c r="DK7" s="38">
        <v>53.76</v>
      </c>
      <c r="DL7" s="38">
        <v>55.07</v>
      </c>
      <c r="DM7" s="38">
        <v>36.43</v>
      </c>
      <c r="DN7" s="38">
        <v>46.12</v>
      </c>
      <c r="DO7" s="38">
        <v>47.44</v>
      </c>
      <c r="DP7" s="38">
        <v>48.3</v>
      </c>
      <c r="DQ7" s="38">
        <v>45.14</v>
      </c>
      <c r="DR7" s="38">
        <v>48.12</v>
      </c>
      <c r="DS7" s="38">
        <v>13.26</v>
      </c>
      <c r="DT7" s="38">
        <v>13.25</v>
      </c>
      <c r="DU7" s="38">
        <v>13.25</v>
      </c>
      <c r="DV7" s="38">
        <v>13.25</v>
      </c>
      <c r="DW7" s="38">
        <v>13.25</v>
      </c>
      <c r="DX7" s="38">
        <v>8.7200000000000006</v>
      </c>
      <c r="DY7" s="38">
        <v>9.86</v>
      </c>
      <c r="DZ7" s="38">
        <v>11.16</v>
      </c>
      <c r="EA7" s="38">
        <v>12.43</v>
      </c>
      <c r="EB7" s="38">
        <v>13.58</v>
      </c>
      <c r="EC7" s="38">
        <v>15.89</v>
      </c>
      <c r="ED7" s="38">
        <v>0.2</v>
      </c>
      <c r="EE7" s="38">
        <v>0</v>
      </c>
      <c r="EF7" s="38">
        <v>0</v>
      </c>
      <c r="EG7" s="38">
        <v>0</v>
      </c>
      <c r="EH7" s="38">
        <v>0</v>
      </c>
      <c r="EI7" s="38">
        <v>0.64</v>
      </c>
      <c r="EJ7" s="38">
        <v>0.56000000000000005</v>
      </c>
      <c r="EK7" s="38">
        <v>0.65</v>
      </c>
      <c r="EL7" s="38">
        <v>0.46</v>
      </c>
      <c r="EM7" s="38">
        <v>0.44</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2019-02-01T00:22:06Z</cp:lastPrinted>
  <dcterms:created xsi:type="dcterms:W3CDTF">2018-12-03T08:30:04Z</dcterms:created>
  <dcterms:modified xsi:type="dcterms:W3CDTF">2019-02-18T00:42:30Z</dcterms:modified>
  <cp:category/>
</cp:coreProperties>
</file>