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353100\Downloads\★アップロードするもの\工賃結果\"/>
    </mc:Choice>
  </mc:AlternateContent>
  <bookViews>
    <workbookView xWindow="0" yWindow="4035" windowWidth="20535" windowHeight="4095"/>
  </bookViews>
  <sheets>
    <sheet name="概要【全体】" sheetId="1" r:id="rId1"/>
  </sheets>
  <externalReferences>
    <externalReference r:id="rId2"/>
  </externalReferences>
  <definedNames>
    <definedName name="_xlnm.Print_Area" localSheetId="0">概要【全体】!$A$1:$J$39</definedName>
    <definedName name="法人種類">'[1]（リスト）'!$A$2:$A$15</definedName>
  </definedNames>
  <calcPr calcId="152511"/>
</workbook>
</file>

<file path=xl/calcChain.xml><?xml version="1.0" encoding="utf-8"?>
<calcChain xmlns="http://schemas.openxmlformats.org/spreadsheetml/2006/main">
  <c r="H8" i="1" l="1"/>
  <c r="F8" i="1"/>
  <c r="E8" i="1"/>
  <c r="D8" i="1"/>
  <c r="C8" i="1"/>
  <c r="I8" i="1" l="1"/>
  <c r="G8" i="1"/>
  <c r="H33" i="1" l="1"/>
  <c r="E33" i="1"/>
  <c r="D33" i="1"/>
  <c r="F30" i="1"/>
  <c r="E30" i="1"/>
  <c r="D30" i="1"/>
  <c r="F27" i="1"/>
  <c r="E24" i="1"/>
  <c r="F24" i="1"/>
  <c r="H21" i="1"/>
  <c r="D21" i="1"/>
  <c r="H36" i="1"/>
  <c r="F36" i="1"/>
  <c r="E36" i="1"/>
  <c r="D36" i="1"/>
  <c r="C36" i="1"/>
  <c r="F33" i="1"/>
  <c r="C33" i="1"/>
  <c r="H30" i="1"/>
  <c r="C30" i="1"/>
  <c r="H27" i="1"/>
  <c r="E27" i="1"/>
  <c r="D27" i="1"/>
  <c r="C27" i="1"/>
  <c r="H24" i="1"/>
  <c r="D24" i="1"/>
  <c r="C24" i="1"/>
  <c r="C15" i="1"/>
  <c r="F21" i="1"/>
  <c r="E21" i="1"/>
  <c r="C21" i="1"/>
  <c r="H18" i="1"/>
  <c r="F18" i="1"/>
  <c r="E18" i="1"/>
  <c r="D18" i="1"/>
  <c r="C18" i="1"/>
  <c r="G36" i="1" l="1"/>
  <c r="I18" i="1"/>
  <c r="G30" i="1"/>
  <c r="C37" i="1"/>
  <c r="G33" i="1"/>
  <c r="G27" i="1"/>
  <c r="G24" i="1"/>
  <c r="I21" i="1"/>
  <c r="G21" i="1"/>
  <c r="G18" i="1"/>
  <c r="I36" i="1"/>
  <c r="I33" i="1"/>
  <c r="I30" i="1"/>
  <c r="I27" i="1"/>
  <c r="I24" i="1"/>
  <c r="H15" i="1" l="1"/>
  <c r="H37" i="1" s="1"/>
  <c r="D15" i="1"/>
  <c r="D37" i="1" s="1"/>
  <c r="E15" i="1"/>
  <c r="F15" i="1"/>
  <c r="E37" i="1" l="1"/>
  <c r="I15" i="1"/>
  <c r="F37" i="1"/>
  <c r="G15" i="1"/>
  <c r="I37" i="1" l="1"/>
  <c r="G37" i="1"/>
</calcChain>
</file>

<file path=xl/sharedStrings.xml><?xml version="1.0" encoding="utf-8"?>
<sst xmlns="http://schemas.openxmlformats.org/spreadsheetml/2006/main" count="61" uniqueCount="26">
  <si>
    <t>合計</t>
    <rPh sb="0" eb="2">
      <t>ゴウケイ</t>
    </rPh>
    <phoneticPr fontId="2"/>
  </si>
  <si>
    <t>小計</t>
    <rPh sb="0" eb="2">
      <t>ショウケイ</t>
    </rPh>
    <phoneticPr fontId="2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</si>
  <si>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</si>
  <si>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</si>
  <si>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県西</t>
    <rPh sb="0" eb="2">
      <t>ケンセイ</t>
    </rPh>
    <phoneticPr fontId="2"/>
  </si>
  <si>
    <t>県央</t>
    <rPh sb="0" eb="2">
      <t>ケンオウ</t>
    </rPh>
    <phoneticPr fontId="2"/>
  </si>
  <si>
    <t>湘南西部</t>
    <rPh sb="0" eb="2">
      <t>ショウナン</t>
    </rPh>
    <rPh sb="2" eb="4">
      <t>セイブ</t>
    </rPh>
    <phoneticPr fontId="2"/>
  </si>
  <si>
    <t>湘南東部</t>
    <rPh sb="0" eb="2">
      <t>ショウナン</t>
    </rPh>
    <rPh sb="2" eb="4">
      <t>トウブ</t>
    </rPh>
    <phoneticPr fontId="2"/>
  </si>
  <si>
    <t>横須賀･三浦</t>
    <rPh sb="0" eb="3">
      <t>ヨコスカ</t>
    </rPh>
    <rPh sb="4" eb="6">
      <t>ミウラ</t>
    </rPh>
    <phoneticPr fontId="2"/>
  </si>
  <si>
    <t>相模原</t>
    <rPh sb="0" eb="3">
      <t>サガミハラ</t>
    </rPh>
    <phoneticPr fontId="2"/>
  </si>
  <si>
    <t>川崎</t>
    <rPh sb="0" eb="2">
      <t>カワサキ</t>
    </rPh>
    <phoneticPr fontId="2"/>
  </si>
  <si>
    <t>横浜</t>
    <rPh sb="0" eb="2">
      <t>ヨコハマ</t>
    </rPh>
    <phoneticPr fontId="2"/>
  </si>
  <si>
    <t>平均工賃
額(円)</t>
    <rPh sb="0" eb="2">
      <t>ヘイキン</t>
    </rPh>
    <rPh sb="2" eb="4">
      <t>コウチン</t>
    </rPh>
    <rPh sb="5" eb="6">
      <t>ガク</t>
    </rPh>
    <rPh sb="7" eb="8">
      <t>エン</t>
    </rPh>
    <phoneticPr fontId="2"/>
  </si>
  <si>
    <t>工賃支払対象者延べ人数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2"/>
  </si>
  <si>
    <t>【時間額】</t>
    <rPh sb="1" eb="4">
      <t>ジカンガク</t>
    </rPh>
    <phoneticPr fontId="2"/>
  </si>
  <si>
    <t>【月額】</t>
    <rPh sb="1" eb="3">
      <t>ゲツガク</t>
    </rPh>
    <phoneticPr fontId="2"/>
  </si>
  <si>
    <t>工賃支払総額
(円)</t>
    <rPh sb="0" eb="2">
      <t>コウチン</t>
    </rPh>
    <rPh sb="2" eb="4">
      <t>シハライ</t>
    </rPh>
    <rPh sb="4" eb="6">
      <t>ソウガク</t>
    </rPh>
    <rPh sb="8" eb="9">
      <t>エン</t>
    </rPh>
    <phoneticPr fontId="2"/>
  </si>
  <si>
    <t>定員
(人)</t>
    <rPh sb="0" eb="2">
      <t>テイイン</t>
    </rPh>
    <rPh sb="4" eb="5">
      <t>ニン</t>
    </rPh>
    <phoneticPr fontId="2"/>
  </si>
  <si>
    <t>施設数</t>
    <rPh sb="0" eb="3">
      <t>シセツスウ</t>
    </rPh>
    <phoneticPr fontId="2"/>
  </si>
  <si>
    <t>施設種別</t>
    <rPh sb="0" eb="2">
      <t>シセツ</t>
    </rPh>
    <rPh sb="2" eb="4">
      <t>シュベツ</t>
    </rPh>
    <phoneticPr fontId="2"/>
  </si>
  <si>
    <t>圏域</t>
    <rPh sb="0" eb="2">
      <t>ケンイキ</t>
    </rPh>
    <phoneticPr fontId="2"/>
  </si>
  <si>
    <t>（２）障害保健福祉圏域別</t>
    <rPh sb="3" eb="5">
      <t>ショウガイ</t>
    </rPh>
    <rPh sb="5" eb="7">
      <t>ホケン</t>
    </rPh>
    <rPh sb="7" eb="9">
      <t>フクシ</t>
    </rPh>
    <rPh sb="9" eb="11">
      <t>ケンイキ</t>
    </rPh>
    <rPh sb="11" eb="12">
      <t>ベツ</t>
    </rPh>
    <phoneticPr fontId="2"/>
  </si>
  <si>
    <t>（１）施設種別</t>
    <rPh sb="3" eb="5">
      <t>シセツ</t>
    </rPh>
    <rPh sb="5" eb="7">
      <t>シュベツ</t>
    </rPh>
    <phoneticPr fontId="2"/>
  </si>
  <si>
    <t>工賃支払対象者延べ人数※</t>
    <rPh sb="0" eb="2">
      <t>コウチン</t>
    </rPh>
    <rPh sb="2" eb="4">
      <t>シハライ</t>
    </rPh>
    <rPh sb="4" eb="6">
      <t>タイショウ</t>
    </rPh>
    <rPh sb="6" eb="7">
      <t>シャ</t>
    </rPh>
    <rPh sb="7" eb="8">
      <t>ノ</t>
    </rPh>
    <rPh sb="9" eb="11">
      <t>ニンズウ</t>
    </rPh>
    <phoneticPr fontId="2"/>
  </si>
  <si>
    <t>※平均工賃時間額における工賃支払対象者延べ人数については、圏域毎の端数処理により（１）施設種別実績と異なっています。</t>
    <rPh sb="1" eb="3">
      <t>ヘイキン</t>
    </rPh>
    <rPh sb="3" eb="5">
      <t>コウチン</t>
    </rPh>
    <rPh sb="5" eb="7">
      <t>ジカン</t>
    </rPh>
    <rPh sb="7" eb="8">
      <t>ガク</t>
    </rPh>
    <rPh sb="12" eb="14">
      <t>コウチン</t>
    </rPh>
    <rPh sb="14" eb="16">
      <t>シハライ</t>
    </rPh>
    <rPh sb="16" eb="18">
      <t>タイショウ</t>
    </rPh>
    <rPh sb="18" eb="19">
      <t>シャ</t>
    </rPh>
    <rPh sb="19" eb="20">
      <t>ノ</t>
    </rPh>
    <rPh sb="21" eb="23">
      <t>ニンズウ</t>
    </rPh>
    <rPh sb="29" eb="31">
      <t>ケンイキ</t>
    </rPh>
    <rPh sb="31" eb="32">
      <t>マイ</t>
    </rPh>
    <rPh sb="33" eb="35">
      <t>ハスウ</t>
    </rPh>
    <rPh sb="35" eb="37">
      <t>ショリ</t>
    </rPh>
    <rPh sb="43" eb="45">
      <t>シセツ</t>
    </rPh>
    <rPh sb="45" eb="47">
      <t>シュベツ</t>
    </rPh>
    <rPh sb="47" eb="49">
      <t>ジッセキ</t>
    </rPh>
    <rPh sb="50" eb="51">
      <t>コト</t>
    </rPh>
    <phoneticPr fontId="2"/>
  </si>
  <si>
    <t>平成２９年度工賃実績状況（概要）</t>
    <rPh sb="0" eb="2">
      <t>ヘイセイ</t>
    </rPh>
    <rPh sb="4" eb="6">
      <t>ネンド</t>
    </rPh>
    <rPh sb="6" eb="8">
      <t>コウチン</t>
    </rPh>
    <rPh sb="8" eb="10">
      <t>ジッセキ</t>
    </rPh>
    <rPh sb="10" eb="12">
      <t>ジョウキョウ</t>
    </rPh>
    <rPh sb="13" eb="15">
      <t>ガイヨウ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</si>
</sst>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38" fontId="3" fillId="0" borderId="1" xfId="1" applyFont="1" applyBorder="1" applyAlignment="1"/>
    <xf numFmtId="38" fontId="3" fillId="0" borderId="5" xfId="1" applyFont="1" applyBorder="1" applyAlignment="1"/>
    <xf numFmtId="38" fontId="3" fillId="0" borderId="6" xfId="1" applyFont="1" applyBorder="1" applyAlignment="1"/>
    <xf numFmtId="0" fontId="3" fillId="0" borderId="6" xfId="0" applyFont="1" applyBorder="1" applyAlignment="1">
      <alignment horizontal="center" vertical="center"/>
    </xf>
    <xf numFmtId="38" fontId="3" fillId="0" borderId="8" xfId="1" applyFont="1" applyBorder="1" applyAlignment="1"/>
    <xf numFmtId="38" fontId="3" fillId="0" borderId="9" xfId="1" applyFont="1" applyBorder="1" applyAlignment="1"/>
    <xf numFmtId="38" fontId="3" fillId="0" borderId="10" xfId="1" applyFont="1" applyBorder="1" applyAlignment="1"/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8" fontId="3" fillId="0" borderId="12" xfId="1" applyFont="1" applyBorder="1" applyAlignment="1"/>
    <xf numFmtId="38" fontId="3" fillId="0" borderId="4" xfId="1" applyFont="1" applyBorder="1" applyAlignment="1"/>
    <xf numFmtId="38" fontId="3" fillId="0" borderId="13" xfId="1" applyFont="1" applyBorder="1" applyAlignment="1"/>
    <xf numFmtId="0" fontId="0" fillId="0" borderId="0" xfId="0" applyBorder="1">
      <alignment vertical="center"/>
    </xf>
    <xf numFmtId="0" fontId="3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1" xfId="1" applyFont="1" applyBorder="1" applyAlignment="1"/>
    <xf numFmtId="0" fontId="3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38" fontId="3" fillId="0" borderId="4" xfId="1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38" fontId="3" fillId="0" borderId="12" xfId="1" applyFont="1" applyBorder="1" applyAlignment="1">
      <alignment horizontal="right"/>
    </xf>
    <xf numFmtId="38" fontId="3" fillId="0" borderId="7" xfId="1" applyFont="1" applyBorder="1" applyAlignment="1"/>
    <xf numFmtId="38" fontId="3" fillId="0" borderId="24" xfId="1" applyFont="1" applyBorder="1" applyAlignment="1"/>
    <xf numFmtId="0" fontId="0" fillId="0" borderId="26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 shrinkToFi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textRotation="255" shrinkToFit="1"/>
    </xf>
    <xf numFmtId="0" fontId="3" fillId="0" borderId="19" xfId="0" applyFont="1" applyBorder="1" applyAlignment="1">
      <alignment horizontal="center" vertical="center" textRotation="255" shrinkToFit="1"/>
    </xf>
    <xf numFmtId="0" fontId="3" fillId="0" borderId="2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roup\04_&#25512;&#36914;&#65319;\002_&#21508;&#20107;&#26989;\009_&#23601;&#21172;\04_&#24037;&#36035;&#21521;&#19978;&#35336;&#30011;\03_&#24037;&#36035;&#23455;&#32318;\01_&#24037;&#36035;&#23455;&#32318;&#35519;&#26619;\01_&#24037;&#36035;&#23455;&#32318;&#35519;&#26619;&#65288;H17&#65374;&#65289;\H28&#24037;&#36035;&#23455;&#32318;&#35519;&#26619;\05_&#20844;&#34920;&#29992;&#12487;&#12540;&#12479;\&#65288;&#22266;&#23450;&#65289;&#20107;&#26989;&#32773;&#21517;&#31807;2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25.3"/>
      <sheetName val="3月指定一覧"/>
      <sheetName val="1-1居宅介護(11)"/>
      <sheetName val="1-2重度訪問（12）"/>
      <sheetName val="1-3行動援護（13）"/>
      <sheetName val="1-5同行援護(15)"/>
      <sheetName val="２療養介護（21）"/>
      <sheetName val="３生活介護（22）"/>
      <sheetName val="５短期入所（24）"/>
      <sheetName val="６重度包括（14）"/>
      <sheetName val="７共同生活介護（31）"/>
      <sheetName val="８共同生活援助（33）"/>
      <sheetName val="９自立訓練（機能訓練）（41）"/>
      <sheetName val="１０自立訓練（生活訓練）（42）"/>
      <sheetName val="１１就労移行支援（43）"/>
      <sheetName val="１２就労継続Ａ型（45）"/>
      <sheetName val="１３就労継続支援Ｂ型（46）"/>
      <sheetName val="１５－１障害者支援施設（施設入所支援）（32）"/>
      <sheetName val="１５－２障害者支援施設（昼間実施サービス）"/>
      <sheetName val="１４－１一般相談支援（地域移行支援）（53）"/>
      <sheetName val="１４－２一般相談支援（地域定着支援）（54）"/>
      <sheetName val="特定相談支援（52）"/>
      <sheetName val="事業所指定状況"/>
      <sheetName val="指定状況（法人別）"/>
      <sheetName val="（15-2・16法人数計算）"/>
      <sheetName val="（7・8　単独・重複計算）"/>
      <sheetName val="（リスト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社会福祉法人</v>
          </cell>
        </row>
        <row r="3">
          <cell r="A3" t="str">
            <v>医療法人</v>
          </cell>
        </row>
        <row r="4">
          <cell r="A4" t="str">
            <v>民法法人（社団・財団）</v>
          </cell>
        </row>
        <row r="5">
          <cell r="A5" t="str">
            <v>営利法人</v>
          </cell>
        </row>
        <row r="6">
          <cell r="A6" t="str">
            <v>非営利法人（NPO)</v>
          </cell>
        </row>
        <row r="7">
          <cell r="A7" t="str">
            <v>農協</v>
          </cell>
        </row>
        <row r="8">
          <cell r="A8" t="str">
            <v>生協</v>
          </cell>
        </row>
        <row r="9">
          <cell r="A9" t="str">
            <v>その他の法人</v>
          </cell>
        </row>
        <row r="10">
          <cell r="A10" t="str">
            <v>地方公共団体（都道府県）</v>
          </cell>
        </row>
        <row r="11">
          <cell r="A11" t="str">
            <v>地方公共団体（市町村）</v>
          </cell>
        </row>
        <row r="12">
          <cell r="A12" t="str">
            <v>地方公共団体（広域連合・一部事務組合等）</v>
          </cell>
        </row>
        <row r="13">
          <cell r="A13" t="str">
            <v>非法人</v>
          </cell>
        </row>
        <row r="14">
          <cell r="A14" t="str">
            <v>国立施設</v>
          </cell>
        </row>
        <row r="15">
          <cell r="A15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9"/>
  <sheetViews>
    <sheetView tabSelected="1" view="pageBreakPreview" zoomScale="115" zoomScaleNormal="100" zoomScaleSheetLayoutView="115" workbookViewId="0"/>
  </sheetViews>
  <sheetFormatPr defaultRowHeight="13.5" x14ac:dyDescent="0.15"/>
  <cols>
    <col min="1" max="1" width="11.625" customWidth="1"/>
    <col min="2" max="2" width="16.375" customWidth="1"/>
    <col min="3" max="3" width="4.875" customWidth="1"/>
    <col min="4" max="4" width="7.25" customWidth="1"/>
    <col min="5" max="5" width="14.125" customWidth="1"/>
    <col min="6" max="6" width="10.875" customWidth="1"/>
    <col min="7" max="7" width="9.125" customWidth="1"/>
    <col min="8" max="8" width="10.875" customWidth="1"/>
    <col min="9" max="9" width="9.125" customWidth="1"/>
    <col min="10" max="10" width="0.625" customWidth="1"/>
  </cols>
  <sheetData>
    <row r="1" spans="1:10" ht="21" x14ac:dyDescent="0.15">
      <c r="A1" s="20" t="s">
        <v>25</v>
      </c>
    </row>
    <row r="2" spans="1:10" ht="11.25" customHeight="1" x14ac:dyDescent="0.15"/>
    <row r="3" spans="1:10" ht="14.25" thickBot="1" x14ac:dyDescent="0.2">
      <c r="A3" s="16" t="s">
        <v>22</v>
      </c>
    </row>
    <row r="4" spans="1:10" ht="14.25" customHeight="1" x14ac:dyDescent="0.15">
      <c r="A4" s="38" t="s">
        <v>19</v>
      </c>
      <c r="B4" s="39"/>
      <c r="C4" s="42" t="s">
        <v>18</v>
      </c>
      <c r="D4" s="43" t="s">
        <v>17</v>
      </c>
      <c r="E4" s="45" t="s">
        <v>16</v>
      </c>
      <c r="F4" s="29" t="s">
        <v>15</v>
      </c>
      <c r="G4" s="44"/>
      <c r="H4" s="29" t="s">
        <v>14</v>
      </c>
      <c r="I4" s="44"/>
    </row>
    <row r="5" spans="1:10" ht="27.75" customHeight="1" x14ac:dyDescent="0.15">
      <c r="A5" s="40"/>
      <c r="B5" s="41"/>
      <c r="C5" s="42"/>
      <c r="D5" s="27"/>
      <c r="E5" s="45"/>
      <c r="F5" s="19" t="s">
        <v>13</v>
      </c>
      <c r="G5" s="18" t="s">
        <v>12</v>
      </c>
      <c r="H5" s="19" t="s">
        <v>13</v>
      </c>
      <c r="I5" s="18" t="s">
        <v>12</v>
      </c>
    </row>
    <row r="6" spans="1:10" ht="18.75" customHeight="1" x14ac:dyDescent="0.15">
      <c r="A6" s="46" t="s">
        <v>3</v>
      </c>
      <c r="B6" s="47"/>
      <c r="C6" s="6">
        <v>87</v>
      </c>
      <c r="D6" s="6">
        <v>1452</v>
      </c>
      <c r="E6" s="7">
        <v>1617786141.1599998</v>
      </c>
      <c r="F6" s="17">
        <v>20672</v>
      </c>
      <c r="G6" s="5">
        <v>78259.778500386994</v>
      </c>
      <c r="H6" s="17">
        <v>1784013.8949999991</v>
      </c>
      <c r="I6" s="5">
        <v>906.82373365707485</v>
      </c>
    </row>
    <row r="7" spans="1:10" ht="18.75" customHeight="1" x14ac:dyDescent="0.15">
      <c r="A7" s="46" t="s">
        <v>2</v>
      </c>
      <c r="B7" s="47"/>
      <c r="C7" s="6">
        <v>454</v>
      </c>
      <c r="D7" s="6">
        <v>10185</v>
      </c>
      <c r="E7" s="7">
        <v>1700705704</v>
      </c>
      <c r="F7" s="17">
        <v>121073.3</v>
      </c>
      <c r="G7" s="5">
        <v>14046.90963242928</v>
      </c>
      <c r="H7" s="17">
        <v>8723359</v>
      </c>
      <c r="I7" s="5">
        <v>194.96054749888449</v>
      </c>
    </row>
    <row r="8" spans="1:10" ht="18.75" customHeight="1" thickBot="1" x14ac:dyDescent="0.2">
      <c r="A8" s="40" t="s">
        <v>0</v>
      </c>
      <c r="B8" s="41"/>
      <c r="C8" s="6">
        <f>SUM(C6:C7)</f>
        <v>541</v>
      </c>
      <c r="D8" s="6">
        <f>SUM(D6:D7)</f>
        <v>11637</v>
      </c>
      <c r="E8" s="7">
        <f>SUM(E6:E7)</f>
        <v>3318491845.1599998</v>
      </c>
      <c r="F8" s="24">
        <f>SUM(F6:F7)</f>
        <v>141745.29999999999</v>
      </c>
      <c r="G8" s="2">
        <f>ROUND(IF(AND(E8&gt;0,F8&gt;0),E8/F8,0),0)</f>
        <v>23412</v>
      </c>
      <c r="H8" s="24">
        <f>SUM(H6:H7)</f>
        <v>10507372.895</v>
      </c>
      <c r="I8" s="2">
        <f>ROUND(IF(AND(E8&gt;0,H8&gt;0),E8/H8,0),0)</f>
        <v>316</v>
      </c>
    </row>
    <row r="9" spans="1:10" ht="11.25" customHeight="1" x14ac:dyDescent="0.15"/>
    <row r="10" spans="1:10" x14ac:dyDescent="0.15">
      <c r="A10" s="16" t="s">
        <v>21</v>
      </c>
    </row>
    <row r="11" spans="1:10" x14ac:dyDescent="0.15">
      <c r="A11" s="27" t="s">
        <v>20</v>
      </c>
      <c r="B11" s="27" t="s">
        <v>19</v>
      </c>
      <c r="C11" s="48" t="s">
        <v>18</v>
      </c>
      <c r="D11" s="43" t="s">
        <v>17</v>
      </c>
      <c r="E11" s="50" t="s">
        <v>16</v>
      </c>
      <c r="F11" s="27" t="s">
        <v>15</v>
      </c>
      <c r="G11" s="27"/>
      <c r="H11" s="27" t="s">
        <v>14</v>
      </c>
      <c r="I11" s="27"/>
    </row>
    <row r="12" spans="1:10" ht="27.75" customHeight="1" thickBot="1" x14ac:dyDescent="0.2">
      <c r="A12" s="28"/>
      <c r="B12" s="28"/>
      <c r="C12" s="49"/>
      <c r="D12" s="28"/>
      <c r="E12" s="51"/>
      <c r="F12" s="15" t="s">
        <v>13</v>
      </c>
      <c r="G12" s="14" t="s">
        <v>12</v>
      </c>
      <c r="H12" s="15" t="s">
        <v>23</v>
      </c>
      <c r="I12" s="14" t="s">
        <v>12</v>
      </c>
    </row>
    <row r="13" spans="1:10" ht="18.75" customHeight="1" x14ac:dyDescent="0.15">
      <c r="A13" s="29" t="s">
        <v>11</v>
      </c>
      <c r="B13" s="9" t="s">
        <v>3</v>
      </c>
      <c r="C13" s="11">
        <v>35</v>
      </c>
      <c r="D13" s="11">
        <v>588</v>
      </c>
      <c r="E13" s="12">
        <v>592883110</v>
      </c>
      <c r="F13" s="11">
        <v>7629</v>
      </c>
      <c r="G13" s="11">
        <v>77714</v>
      </c>
      <c r="H13" s="11">
        <v>659423.29500000004</v>
      </c>
      <c r="I13" s="10">
        <v>899</v>
      </c>
    </row>
    <row r="14" spans="1:10" ht="18.75" customHeight="1" x14ac:dyDescent="0.15">
      <c r="A14" s="30"/>
      <c r="B14" s="8" t="s">
        <v>2</v>
      </c>
      <c r="C14" s="6">
        <v>154</v>
      </c>
      <c r="D14" s="6">
        <v>3706</v>
      </c>
      <c r="E14" s="6">
        <v>588808484</v>
      </c>
      <c r="F14" s="6">
        <v>42274.3</v>
      </c>
      <c r="G14" s="6">
        <v>13928</v>
      </c>
      <c r="H14" s="6">
        <v>3347657</v>
      </c>
      <c r="I14" s="7">
        <v>176</v>
      </c>
      <c r="J14" s="26"/>
    </row>
    <row r="15" spans="1:10" ht="18.75" customHeight="1" thickBot="1" x14ac:dyDescent="0.2">
      <c r="A15" s="31"/>
      <c r="B15" s="4" t="s">
        <v>1</v>
      </c>
      <c r="C15" s="3">
        <f>SUM(C13:C14)</f>
        <v>189</v>
      </c>
      <c r="D15" s="3">
        <f t="shared" ref="D15:H15" si="0">SUM(D13:D14)</f>
        <v>4294</v>
      </c>
      <c r="E15" s="3">
        <f t="shared" si="0"/>
        <v>1181691594</v>
      </c>
      <c r="F15" s="3">
        <f t="shared" si="0"/>
        <v>49903.3</v>
      </c>
      <c r="G15" s="3">
        <f>ROUND(IF(AND(E15&gt;0,F15&gt;0),E15/F15,0),0)</f>
        <v>23680</v>
      </c>
      <c r="H15" s="25">
        <f t="shared" si="0"/>
        <v>4007080.2949999999</v>
      </c>
      <c r="I15" s="1">
        <f>ROUND(IF(AND(E15&gt;0,H15&gt;0),E15/H15,0),0)</f>
        <v>295</v>
      </c>
    </row>
    <row r="16" spans="1:10" ht="18.75" customHeight="1" x14ac:dyDescent="0.15">
      <c r="A16" s="29" t="s">
        <v>10</v>
      </c>
      <c r="B16" s="9" t="s">
        <v>3</v>
      </c>
      <c r="C16" s="11">
        <v>12</v>
      </c>
      <c r="D16" s="11">
        <v>215</v>
      </c>
      <c r="E16" s="12">
        <v>289656083</v>
      </c>
      <c r="F16" s="11">
        <v>3638</v>
      </c>
      <c r="G16" s="11">
        <v>79620</v>
      </c>
      <c r="H16" s="11">
        <v>310535.96000000002</v>
      </c>
      <c r="I16" s="10">
        <v>933</v>
      </c>
      <c r="J16" s="13"/>
    </row>
    <row r="17" spans="1:10" ht="18.75" customHeight="1" x14ac:dyDescent="0.15">
      <c r="A17" s="30"/>
      <c r="B17" s="8" t="s">
        <v>2</v>
      </c>
      <c r="C17" s="6">
        <v>42</v>
      </c>
      <c r="D17" s="6">
        <v>822</v>
      </c>
      <c r="E17" s="6">
        <v>161379431</v>
      </c>
      <c r="F17" s="6">
        <v>10024</v>
      </c>
      <c r="G17" s="6">
        <v>16099</v>
      </c>
      <c r="H17" s="6">
        <v>760626</v>
      </c>
      <c r="I17" s="5">
        <v>212</v>
      </c>
    </row>
    <row r="18" spans="1:10" ht="18.75" customHeight="1" thickBot="1" x14ac:dyDescent="0.2">
      <c r="A18" s="31"/>
      <c r="B18" s="4" t="s">
        <v>1</v>
      </c>
      <c r="C18" s="3">
        <f>SUM(C16:C17)</f>
        <v>54</v>
      </c>
      <c r="D18" s="3">
        <f t="shared" ref="D18" si="1">SUM(D16:D17)</f>
        <v>1037</v>
      </c>
      <c r="E18" s="3">
        <f t="shared" ref="E18" si="2">SUM(E16:E17)</f>
        <v>451035514</v>
      </c>
      <c r="F18" s="3">
        <f t="shared" ref="F18" si="3">SUM(F16:F17)</f>
        <v>13662</v>
      </c>
      <c r="G18" s="3">
        <f>ROUND(IF(AND(E18&gt;0,F18&gt;0),E18/F18,0),0)</f>
        <v>33014</v>
      </c>
      <c r="H18" s="25">
        <f t="shared" ref="H18" si="4">SUM(H16:H17)</f>
        <v>1071161.96</v>
      </c>
      <c r="I18" s="1">
        <f>ROUND(IF(AND(E18&gt;0,H18&gt;0),E18/H18,0),0)</f>
        <v>421</v>
      </c>
    </row>
    <row r="19" spans="1:10" ht="18.75" customHeight="1" x14ac:dyDescent="0.15">
      <c r="A19" s="29" t="s">
        <v>9</v>
      </c>
      <c r="B19" s="9" t="s">
        <v>3</v>
      </c>
      <c r="C19" s="21">
        <v>8</v>
      </c>
      <c r="D19" s="21">
        <v>140</v>
      </c>
      <c r="E19" s="22">
        <v>190301963</v>
      </c>
      <c r="F19" s="21">
        <v>2644</v>
      </c>
      <c r="G19" s="21">
        <v>77116.013981358192</v>
      </c>
      <c r="H19" s="21">
        <v>208452.03999999995</v>
      </c>
      <c r="I19" s="23">
        <v>873.55082309065779</v>
      </c>
    </row>
    <row r="20" spans="1:10" ht="18.75" customHeight="1" x14ac:dyDescent="0.15">
      <c r="A20" s="30"/>
      <c r="B20" s="8" t="s">
        <v>2</v>
      </c>
      <c r="C20" s="6">
        <v>47</v>
      </c>
      <c r="D20" s="6">
        <v>1021</v>
      </c>
      <c r="E20" s="6">
        <v>158632023</v>
      </c>
      <c r="F20" s="6">
        <v>11740</v>
      </c>
      <c r="G20" s="6">
        <v>13512.097359454856</v>
      </c>
      <c r="H20" s="6">
        <v>743902</v>
      </c>
      <c r="I20" s="7">
        <v>212.75028904141081</v>
      </c>
      <c r="J20" s="26"/>
    </row>
    <row r="21" spans="1:10" ht="18.75" customHeight="1" thickBot="1" x14ac:dyDescent="0.2">
      <c r="A21" s="31"/>
      <c r="B21" s="4" t="s">
        <v>1</v>
      </c>
      <c r="C21" s="3">
        <f>SUM(C19:C20)</f>
        <v>55</v>
      </c>
      <c r="D21" s="3">
        <f t="shared" ref="D21" si="5">SUM(D19:D20)</f>
        <v>1161</v>
      </c>
      <c r="E21" s="3">
        <f t="shared" ref="E21" si="6">SUM(E19:E20)</f>
        <v>348933986</v>
      </c>
      <c r="F21" s="3">
        <f t="shared" ref="F21" si="7">SUM(F19:F20)</f>
        <v>14384</v>
      </c>
      <c r="G21" s="3">
        <f>ROUND(IF(AND(E21&gt;0,F21&gt;0),E21/F21,0),0)</f>
        <v>24258</v>
      </c>
      <c r="H21" s="25">
        <f t="shared" ref="H21" si="8">SUM(H19:H20)</f>
        <v>952354.03999999992</v>
      </c>
      <c r="I21" s="1">
        <f>ROUND(IF(AND(E21&gt;0,H21&gt;0),E21/H21,0),0)</f>
        <v>366</v>
      </c>
    </row>
    <row r="22" spans="1:10" ht="18.75" customHeight="1" x14ac:dyDescent="0.15">
      <c r="A22" s="32" t="s">
        <v>8</v>
      </c>
      <c r="B22" s="9" t="s">
        <v>3</v>
      </c>
      <c r="C22" s="11">
        <v>8</v>
      </c>
      <c r="D22" s="11">
        <v>125</v>
      </c>
      <c r="E22" s="12">
        <v>100028775</v>
      </c>
      <c r="F22" s="11">
        <v>1401</v>
      </c>
      <c r="G22" s="11">
        <v>71398</v>
      </c>
      <c r="H22" s="11">
        <v>121285.15</v>
      </c>
      <c r="I22" s="10">
        <v>825</v>
      </c>
    </row>
    <row r="23" spans="1:10" ht="18.75" customHeight="1" x14ac:dyDescent="0.15">
      <c r="A23" s="33"/>
      <c r="B23" s="8" t="s">
        <v>2</v>
      </c>
      <c r="C23" s="6">
        <v>37</v>
      </c>
      <c r="D23" s="6">
        <v>772</v>
      </c>
      <c r="E23" s="6">
        <v>128069743</v>
      </c>
      <c r="F23" s="6">
        <v>8947</v>
      </c>
      <c r="G23" s="6">
        <v>14314</v>
      </c>
      <c r="H23" s="6">
        <v>526438</v>
      </c>
      <c r="I23" s="7">
        <v>243</v>
      </c>
      <c r="J23" s="26"/>
    </row>
    <row r="24" spans="1:10" ht="18.75" customHeight="1" thickBot="1" x14ac:dyDescent="0.2">
      <c r="A24" s="34"/>
      <c r="B24" s="4" t="s">
        <v>1</v>
      </c>
      <c r="C24" s="3">
        <f>SUM(C22:C23)</f>
        <v>45</v>
      </c>
      <c r="D24" s="3">
        <f t="shared" ref="D24" si="9">SUM(D22:D23)</f>
        <v>897</v>
      </c>
      <c r="E24" s="3">
        <f t="shared" ref="E24" si="10">SUM(E22:E23)</f>
        <v>228098518</v>
      </c>
      <c r="F24" s="3">
        <f t="shared" ref="F24" si="11">SUM(F22:F23)</f>
        <v>10348</v>
      </c>
      <c r="G24" s="3">
        <f>ROUND(IF(AND(E24&gt;0,F24&gt;0),E24/F24,0),0)</f>
        <v>22043</v>
      </c>
      <c r="H24" s="25">
        <f t="shared" ref="H24" si="12">SUM(H22:H23)</f>
        <v>647723.15</v>
      </c>
      <c r="I24" s="1">
        <f>ROUND(IF(AND(E24&gt;0,H24&gt;0),E24/H24,0),0)</f>
        <v>352</v>
      </c>
    </row>
    <row r="25" spans="1:10" ht="18.75" customHeight="1" x14ac:dyDescent="0.15">
      <c r="A25" s="29" t="s">
        <v>7</v>
      </c>
      <c r="B25" s="9" t="s">
        <v>3</v>
      </c>
      <c r="C25" s="11">
        <v>6</v>
      </c>
      <c r="D25" s="11">
        <v>90</v>
      </c>
      <c r="E25" s="12">
        <v>67931594</v>
      </c>
      <c r="F25" s="11">
        <v>828</v>
      </c>
      <c r="G25" s="11">
        <v>82043</v>
      </c>
      <c r="H25" s="11">
        <v>73866.91</v>
      </c>
      <c r="I25" s="10">
        <v>920</v>
      </c>
    </row>
    <row r="26" spans="1:10" ht="18.75" customHeight="1" x14ac:dyDescent="0.15">
      <c r="A26" s="30"/>
      <c r="B26" s="8" t="s">
        <v>2</v>
      </c>
      <c r="C26" s="6">
        <v>34</v>
      </c>
      <c r="D26" s="6">
        <v>775</v>
      </c>
      <c r="E26" s="6">
        <v>154317648</v>
      </c>
      <c r="F26" s="6">
        <v>9921</v>
      </c>
      <c r="G26" s="6">
        <v>15555</v>
      </c>
      <c r="H26" s="6">
        <v>712212</v>
      </c>
      <c r="I26" s="7">
        <v>217</v>
      </c>
      <c r="J26" s="26"/>
    </row>
    <row r="27" spans="1:10" ht="18.75" customHeight="1" thickBot="1" x14ac:dyDescent="0.2">
      <c r="A27" s="31"/>
      <c r="B27" s="4" t="s">
        <v>1</v>
      </c>
      <c r="C27" s="3">
        <f>SUM(C25:C26)</f>
        <v>40</v>
      </c>
      <c r="D27" s="3">
        <f t="shared" ref="D27" si="13">SUM(D25:D26)</f>
        <v>865</v>
      </c>
      <c r="E27" s="3">
        <f t="shared" ref="E27" si="14">SUM(E25:E26)</f>
        <v>222249242</v>
      </c>
      <c r="F27" s="3">
        <f t="shared" ref="F27" si="15">SUM(F25:F26)</f>
        <v>10749</v>
      </c>
      <c r="G27" s="3">
        <f>ROUND(IF(AND(E27&gt;0,F27&gt;0),E27/F27,0),0)</f>
        <v>20676</v>
      </c>
      <c r="H27" s="25">
        <f t="shared" ref="H27" si="16">SUM(H25:H26)</f>
        <v>786078.91</v>
      </c>
      <c r="I27" s="1">
        <f>ROUND(IF(AND(E27&gt;0,H27&gt;0),E27/H27,0),0)</f>
        <v>283</v>
      </c>
    </row>
    <row r="28" spans="1:10" ht="18.75" customHeight="1" x14ac:dyDescent="0.15">
      <c r="A28" s="29" t="s">
        <v>6</v>
      </c>
      <c r="B28" s="9" t="s">
        <v>3</v>
      </c>
      <c r="C28" s="11">
        <v>6</v>
      </c>
      <c r="D28" s="11">
        <v>84</v>
      </c>
      <c r="E28" s="12">
        <v>81433000</v>
      </c>
      <c r="F28" s="11">
        <v>822</v>
      </c>
      <c r="G28" s="11">
        <v>99067</v>
      </c>
      <c r="H28" s="11">
        <v>91209.5</v>
      </c>
      <c r="I28" s="10">
        <v>893</v>
      </c>
    </row>
    <row r="29" spans="1:10" ht="18.75" customHeight="1" x14ac:dyDescent="0.15">
      <c r="A29" s="30"/>
      <c r="B29" s="8" t="s">
        <v>2</v>
      </c>
      <c r="C29" s="6">
        <v>49</v>
      </c>
      <c r="D29" s="6">
        <v>1149</v>
      </c>
      <c r="E29" s="6">
        <v>246833547</v>
      </c>
      <c r="F29" s="6">
        <v>14921</v>
      </c>
      <c r="G29" s="6">
        <v>16543</v>
      </c>
      <c r="H29" s="6">
        <v>1036404</v>
      </c>
      <c r="I29" s="7">
        <v>238</v>
      </c>
      <c r="J29" s="26"/>
    </row>
    <row r="30" spans="1:10" ht="18.75" customHeight="1" thickBot="1" x14ac:dyDescent="0.2">
      <c r="A30" s="31"/>
      <c r="B30" s="4" t="s">
        <v>1</v>
      </c>
      <c r="C30" s="3">
        <f>SUM(C28:C29)</f>
        <v>55</v>
      </c>
      <c r="D30" s="3">
        <f t="shared" ref="D30" si="17">SUM(D28:D29)</f>
        <v>1233</v>
      </c>
      <c r="E30" s="3">
        <f t="shared" ref="E30" si="18">SUM(E28:E29)</f>
        <v>328266547</v>
      </c>
      <c r="F30" s="3">
        <f t="shared" ref="F30" si="19">SUM(F28:F29)</f>
        <v>15743</v>
      </c>
      <c r="G30" s="3">
        <f>ROUNDDOWN(IF(AND(E30&gt;0,F30&gt;0),E30/F30,0),0)</f>
        <v>20851</v>
      </c>
      <c r="H30" s="25">
        <f t="shared" ref="H30" si="20">SUM(H28:H29)</f>
        <v>1127613.5</v>
      </c>
      <c r="I30" s="1">
        <f>ROUND(IF(AND(E30&gt;0,H30&gt;0),E30/H30,0),0)</f>
        <v>291</v>
      </c>
    </row>
    <row r="31" spans="1:10" ht="18.75" customHeight="1" x14ac:dyDescent="0.15">
      <c r="A31" s="29" t="s">
        <v>5</v>
      </c>
      <c r="B31" s="9" t="s">
        <v>3</v>
      </c>
      <c r="C31" s="11">
        <v>11</v>
      </c>
      <c r="D31" s="11">
        <v>190</v>
      </c>
      <c r="E31" s="12">
        <v>265410232</v>
      </c>
      <c r="F31" s="11">
        <v>3280</v>
      </c>
      <c r="G31" s="11">
        <v>80918</v>
      </c>
      <c r="H31" s="11">
        <v>287326.61</v>
      </c>
      <c r="I31" s="10">
        <v>924</v>
      </c>
    </row>
    <row r="32" spans="1:10" ht="18.75" customHeight="1" x14ac:dyDescent="0.15">
      <c r="A32" s="30"/>
      <c r="B32" s="8" t="s">
        <v>2</v>
      </c>
      <c r="C32" s="6">
        <v>63</v>
      </c>
      <c r="D32" s="6">
        <v>1277</v>
      </c>
      <c r="E32" s="6">
        <v>173340734</v>
      </c>
      <c r="F32" s="6">
        <v>14492</v>
      </c>
      <c r="G32" s="6">
        <v>11961</v>
      </c>
      <c r="H32" s="6">
        <v>1032008</v>
      </c>
      <c r="I32" s="5">
        <v>168</v>
      </c>
    </row>
    <row r="33" spans="1:9" ht="18.75" customHeight="1" thickBot="1" x14ac:dyDescent="0.2">
      <c r="A33" s="31"/>
      <c r="B33" s="4" t="s">
        <v>1</v>
      </c>
      <c r="C33" s="3">
        <f>SUM(C31:C32)</f>
        <v>74</v>
      </c>
      <c r="D33" s="3">
        <f t="shared" ref="D33" si="21">SUM(D31:D32)</f>
        <v>1467</v>
      </c>
      <c r="E33" s="3">
        <f t="shared" ref="E33" si="22">SUM(E31:E32)</f>
        <v>438750966</v>
      </c>
      <c r="F33" s="3">
        <f t="shared" ref="F33" si="23">SUM(F31:F32)</f>
        <v>17772</v>
      </c>
      <c r="G33" s="3">
        <f>ROUND(IF(AND(E33&gt;0,F33&gt;0),E33/F33,0),0)</f>
        <v>24688</v>
      </c>
      <c r="H33" s="25">
        <f t="shared" ref="H33" si="24">SUM(H31:H32)</f>
        <v>1319334.6099999999</v>
      </c>
      <c r="I33" s="1">
        <f>ROUND(IF(AND(E33&gt;0,H33&gt;0),E33/H33,0),0)</f>
        <v>333</v>
      </c>
    </row>
    <row r="34" spans="1:9" ht="18.75" customHeight="1" x14ac:dyDescent="0.15">
      <c r="A34" s="29" t="s">
        <v>4</v>
      </c>
      <c r="B34" s="9" t="s">
        <v>3</v>
      </c>
      <c r="C34" s="21">
        <v>1</v>
      </c>
      <c r="D34" s="21">
        <v>20</v>
      </c>
      <c r="E34" s="22">
        <v>30141384</v>
      </c>
      <c r="F34" s="21">
        <v>430</v>
      </c>
      <c r="G34" s="21">
        <v>70096</v>
      </c>
      <c r="H34" s="21">
        <v>31914</v>
      </c>
      <c r="I34" s="23">
        <v>944</v>
      </c>
    </row>
    <row r="35" spans="1:9" ht="18.75" customHeight="1" x14ac:dyDescent="0.15">
      <c r="A35" s="30"/>
      <c r="B35" s="8" t="s">
        <v>2</v>
      </c>
      <c r="C35" s="6">
        <v>28</v>
      </c>
      <c r="D35" s="6">
        <v>663</v>
      </c>
      <c r="E35" s="6">
        <v>89324094</v>
      </c>
      <c r="F35" s="6">
        <v>8754</v>
      </c>
      <c r="G35" s="6">
        <v>10204</v>
      </c>
      <c r="H35" s="6">
        <v>564112.30000000005</v>
      </c>
      <c r="I35" s="5">
        <v>158</v>
      </c>
    </row>
    <row r="36" spans="1:9" ht="18.75" customHeight="1" thickBot="1" x14ac:dyDescent="0.2">
      <c r="A36" s="31"/>
      <c r="B36" s="4" t="s">
        <v>1</v>
      </c>
      <c r="C36" s="3">
        <f>SUM(C34:C35)</f>
        <v>29</v>
      </c>
      <c r="D36" s="3">
        <f t="shared" ref="D36" si="25">SUM(D34:D35)</f>
        <v>683</v>
      </c>
      <c r="E36" s="3">
        <f t="shared" ref="E36" si="26">SUM(E34:E35)</f>
        <v>119465478</v>
      </c>
      <c r="F36" s="3">
        <f t="shared" ref="F36" si="27">SUM(F34:F35)</f>
        <v>9184</v>
      </c>
      <c r="G36" s="3">
        <f>ROUND(IF(AND(E36&gt;0,F36&gt;0),E36/F36,0),0)</f>
        <v>13008</v>
      </c>
      <c r="H36" s="25">
        <f t="shared" ref="H36" si="28">SUM(H34:H35)</f>
        <v>596026.30000000005</v>
      </c>
      <c r="I36" s="1">
        <f>ROUND(IF(AND(E36&gt;0,H36&gt;0),E36/H36,0),0)</f>
        <v>200</v>
      </c>
    </row>
    <row r="37" spans="1:9" ht="18.75" customHeight="1" x14ac:dyDescent="0.15">
      <c r="A37" s="37" t="s">
        <v>0</v>
      </c>
      <c r="B37" s="37"/>
      <c r="C37" s="11">
        <f>SUM(C15,C18,C21,C24,C27,C30,C33,C36)</f>
        <v>541</v>
      </c>
      <c r="D37" s="11">
        <f t="shared" ref="D37:H37" si="29">SUM(D15,D18,D21,D24,D27,D30,D33,D36)</f>
        <v>11637</v>
      </c>
      <c r="E37" s="11">
        <f>SUM(E15,E18,E21,E24,E27,E30,E33,E36)</f>
        <v>3318491845</v>
      </c>
      <c r="F37" s="11">
        <f t="shared" si="29"/>
        <v>141745.29999999999</v>
      </c>
      <c r="G37" s="11">
        <f>ROUND(IF(AND(E37&gt;0,F37&gt;0),E37/F37,0),0)</f>
        <v>23412</v>
      </c>
      <c r="H37" s="11">
        <f t="shared" si="29"/>
        <v>10507372.765000001</v>
      </c>
      <c r="I37" s="10">
        <f>ROUND(IF(AND(E37&gt;0,H37&gt;0),E37/H37,0),0)</f>
        <v>316</v>
      </c>
    </row>
    <row r="38" spans="1:9" ht="13.5" customHeight="1" x14ac:dyDescent="0.15">
      <c r="A38" s="35" t="s">
        <v>24</v>
      </c>
      <c r="B38" s="35"/>
      <c r="C38" s="35"/>
      <c r="D38" s="35"/>
      <c r="E38" s="35"/>
      <c r="F38" s="35"/>
      <c r="G38" s="35"/>
      <c r="H38" s="35"/>
      <c r="I38" s="35"/>
    </row>
    <row r="39" spans="1:9" x14ac:dyDescent="0.15">
      <c r="A39" s="36"/>
      <c r="B39" s="36"/>
      <c r="C39" s="36"/>
      <c r="D39" s="36"/>
      <c r="E39" s="36"/>
      <c r="F39" s="36"/>
      <c r="G39" s="36"/>
      <c r="H39" s="36"/>
      <c r="I39" s="36"/>
    </row>
  </sheetData>
  <mergeCells count="26">
    <mergeCell ref="A38:I39"/>
    <mergeCell ref="A37:B37"/>
    <mergeCell ref="A4:B5"/>
    <mergeCell ref="C4:C5"/>
    <mergeCell ref="D4:D5"/>
    <mergeCell ref="H4:I4"/>
    <mergeCell ref="E4:E5"/>
    <mergeCell ref="F4:G4"/>
    <mergeCell ref="A6:B6"/>
    <mergeCell ref="A7:B7"/>
    <mergeCell ref="A8:B8"/>
    <mergeCell ref="C11:C12"/>
    <mergeCell ref="D11:D12"/>
    <mergeCell ref="E11:E12"/>
    <mergeCell ref="F11:G11"/>
    <mergeCell ref="H11:I11"/>
    <mergeCell ref="A11:A12"/>
    <mergeCell ref="B11:B12"/>
    <mergeCell ref="A31:A33"/>
    <mergeCell ref="A34:A36"/>
    <mergeCell ref="A13:A15"/>
    <mergeCell ref="A16:A18"/>
    <mergeCell ref="A19:A21"/>
    <mergeCell ref="A22:A24"/>
    <mergeCell ref="A25:A27"/>
    <mergeCell ref="A28:A30"/>
  </mergeCells>
  <phoneticPr fontId="2"/>
  <printOptions horizontalCentered="1"/>
  <pageMargins left="0.51181102362204722" right="0.47244094488188981" top="0.7480314960629921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概要【全体】</vt:lpstr>
      <vt:lpstr>概要【全体】!Print_Area</vt:lpstr>
    </vt:vector>
  </TitlesOfParts>
  <Company>神奈川県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2018-09-04T06:33:38Z</cp:lastPrinted>
  <dcterms:created xsi:type="dcterms:W3CDTF">2013-06-24T06:42:38Z</dcterms:created>
  <dcterms:modified xsi:type="dcterms:W3CDTF">2018-09-12T08:07:59Z</dcterms:modified>
</cp:coreProperties>
</file>