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02_地域包括ケアグループ\02_地域包括ケアＧ（事業）\07_小児等在宅医療連携拠点事業\R07\08_市町村相談窓口関係\05_HP掲載_起案\"/>
    </mc:Choice>
  </mc:AlternateContent>
  <bookViews>
    <workbookView xWindow="0" yWindow="0" windowWidth="23040" windowHeight="8784"/>
  </bookViews>
  <sheets>
    <sheet name="全体版" sheetId="1" r:id="rId1"/>
  </sheets>
  <definedNames>
    <definedName name="_xlnm.Print_Area" localSheetId="0">全体版!$A:$I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51" i="1" l="1"/>
  <c r="B2192" i="1"/>
  <c r="B2133" i="1"/>
  <c r="B2074" i="1"/>
  <c r="B2015" i="1"/>
  <c r="B1956" i="1"/>
  <c r="B1897" i="1"/>
  <c r="B1838" i="1"/>
  <c r="B323" i="1"/>
  <c r="B904" i="1" l="1"/>
  <c r="A258" i="1" l="1"/>
  <c r="B1779" i="1" l="1"/>
  <c r="B1720" i="1"/>
  <c r="B1561" i="1"/>
  <c r="B1552" i="1"/>
  <c r="B1543" i="1"/>
  <c r="B1375" i="1"/>
  <c r="B1175" i="1"/>
  <c r="B1157" i="1"/>
  <c r="B895" i="1"/>
  <c r="B686" i="1"/>
  <c r="B677" i="1"/>
  <c r="B600" i="1"/>
  <c r="B364" i="1"/>
  <c r="B351" i="1"/>
  <c r="B333" i="1"/>
  <c r="A491" i="1" l="1"/>
  <c r="A490" i="1"/>
  <c r="A489" i="1"/>
  <c r="A487" i="1"/>
  <c r="A486" i="1"/>
  <c r="A1232" i="1" l="1"/>
  <c r="A1231" i="1"/>
  <c r="A1230" i="1"/>
  <c r="A1228" i="1"/>
  <c r="A1227" i="1"/>
  <c r="A1223" i="1"/>
  <c r="A1222" i="1"/>
  <c r="A1221" i="1"/>
  <c r="A1219" i="1"/>
  <c r="A1218" i="1"/>
  <c r="A1214" i="1"/>
  <c r="A1213" i="1"/>
  <c r="A1212" i="1"/>
  <c r="A1210" i="1"/>
  <c r="A1209" i="1"/>
  <c r="A1205" i="1"/>
  <c r="A1204" i="1"/>
  <c r="A1203" i="1"/>
  <c r="A1201" i="1"/>
  <c r="A1200" i="1"/>
  <c r="A1187" i="1"/>
  <c r="A1186" i="1"/>
  <c r="A1185" i="1"/>
  <c r="A1183" i="1"/>
  <c r="A1182" i="1"/>
  <c r="A1175" i="1"/>
  <c r="A1174" i="1"/>
  <c r="A1173" i="1"/>
  <c r="A1171" i="1"/>
  <c r="A1170" i="1"/>
  <c r="A1156" i="1"/>
  <c r="A1756" i="1" l="1"/>
  <c r="A1755" i="1"/>
  <c r="A1754" i="1"/>
  <c r="A1752" i="1"/>
  <c r="A1751" i="1"/>
  <c r="A1747" i="1"/>
  <c r="A1746" i="1"/>
  <c r="A1745" i="1"/>
  <c r="A1743" i="1"/>
  <c r="A1742" i="1"/>
  <c r="A1738" i="1"/>
  <c r="A1737" i="1"/>
  <c r="A1736" i="1"/>
  <c r="A1734" i="1"/>
  <c r="A1733" i="1"/>
  <c r="A1729" i="1"/>
  <c r="A1728" i="1"/>
  <c r="A1727" i="1"/>
  <c r="A1725" i="1"/>
  <c r="A1724" i="1"/>
  <c r="A881" i="1" l="1"/>
  <c r="A880" i="1"/>
  <c r="A879" i="1"/>
  <c r="A877" i="1"/>
  <c r="A876" i="1"/>
  <c r="A872" i="1"/>
  <c r="A871" i="1"/>
  <c r="A870" i="1"/>
  <c r="A868" i="1"/>
  <c r="A867" i="1"/>
  <c r="A863" i="1"/>
  <c r="A862" i="1"/>
  <c r="A861" i="1"/>
  <c r="A859" i="1"/>
  <c r="A858" i="1"/>
  <c r="A854" i="1"/>
  <c r="A853" i="1"/>
  <c r="A852" i="1"/>
  <c r="A850" i="1"/>
  <c r="A849" i="1"/>
  <c r="A845" i="1"/>
  <c r="A844" i="1"/>
  <c r="A843" i="1"/>
  <c r="A841" i="1"/>
  <c r="A840" i="1"/>
  <c r="A836" i="1"/>
  <c r="A835" i="1"/>
  <c r="A834" i="1"/>
  <c r="A832" i="1"/>
  <c r="A831" i="1"/>
  <c r="A2015" i="1" l="1"/>
  <c r="A2014" i="1"/>
  <c r="A2013" i="1"/>
  <c r="A2011" i="1"/>
  <c r="A2010" i="1"/>
  <c r="A1833" i="1" l="1"/>
  <c r="A1834" i="1"/>
  <c r="A1836" i="1"/>
  <c r="A1837" i="1"/>
  <c r="A1838" i="1"/>
  <c r="A1847" i="1"/>
  <c r="A1846" i="1"/>
  <c r="A1845" i="1"/>
  <c r="A1843" i="1"/>
  <c r="A1842" i="1"/>
  <c r="A1856" i="1"/>
  <c r="A1855" i="1"/>
  <c r="A1854" i="1"/>
  <c r="A1852" i="1"/>
  <c r="A1851" i="1"/>
  <c r="A786" i="1" l="1"/>
  <c r="A785" i="1"/>
  <c r="A784" i="1"/>
  <c r="A782" i="1"/>
  <c r="A781" i="1"/>
  <c r="A795" i="1"/>
  <c r="A794" i="1"/>
  <c r="A793" i="1"/>
  <c r="A791" i="1"/>
  <c r="A790" i="1"/>
  <c r="A804" i="1"/>
  <c r="A803" i="1"/>
  <c r="A802" i="1"/>
  <c r="A800" i="1"/>
  <c r="A799" i="1"/>
  <c r="A813" i="1"/>
  <c r="A812" i="1"/>
  <c r="A811" i="1"/>
  <c r="A809" i="1"/>
  <c r="A808" i="1"/>
  <c r="A677" i="1"/>
  <c r="A676" i="1"/>
  <c r="A675" i="1"/>
  <c r="A673" i="1"/>
  <c r="A672" i="1"/>
  <c r="A695" i="1"/>
  <c r="A694" i="1"/>
  <c r="A693" i="1"/>
  <c r="A691" i="1"/>
  <c r="A690" i="1"/>
  <c r="A1366" i="1" l="1"/>
  <c r="A1365" i="1"/>
  <c r="A1364" i="1"/>
  <c r="A1362" i="1"/>
  <c r="A1361" i="1"/>
  <c r="A1375" i="1"/>
  <c r="A1374" i="1"/>
  <c r="A1373" i="1"/>
  <c r="A1371" i="1"/>
  <c r="A1370" i="1"/>
  <c r="A1384" i="1"/>
  <c r="A1383" i="1"/>
  <c r="A1382" i="1"/>
  <c r="A1380" i="1"/>
  <c r="A1379" i="1"/>
  <c r="A1393" i="1"/>
  <c r="A1392" i="1"/>
  <c r="A1391" i="1"/>
  <c r="A1389" i="1"/>
  <c r="A1388" i="1"/>
  <c r="A904" i="1"/>
  <c r="A903" i="1"/>
  <c r="A902" i="1"/>
  <c r="A900" i="1"/>
  <c r="A899" i="1"/>
  <c r="A895" i="1"/>
  <c r="A894" i="1"/>
  <c r="A893" i="1"/>
  <c r="A891" i="1"/>
  <c r="A890" i="1"/>
  <c r="A409" i="1"/>
  <c r="A408" i="1"/>
  <c r="A407" i="1"/>
  <c r="A405" i="1"/>
  <c r="A404" i="1"/>
  <c r="A400" i="1"/>
  <c r="A399" i="1"/>
  <c r="A398" i="1"/>
  <c r="A396" i="1"/>
  <c r="A395" i="1"/>
  <c r="A391" i="1"/>
  <c r="A390" i="1"/>
  <c r="A389" i="1"/>
  <c r="A387" i="1"/>
  <c r="A386" i="1"/>
  <c r="A382" i="1"/>
  <c r="A381" i="1"/>
  <c r="A380" i="1"/>
  <c r="A378" i="1"/>
  <c r="A377" i="1"/>
  <c r="A364" i="1"/>
  <c r="A363" i="1"/>
  <c r="A362" i="1"/>
  <c r="A360" i="1"/>
  <c r="A359" i="1"/>
  <c r="A418" i="1"/>
  <c r="A419" i="1"/>
  <c r="A421" i="1"/>
  <c r="A422" i="1"/>
  <c r="A423" i="1"/>
  <c r="A427" i="1"/>
  <c r="A428" i="1"/>
  <c r="A430" i="1"/>
  <c r="A431" i="1"/>
  <c r="A432" i="1"/>
  <c r="A436" i="1"/>
  <c r="A437" i="1"/>
  <c r="A439" i="1"/>
  <c r="A440" i="1"/>
  <c r="A441" i="1"/>
  <c r="A445" i="1"/>
  <c r="A446" i="1"/>
  <c r="A448" i="1"/>
  <c r="A449" i="1"/>
  <c r="A450" i="1"/>
  <c r="A454" i="1"/>
  <c r="A455" i="1"/>
  <c r="A457" i="1"/>
  <c r="A458" i="1"/>
  <c r="A459" i="1"/>
  <c r="A463" i="1"/>
  <c r="A464" i="1"/>
  <c r="A466" i="1"/>
  <c r="A467" i="1"/>
  <c r="A468" i="1"/>
  <c r="A1956" i="1"/>
  <c r="A1955" i="1"/>
  <c r="A1954" i="1"/>
  <c r="A1952" i="1"/>
  <c r="A1951" i="1"/>
  <c r="A1965" i="1"/>
  <c r="A1964" i="1"/>
  <c r="A1963" i="1"/>
  <c r="A1961" i="1"/>
  <c r="A1960" i="1"/>
  <c r="A1974" i="1"/>
  <c r="A1973" i="1"/>
  <c r="A1972" i="1"/>
  <c r="A1970" i="1"/>
  <c r="A1969" i="1"/>
  <c r="A1343" i="1"/>
  <c r="A1342" i="1"/>
  <c r="A1341" i="1"/>
  <c r="A1339" i="1"/>
  <c r="A1338" i="1"/>
  <c r="A1307" i="1"/>
  <c r="A1306" i="1"/>
  <c r="A1305" i="1"/>
  <c r="A1303" i="1"/>
  <c r="A1302" i="1"/>
  <c r="A1316" i="1"/>
  <c r="A1315" i="1"/>
  <c r="A1314" i="1"/>
  <c r="A1312" i="1"/>
  <c r="A1311" i="1"/>
  <c r="A1325" i="1"/>
  <c r="A1324" i="1"/>
  <c r="A1323" i="1"/>
  <c r="A1321" i="1"/>
  <c r="A1320" i="1"/>
  <c r="A1334" i="1"/>
  <c r="A1333" i="1"/>
  <c r="A1332" i="1"/>
  <c r="A1330" i="1"/>
  <c r="A1329" i="1"/>
  <c r="A2074" i="1"/>
  <c r="A2073" i="1"/>
  <c r="A2072" i="1"/>
  <c r="A2070" i="1"/>
  <c r="A2069" i="1"/>
  <c r="A2151" i="1" l="1"/>
  <c r="A2150" i="1"/>
  <c r="A2149" i="1"/>
  <c r="A2147" i="1"/>
  <c r="A2146" i="1"/>
  <c r="A2251" i="1" l="1"/>
  <c r="A2250" i="1"/>
  <c r="A2249" i="1"/>
  <c r="A2247" i="1"/>
  <c r="A2246" i="1"/>
  <c r="A2260" i="1"/>
  <c r="A2259" i="1"/>
  <c r="A2258" i="1"/>
  <c r="A2256" i="1"/>
  <c r="A2255" i="1"/>
  <c r="A2269" i="1"/>
  <c r="A2268" i="1"/>
  <c r="A2267" i="1"/>
  <c r="A2265" i="1"/>
  <c r="A2264" i="1"/>
  <c r="A2201" i="1" l="1"/>
  <c r="A2200" i="1"/>
  <c r="A2199" i="1"/>
  <c r="A2197" i="1"/>
  <c r="A2196" i="1"/>
  <c r="A2210" i="1"/>
  <c r="A2209" i="1"/>
  <c r="A2208" i="1"/>
  <c r="A2206" i="1"/>
  <c r="A2205" i="1"/>
  <c r="A1915" i="1" l="1"/>
  <c r="A1914" i="1"/>
  <c r="A1913" i="1"/>
  <c r="A1911" i="1"/>
  <c r="A1910" i="1"/>
  <c r="A1906" i="1"/>
  <c r="A1905" i="1"/>
  <c r="A1904" i="1"/>
  <c r="A1902" i="1"/>
  <c r="A1901" i="1"/>
  <c r="A1130" i="1"/>
  <c r="A1129" i="1"/>
  <c r="A1128" i="1"/>
  <c r="A1126" i="1"/>
  <c r="A1125" i="1"/>
  <c r="A1139" i="1"/>
  <c r="A1138" i="1"/>
  <c r="A1137" i="1"/>
  <c r="A1135" i="1"/>
  <c r="A1134" i="1"/>
  <c r="A568" i="1" l="1"/>
  <c r="A567" i="1"/>
  <c r="A566" i="1"/>
  <c r="A564" i="1"/>
  <c r="A563" i="1"/>
  <c r="A482" i="1"/>
  <c r="A481" i="1"/>
  <c r="A480" i="1"/>
  <c r="A478" i="1"/>
  <c r="A477" i="1"/>
  <c r="A1720" i="1" l="1"/>
  <c r="A1719" i="1"/>
  <c r="A1718" i="1"/>
  <c r="A1716" i="1"/>
  <c r="A1715" i="1"/>
  <c r="A276" i="1"/>
  <c r="A275" i="1"/>
  <c r="A274" i="1"/>
  <c r="A272" i="1"/>
  <c r="A271" i="1"/>
  <c r="A267" i="1"/>
  <c r="A266" i="1"/>
  <c r="A265" i="1"/>
  <c r="A263" i="1"/>
  <c r="A262" i="1"/>
  <c r="A257" i="1"/>
  <c r="A256" i="1"/>
  <c r="A254" i="1"/>
  <c r="A253" i="1"/>
  <c r="A249" i="1"/>
  <c r="A247" i="1"/>
  <c r="A246" i="1"/>
  <c r="A244" i="1"/>
  <c r="A241" i="1"/>
  <c r="A1166" i="1" l="1"/>
  <c r="A1165" i="1"/>
  <c r="A1164" i="1"/>
  <c r="A1162" i="1"/>
  <c r="A1161" i="1"/>
  <c r="A1706" i="1" l="1"/>
  <c r="A1705" i="1"/>
  <c r="A1704" i="1"/>
  <c r="A1702" i="1"/>
  <c r="A1701" i="1"/>
  <c r="A1697" i="1"/>
  <c r="A1696" i="1"/>
  <c r="A1695" i="1"/>
  <c r="A1693" i="1"/>
  <c r="A1692" i="1"/>
  <c r="A1688" i="1"/>
  <c r="A1687" i="1"/>
  <c r="A1686" i="1"/>
  <c r="A1684" i="1"/>
  <c r="A1683" i="1"/>
  <c r="A1679" i="1"/>
  <c r="A1678" i="1"/>
  <c r="A1677" i="1"/>
  <c r="A1675" i="1"/>
  <c r="A1674" i="1"/>
  <c r="A1670" i="1"/>
  <c r="A1669" i="1"/>
  <c r="A1668" i="1"/>
  <c r="A1666" i="1"/>
  <c r="A1665" i="1"/>
  <c r="A1661" i="1"/>
  <c r="A1660" i="1"/>
  <c r="A1659" i="1"/>
  <c r="A1657" i="1"/>
  <c r="A1656" i="1"/>
  <c r="A1647" i="1"/>
  <c r="A1646" i="1"/>
  <c r="A1645" i="1"/>
  <c r="A1643" i="1"/>
  <c r="A1642" i="1"/>
  <c r="A1629" i="1"/>
  <c r="A1628" i="1"/>
  <c r="A1627" i="1"/>
  <c r="A1625" i="1"/>
  <c r="A1624" i="1"/>
  <c r="A1620" i="1"/>
  <c r="A1619" i="1"/>
  <c r="A1618" i="1"/>
  <c r="A1616" i="1"/>
  <c r="A1615" i="1"/>
  <c r="A1611" i="1"/>
  <c r="A1610" i="1"/>
  <c r="A1609" i="1"/>
  <c r="A1607" i="1"/>
  <c r="A1606" i="1"/>
  <c r="A1602" i="1"/>
  <c r="A1601" i="1"/>
  <c r="A1600" i="1"/>
  <c r="A1598" i="1"/>
  <c r="A1597" i="1"/>
  <c r="A2296" i="1"/>
  <c r="A2295" i="1"/>
  <c r="A2294" i="1"/>
  <c r="A2292" i="1"/>
  <c r="A2291" i="1"/>
  <c r="A2287" i="1"/>
  <c r="A2286" i="1"/>
  <c r="A2285" i="1"/>
  <c r="A2283" i="1"/>
  <c r="A2282" i="1"/>
  <c r="A2278" i="1"/>
  <c r="A2277" i="1"/>
  <c r="A2276" i="1"/>
  <c r="A2274" i="1"/>
  <c r="A2273" i="1"/>
  <c r="A2237" i="1"/>
  <c r="A2236" i="1"/>
  <c r="A2235" i="1"/>
  <c r="A2233" i="1"/>
  <c r="A2232" i="1"/>
  <c r="A2228" i="1"/>
  <c r="A2227" i="1"/>
  <c r="A2226" i="1"/>
  <c r="A2224" i="1"/>
  <c r="A2223" i="1"/>
  <c r="A2219" i="1"/>
  <c r="A2218" i="1"/>
  <c r="A2217" i="1"/>
  <c r="A2215" i="1"/>
  <c r="A2214" i="1"/>
  <c r="A2192" i="1"/>
  <c r="A2191" i="1"/>
  <c r="A2190" i="1"/>
  <c r="A2188" i="1"/>
  <c r="A2187" i="1"/>
  <c r="A2178" i="1"/>
  <c r="A2177" i="1"/>
  <c r="A2176" i="1"/>
  <c r="A2174" i="1"/>
  <c r="A2173" i="1"/>
  <c r="A2169" i="1"/>
  <c r="A2168" i="1"/>
  <c r="A2167" i="1"/>
  <c r="A2165" i="1"/>
  <c r="A2164" i="1"/>
  <c r="A2160" i="1"/>
  <c r="A2159" i="1"/>
  <c r="A2158" i="1"/>
  <c r="A2156" i="1"/>
  <c r="A2155" i="1"/>
  <c r="A2142" i="1"/>
  <c r="A2141" i="1"/>
  <c r="A2140" i="1"/>
  <c r="A2138" i="1"/>
  <c r="A2137" i="1"/>
  <c r="A2133" i="1"/>
  <c r="A2132" i="1"/>
  <c r="A2131" i="1"/>
  <c r="A2129" i="1"/>
  <c r="A2128" i="1"/>
  <c r="A2119" i="1"/>
  <c r="A2118" i="1"/>
  <c r="A2117" i="1"/>
  <c r="A2115" i="1"/>
  <c r="A2114" i="1"/>
  <c r="A2110" i="1"/>
  <c r="A2109" i="1"/>
  <c r="A2108" i="1"/>
  <c r="A2106" i="1"/>
  <c r="A2105" i="1"/>
  <c r="A2101" i="1"/>
  <c r="A2100" i="1"/>
  <c r="A2099" i="1"/>
  <c r="A2097" i="1"/>
  <c r="A2096" i="1"/>
  <c r="A2092" i="1"/>
  <c r="A2091" i="1"/>
  <c r="A2090" i="1"/>
  <c r="A2088" i="1"/>
  <c r="A2087" i="1"/>
  <c r="A2083" i="1"/>
  <c r="A2082" i="1"/>
  <c r="A2081" i="1"/>
  <c r="A2079" i="1"/>
  <c r="A2078" i="1"/>
  <c r="A2060" i="1"/>
  <c r="A2059" i="1"/>
  <c r="A2058" i="1"/>
  <c r="A2056" i="1"/>
  <c r="A2055" i="1"/>
  <c r="A2051" i="1"/>
  <c r="A2050" i="1"/>
  <c r="A2049" i="1"/>
  <c r="A2047" i="1"/>
  <c r="A2046" i="1"/>
  <c r="A2042" i="1"/>
  <c r="A2041" i="1"/>
  <c r="A2040" i="1"/>
  <c r="A2038" i="1"/>
  <c r="A2037" i="1"/>
  <c r="A2033" i="1"/>
  <c r="A2032" i="1"/>
  <c r="A2031" i="1"/>
  <c r="A2029" i="1"/>
  <c r="A2028" i="1"/>
  <c r="A2024" i="1"/>
  <c r="A2023" i="1"/>
  <c r="A2022" i="1"/>
  <c r="A2020" i="1"/>
  <c r="A2019" i="1"/>
  <c r="A2001" i="1"/>
  <c r="A2000" i="1"/>
  <c r="A1999" i="1"/>
  <c r="A1997" i="1"/>
  <c r="A1996" i="1"/>
  <c r="A1992" i="1"/>
  <c r="A1991" i="1"/>
  <c r="A1990" i="1"/>
  <c r="A1988" i="1"/>
  <c r="A1987" i="1"/>
  <c r="A1983" i="1"/>
  <c r="A1982" i="1"/>
  <c r="A1981" i="1"/>
  <c r="A1979" i="1"/>
  <c r="A1978" i="1"/>
  <c r="A1942" i="1"/>
  <c r="A1941" i="1"/>
  <c r="A1940" i="1"/>
  <c r="A1938" i="1"/>
  <c r="A1937" i="1"/>
  <c r="A1933" i="1"/>
  <c r="A1932" i="1"/>
  <c r="A1931" i="1"/>
  <c r="A1929" i="1"/>
  <c r="A1928" i="1"/>
  <c r="A1924" i="1"/>
  <c r="A1923" i="1"/>
  <c r="A1922" i="1"/>
  <c r="A1920" i="1"/>
  <c r="A1919" i="1"/>
  <c r="A1897" i="1"/>
  <c r="A1896" i="1"/>
  <c r="A1895" i="1"/>
  <c r="A1893" i="1"/>
  <c r="A1892" i="1"/>
  <c r="A1883" i="1"/>
  <c r="A1882" i="1"/>
  <c r="A1881" i="1"/>
  <c r="A1879" i="1"/>
  <c r="A1878" i="1"/>
  <c r="A1874" i="1"/>
  <c r="A1873" i="1"/>
  <c r="A1872" i="1"/>
  <c r="A1870" i="1"/>
  <c r="A1869" i="1"/>
  <c r="A1865" i="1"/>
  <c r="A1864" i="1"/>
  <c r="A1863" i="1"/>
  <c r="A1861" i="1"/>
  <c r="A1860" i="1"/>
  <c r="A1293" i="1"/>
  <c r="A1292" i="1"/>
  <c r="A1291" i="1"/>
  <c r="A1289" i="1"/>
  <c r="A1288" i="1"/>
  <c r="A1284" i="1"/>
  <c r="A1283" i="1"/>
  <c r="A1282" i="1"/>
  <c r="A1280" i="1"/>
  <c r="A1279" i="1"/>
  <c r="A1275" i="1"/>
  <c r="A1274" i="1"/>
  <c r="A1273" i="1"/>
  <c r="A1271" i="1"/>
  <c r="A1270" i="1"/>
  <c r="A1266" i="1"/>
  <c r="A1265" i="1"/>
  <c r="A1264" i="1"/>
  <c r="A1262" i="1"/>
  <c r="A1261" i="1"/>
  <c r="A1257" i="1"/>
  <c r="A1256" i="1"/>
  <c r="A1255" i="1"/>
  <c r="A1253" i="1"/>
  <c r="A1252" i="1"/>
  <c r="A1248" i="1"/>
  <c r="A1247" i="1"/>
  <c r="A1246" i="1"/>
  <c r="A1244" i="1"/>
  <c r="A1243" i="1"/>
  <c r="A1157" i="1"/>
  <c r="A1155" i="1"/>
  <c r="A1153" i="1"/>
  <c r="A1152" i="1"/>
  <c r="A1148" i="1"/>
  <c r="A1147" i="1"/>
  <c r="A1146" i="1"/>
  <c r="A1144" i="1"/>
  <c r="A1143" i="1"/>
  <c r="A940" i="1"/>
  <c r="A939" i="1"/>
  <c r="A938" i="1"/>
  <c r="A936" i="1"/>
  <c r="A935" i="1"/>
  <c r="A931" i="1"/>
  <c r="A930" i="1"/>
  <c r="A929" i="1"/>
  <c r="A927" i="1"/>
  <c r="A926" i="1"/>
  <c r="A922" i="1"/>
  <c r="A921" i="1"/>
  <c r="A920" i="1"/>
  <c r="A918" i="1"/>
  <c r="A917" i="1"/>
  <c r="A763" i="1"/>
  <c r="A762" i="1"/>
  <c r="A761" i="1"/>
  <c r="A759" i="1"/>
  <c r="A758" i="1"/>
  <c r="A754" i="1"/>
  <c r="A753" i="1"/>
  <c r="A752" i="1"/>
  <c r="A750" i="1"/>
  <c r="A749" i="1"/>
  <c r="A745" i="1"/>
  <c r="A744" i="1"/>
  <c r="A743" i="1"/>
  <c r="A741" i="1"/>
  <c r="A740" i="1"/>
  <c r="A736" i="1"/>
  <c r="A735" i="1"/>
  <c r="A734" i="1"/>
  <c r="A732" i="1"/>
  <c r="A731" i="1"/>
  <c r="A727" i="1"/>
  <c r="A726" i="1"/>
  <c r="A725" i="1"/>
  <c r="A723" i="1"/>
  <c r="A722" i="1"/>
  <c r="A718" i="1"/>
  <c r="A717" i="1"/>
  <c r="A716" i="1"/>
  <c r="A714" i="1"/>
  <c r="A713" i="1"/>
  <c r="A1588" i="1"/>
  <c r="A1587" i="1"/>
  <c r="A1586" i="1"/>
  <c r="A1584" i="1"/>
  <c r="A1583" i="1"/>
  <c r="A1579" i="1"/>
  <c r="A1578" i="1"/>
  <c r="A1577" i="1"/>
  <c r="A1575" i="1"/>
  <c r="A1574" i="1"/>
  <c r="A1570" i="1"/>
  <c r="A1569" i="1"/>
  <c r="A1568" i="1"/>
  <c r="A1566" i="1"/>
  <c r="A1565" i="1"/>
  <c r="A1561" i="1"/>
  <c r="A1560" i="1"/>
  <c r="A1559" i="1"/>
  <c r="A1557" i="1"/>
  <c r="A1556" i="1"/>
  <c r="A1552" i="1"/>
  <c r="A1551" i="1"/>
  <c r="A1550" i="1"/>
  <c r="A1548" i="1"/>
  <c r="A1547" i="1"/>
  <c r="A1543" i="1"/>
  <c r="A1542" i="1"/>
  <c r="A1541" i="1"/>
  <c r="A1539" i="1"/>
  <c r="A1538" i="1"/>
  <c r="A1824" i="1"/>
  <c r="A1823" i="1"/>
  <c r="A1822" i="1"/>
  <c r="A1820" i="1"/>
  <c r="A1819" i="1"/>
  <c r="A1815" i="1"/>
  <c r="A1814" i="1"/>
  <c r="A1813" i="1"/>
  <c r="A1811" i="1"/>
  <c r="A1810" i="1"/>
  <c r="A1779" i="1"/>
  <c r="A1778" i="1"/>
  <c r="A1777" i="1"/>
  <c r="A1775" i="1"/>
  <c r="A1774" i="1"/>
  <c r="A1806" i="1"/>
  <c r="A1805" i="1"/>
  <c r="A1804" i="1"/>
  <c r="A1802" i="1"/>
  <c r="A1801" i="1"/>
  <c r="A1797" i="1"/>
  <c r="A1796" i="1"/>
  <c r="A1795" i="1"/>
  <c r="A1793" i="1"/>
  <c r="A1792" i="1"/>
  <c r="A1788" i="1"/>
  <c r="A1787" i="1"/>
  <c r="A1786" i="1"/>
  <c r="A1784" i="1"/>
  <c r="A1783" i="1"/>
  <c r="A1529" i="1"/>
  <c r="A1528" i="1"/>
  <c r="A1527" i="1"/>
  <c r="A1525" i="1"/>
  <c r="A1524" i="1"/>
  <c r="A1520" i="1"/>
  <c r="A1519" i="1"/>
  <c r="A1518" i="1"/>
  <c r="A1516" i="1"/>
  <c r="A1515" i="1"/>
  <c r="A1511" i="1"/>
  <c r="A1510" i="1"/>
  <c r="A1509" i="1"/>
  <c r="A1507" i="1"/>
  <c r="A1506" i="1"/>
  <c r="A1502" i="1"/>
  <c r="A1501" i="1"/>
  <c r="A1500" i="1"/>
  <c r="A1498" i="1"/>
  <c r="A1497" i="1"/>
  <c r="A1493" i="1"/>
  <c r="A1492" i="1"/>
  <c r="A1491" i="1"/>
  <c r="A1489" i="1"/>
  <c r="A1488" i="1"/>
  <c r="A1484" i="1"/>
  <c r="A1483" i="1"/>
  <c r="A1482" i="1"/>
  <c r="A1480" i="1"/>
  <c r="A1479" i="1"/>
  <c r="A1470" i="1"/>
  <c r="A1469" i="1"/>
  <c r="A1468" i="1"/>
  <c r="A1466" i="1"/>
  <c r="A1465" i="1"/>
  <c r="A1461" i="1"/>
  <c r="A1460" i="1"/>
  <c r="A1459" i="1"/>
  <c r="A1457" i="1"/>
  <c r="A1456" i="1"/>
  <c r="A1452" i="1"/>
  <c r="A1451" i="1"/>
  <c r="A1450" i="1"/>
  <c r="A1448" i="1"/>
  <c r="A1447" i="1"/>
  <c r="A1443" i="1"/>
  <c r="A1442" i="1"/>
  <c r="A1441" i="1"/>
  <c r="A1439" i="1"/>
  <c r="A1438" i="1"/>
  <c r="A1434" i="1"/>
  <c r="A1433" i="1"/>
  <c r="A1432" i="1"/>
  <c r="A1430" i="1"/>
  <c r="A1429" i="1"/>
  <c r="A1425" i="1"/>
  <c r="A1424" i="1"/>
  <c r="A1423" i="1"/>
  <c r="A1421" i="1"/>
  <c r="A1420" i="1"/>
  <c r="A1116" i="1"/>
  <c r="A1115" i="1"/>
  <c r="A1114" i="1"/>
  <c r="A1112" i="1"/>
  <c r="A1111" i="1"/>
  <c r="A1107" i="1"/>
  <c r="A1106" i="1"/>
  <c r="A1105" i="1"/>
  <c r="A1103" i="1"/>
  <c r="A1102" i="1"/>
  <c r="A1098" i="1"/>
  <c r="A1097" i="1"/>
  <c r="A1096" i="1"/>
  <c r="A1094" i="1"/>
  <c r="A1093" i="1"/>
  <c r="A1089" i="1"/>
  <c r="A1088" i="1"/>
  <c r="A1087" i="1"/>
  <c r="A1085" i="1"/>
  <c r="A1084" i="1"/>
  <c r="A1080" i="1"/>
  <c r="A1079" i="1"/>
  <c r="A1078" i="1"/>
  <c r="A1076" i="1"/>
  <c r="A1075" i="1"/>
  <c r="A1071" i="1"/>
  <c r="A1070" i="1"/>
  <c r="A1069" i="1"/>
  <c r="A1067" i="1"/>
  <c r="A1066" i="1"/>
  <c r="A1411" i="1"/>
  <c r="A1410" i="1"/>
  <c r="A1409" i="1"/>
  <c r="A1407" i="1"/>
  <c r="A1406" i="1"/>
  <c r="A1352" i="1"/>
  <c r="A1351" i="1"/>
  <c r="A1350" i="1"/>
  <c r="A1348" i="1"/>
  <c r="A1347" i="1"/>
  <c r="A1057" i="1"/>
  <c r="A1056" i="1"/>
  <c r="A1055" i="1"/>
  <c r="A1053" i="1"/>
  <c r="A1052" i="1"/>
  <c r="A1048" i="1"/>
  <c r="A1047" i="1"/>
  <c r="A1046" i="1"/>
  <c r="A1044" i="1"/>
  <c r="A1043" i="1"/>
  <c r="A1039" i="1"/>
  <c r="A1038" i="1"/>
  <c r="A1037" i="1"/>
  <c r="A1035" i="1"/>
  <c r="A1034" i="1"/>
  <c r="A1030" i="1"/>
  <c r="A1029" i="1"/>
  <c r="A1028" i="1"/>
  <c r="A1026" i="1"/>
  <c r="A1025" i="1"/>
  <c r="A1021" i="1"/>
  <c r="A1020" i="1"/>
  <c r="A1019" i="1"/>
  <c r="A1017" i="1"/>
  <c r="A1016" i="1"/>
  <c r="A1012" i="1"/>
  <c r="A1011" i="1"/>
  <c r="A1010" i="1"/>
  <c r="A1008" i="1"/>
  <c r="A1007" i="1"/>
  <c r="A704" i="1"/>
  <c r="A703" i="1"/>
  <c r="A702" i="1"/>
  <c r="A700" i="1"/>
  <c r="A699" i="1"/>
  <c r="A686" i="1"/>
  <c r="A685" i="1"/>
  <c r="A684" i="1"/>
  <c r="A682" i="1"/>
  <c r="A681" i="1"/>
  <c r="A668" i="1"/>
  <c r="A667" i="1"/>
  <c r="A666" i="1"/>
  <c r="A664" i="1"/>
  <c r="A663" i="1"/>
  <c r="A659" i="1"/>
  <c r="A658" i="1"/>
  <c r="A657" i="1"/>
  <c r="A655" i="1"/>
  <c r="A654" i="1"/>
  <c r="A645" i="1"/>
  <c r="A644" i="1"/>
  <c r="A643" i="1"/>
  <c r="A641" i="1"/>
  <c r="A640" i="1"/>
  <c r="A636" i="1"/>
  <c r="A635" i="1"/>
  <c r="A634" i="1"/>
  <c r="A632" i="1"/>
  <c r="A631" i="1"/>
  <c r="A627" i="1"/>
  <c r="A626" i="1"/>
  <c r="A625" i="1"/>
  <c r="A623" i="1"/>
  <c r="A622" i="1"/>
  <c r="A618" i="1"/>
  <c r="A617" i="1"/>
  <c r="A616" i="1"/>
  <c r="A614" i="1"/>
  <c r="A613" i="1"/>
  <c r="A609" i="1"/>
  <c r="A608" i="1"/>
  <c r="A607" i="1"/>
  <c r="A605" i="1"/>
  <c r="A604" i="1"/>
  <c r="A600" i="1"/>
  <c r="A599" i="1"/>
  <c r="A598" i="1"/>
  <c r="A596" i="1"/>
  <c r="A595" i="1"/>
  <c r="A822" i="1"/>
  <c r="A821" i="1"/>
  <c r="A820" i="1"/>
  <c r="A818" i="1"/>
  <c r="A817" i="1"/>
  <c r="A777" i="1"/>
  <c r="A776" i="1"/>
  <c r="A775" i="1"/>
  <c r="A773" i="1"/>
  <c r="A772" i="1"/>
  <c r="A586" i="1"/>
  <c r="A585" i="1"/>
  <c r="A584" i="1"/>
  <c r="A582" i="1"/>
  <c r="A581" i="1"/>
  <c r="A577" i="1"/>
  <c r="A576" i="1"/>
  <c r="A575" i="1"/>
  <c r="A573" i="1"/>
  <c r="A572" i="1"/>
  <c r="A559" i="1"/>
  <c r="A558" i="1"/>
  <c r="A557" i="1"/>
  <c r="A555" i="1"/>
  <c r="A554" i="1"/>
  <c r="A550" i="1"/>
  <c r="A549" i="1"/>
  <c r="A548" i="1"/>
  <c r="A546" i="1"/>
  <c r="A545" i="1"/>
  <c r="A541" i="1"/>
  <c r="A540" i="1"/>
  <c r="A539" i="1"/>
  <c r="A537" i="1"/>
  <c r="A536" i="1"/>
  <c r="A999" i="1"/>
  <c r="A998" i="1"/>
  <c r="A997" i="1"/>
  <c r="A995" i="1"/>
  <c r="A994" i="1"/>
  <c r="A981" i="1"/>
  <c r="A980" i="1"/>
  <c r="A979" i="1"/>
  <c r="A977" i="1"/>
  <c r="A976" i="1"/>
  <c r="A972" i="1"/>
  <c r="A971" i="1"/>
  <c r="A970" i="1"/>
  <c r="A968" i="1"/>
  <c r="A967" i="1"/>
  <c r="A963" i="1"/>
  <c r="A962" i="1"/>
  <c r="A961" i="1"/>
  <c r="A959" i="1"/>
  <c r="A958" i="1"/>
  <c r="A954" i="1"/>
  <c r="A953" i="1"/>
  <c r="A952" i="1"/>
  <c r="A950" i="1"/>
  <c r="A949" i="1"/>
  <c r="A527" i="1"/>
  <c r="A526" i="1"/>
  <c r="A525" i="1"/>
  <c r="A523" i="1"/>
  <c r="A522" i="1"/>
  <c r="A518" i="1"/>
  <c r="A517" i="1"/>
  <c r="A516" i="1"/>
  <c r="A514" i="1"/>
  <c r="A513" i="1"/>
  <c r="A509" i="1"/>
  <c r="A508" i="1"/>
  <c r="A507" i="1"/>
  <c r="A505" i="1"/>
  <c r="A504" i="1"/>
  <c r="A500" i="1"/>
  <c r="A499" i="1"/>
  <c r="A498" i="1"/>
  <c r="A496" i="1"/>
  <c r="A495" i="1"/>
  <c r="A351" i="1"/>
  <c r="A350" i="1"/>
  <c r="A349" i="1"/>
  <c r="A347" i="1"/>
  <c r="A346" i="1"/>
  <c r="A342" i="1"/>
  <c r="A341" i="1"/>
  <c r="A340" i="1"/>
  <c r="A338" i="1"/>
  <c r="A337" i="1"/>
  <c r="A333" i="1"/>
  <c r="A331" i="1"/>
  <c r="A330" i="1"/>
  <c r="A328" i="1"/>
  <c r="A327" i="1"/>
  <c r="A323" i="1"/>
  <c r="A322" i="1"/>
  <c r="A321" i="1"/>
  <c r="A319" i="1"/>
  <c r="A318" i="1"/>
  <c r="A314" i="1"/>
  <c r="A313" i="1"/>
  <c r="A312" i="1"/>
  <c r="A310" i="1"/>
  <c r="A309" i="1"/>
  <c r="A305" i="1"/>
  <c r="A304" i="1"/>
  <c r="A303" i="1"/>
  <c r="A301" i="1"/>
  <c r="A300" i="1"/>
  <c r="A285" i="1"/>
  <c r="A284" i="1"/>
  <c r="A283" i="1"/>
  <c r="A281" i="1"/>
  <c r="A280" i="1"/>
  <c r="A232" i="1"/>
  <c r="A231" i="1"/>
  <c r="A230" i="1"/>
  <c r="A228" i="1"/>
  <c r="A227" i="1"/>
  <c r="A223" i="1"/>
  <c r="A222" i="1"/>
  <c r="A221" i="1"/>
  <c r="A219" i="1"/>
  <c r="A218" i="1"/>
  <c r="A214" i="1"/>
  <c r="A213" i="1"/>
  <c r="A212" i="1"/>
  <c r="A210" i="1"/>
  <c r="A209" i="1"/>
  <c r="A205" i="1"/>
  <c r="A204" i="1"/>
  <c r="A203" i="1"/>
  <c r="A201" i="1"/>
  <c r="A200" i="1"/>
  <c r="A196" i="1"/>
  <c r="A195" i="1"/>
  <c r="A194" i="1"/>
  <c r="A192" i="1"/>
  <c r="A191" i="1"/>
  <c r="A187" i="1"/>
  <c r="A186" i="1"/>
  <c r="A185" i="1"/>
  <c r="A183" i="1"/>
  <c r="A182" i="1"/>
  <c r="A173" i="1"/>
  <c r="A172" i="1"/>
  <c r="A171" i="1"/>
  <c r="A169" i="1"/>
  <c r="A168" i="1"/>
  <c r="A164" i="1"/>
  <c r="A163" i="1"/>
  <c r="A162" i="1"/>
  <c r="A160" i="1"/>
  <c r="A159" i="1"/>
  <c r="A155" i="1"/>
  <c r="A154" i="1"/>
  <c r="A153" i="1"/>
  <c r="A151" i="1"/>
  <c r="A150" i="1"/>
  <c r="A146" i="1"/>
  <c r="A145" i="1"/>
  <c r="A144" i="1"/>
  <c r="A142" i="1"/>
  <c r="A141" i="1"/>
  <c r="A137" i="1"/>
  <c r="A136" i="1"/>
  <c r="A135" i="1"/>
  <c r="A133" i="1"/>
  <c r="A132" i="1"/>
  <c r="A128" i="1"/>
  <c r="A127" i="1"/>
  <c r="A126" i="1"/>
  <c r="A124" i="1"/>
  <c r="A123" i="1"/>
</calcChain>
</file>

<file path=xl/sharedStrings.xml><?xml version="1.0" encoding="utf-8"?>
<sst xmlns="http://schemas.openxmlformats.org/spreadsheetml/2006/main" count="864" uniqueCount="576">
  <si>
    <t>＜はじめに＞</t>
    <phoneticPr fontId="1"/>
  </si>
  <si>
    <t>　 　県内各市町村の申請・相談窓口を分野別にまとめました。</t>
    <phoneticPr fontId="1"/>
  </si>
  <si>
    <t>○ 　この情報は、県立こども医療センターが運営するホームページ</t>
    <rPh sb="5" eb="7">
      <t>ジョウホウ</t>
    </rPh>
    <rPh sb="9" eb="11">
      <t>ケンリツ</t>
    </rPh>
    <rPh sb="14" eb="16">
      <t>イリョウ</t>
    </rPh>
    <rPh sb="21" eb="23">
      <t>ウンエイ</t>
    </rPh>
    <phoneticPr fontId="1"/>
  </si>
  <si>
    <t>　　 「おひさま　小児在宅療養ナビ」にも、わかりやすく掲載しています。</t>
    <rPh sb="9" eb="11">
      <t>ショウニ</t>
    </rPh>
    <rPh sb="11" eb="13">
      <t>ザイタク</t>
    </rPh>
    <rPh sb="13" eb="15">
      <t>リョウヨウ</t>
    </rPh>
    <rPh sb="27" eb="29">
      <t>ケイサイ</t>
    </rPh>
    <phoneticPr fontId="1"/>
  </si>
  <si>
    <t>URL：</t>
    <phoneticPr fontId="1"/>
  </si>
  <si>
    <t>http://ohisama.kcmc.jp/</t>
    <phoneticPr fontId="1"/>
  </si>
  <si>
    <t>＜使い方・注意事項＞</t>
    <rPh sb="1" eb="2">
      <t>ツカ</t>
    </rPh>
    <rPh sb="3" eb="4">
      <t>カタ</t>
    </rPh>
    <rPh sb="5" eb="7">
      <t>チュウイ</t>
    </rPh>
    <rPh sb="7" eb="9">
      <t>ジコウ</t>
    </rPh>
    <phoneticPr fontId="1"/>
  </si>
  <si>
    <t>○　医療的ケア児に関係する各種相談・申請窓口をまとめたものです。</t>
    <rPh sb="2" eb="5">
      <t>イリョウテキ</t>
    </rPh>
    <rPh sb="7" eb="8">
      <t>ジ</t>
    </rPh>
    <rPh sb="9" eb="11">
      <t>カンケイ</t>
    </rPh>
    <rPh sb="13" eb="15">
      <t>カクシュ</t>
    </rPh>
    <rPh sb="15" eb="17">
      <t>ソウダン</t>
    </rPh>
    <rPh sb="18" eb="20">
      <t>シンセイ</t>
    </rPh>
    <rPh sb="20" eb="22">
      <t>マドグチ</t>
    </rPh>
    <phoneticPr fontId="1"/>
  </si>
  <si>
    <t>○　相談内容により、他の所管課にお繋ぎする場合がございます。</t>
    <rPh sb="2" eb="4">
      <t>ソウダン</t>
    </rPh>
    <rPh sb="4" eb="6">
      <t>ナイヨウ</t>
    </rPh>
    <rPh sb="10" eb="11">
      <t>ホカ</t>
    </rPh>
    <rPh sb="12" eb="14">
      <t>ショカン</t>
    </rPh>
    <rPh sb="14" eb="15">
      <t>カ</t>
    </rPh>
    <rPh sb="17" eb="18">
      <t>ツナ</t>
    </rPh>
    <rPh sb="21" eb="23">
      <t>バアイ</t>
    </rPh>
    <phoneticPr fontId="1"/>
  </si>
  <si>
    <t>○　各窓口の分野ごとに、大まかな色付けをしてあります。</t>
    <rPh sb="2" eb="3">
      <t>カク</t>
    </rPh>
    <rPh sb="3" eb="5">
      <t>マドグチ</t>
    </rPh>
    <rPh sb="6" eb="8">
      <t>ブンヤ</t>
    </rPh>
    <rPh sb="12" eb="13">
      <t>オオ</t>
    </rPh>
    <rPh sb="16" eb="17">
      <t>イロ</t>
    </rPh>
    <rPh sb="17" eb="18">
      <t>ヅ</t>
    </rPh>
    <phoneticPr fontId="1"/>
  </si>
  <si>
    <t>＜色分け一覧＞</t>
    <rPh sb="1" eb="3">
      <t>イロワ</t>
    </rPh>
    <rPh sb="4" eb="6">
      <t>イチラン</t>
    </rPh>
    <phoneticPr fontId="1"/>
  </si>
  <si>
    <t>障害福祉</t>
    <rPh sb="0" eb="2">
      <t>ショウガイ</t>
    </rPh>
    <rPh sb="2" eb="4">
      <t>フクシ</t>
    </rPh>
    <phoneticPr fontId="1"/>
  </si>
  <si>
    <t>保健</t>
    <rPh sb="0" eb="2">
      <t>ホケン</t>
    </rPh>
    <phoneticPr fontId="1"/>
  </si>
  <si>
    <t>給付金</t>
    <rPh sb="0" eb="3">
      <t>キュウフキン</t>
    </rPh>
    <phoneticPr fontId="1"/>
  </si>
  <si>
    <t>教育</t>
    <rPh sb="0" eb="2">
      <t>キョウイク</t>
    </rPh>
    <phoneticPr fontId="1"/>
  </si>
  <si>
    <t>相談</t>
    <rPh sb="0" eb="2">
      <t>ソウダン</t>
    </rPh>
    <phoneticPr fontId="1"/>
  </si>
  <si>
    <t>その他</t>
    <rPh sb="2" eb="3">
      <t>タ</t>
    </rPh>
    <phoneticPr fontId="1"/>
  </si>
  <si>
    <t>○　以下の順番で掲載しています。</t>
    <rPh sb="2" eb="4">
      <t>イカ</t>
    </rPh>
    <rPh sb="5" eb="7">
      <t>ジュンバン</t>
    </rPh>
    <rPh sb="8" eb="10">
      <t>ケイサイ</t>
    </rPh>
    <phoneticPr fontId="1"/>
  </si>
  <si>
    <t>市町村名</t>
    <rPh sb="0" eb="3">
      <t>シチョウソン</t>
    </rPh>
    <rPh sb="3" eb="4">
      <t>メイ</t>
    </rPh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</si>
  <si>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</si>
  <si>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</si>
  <si>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相模原市</t>
  </si>
  <si>
    <t>横須賀市</t>
  </si>
  <si>
    <t>○　この全体版のほか、下記の通り大まかな地域（二次保健医療圏をベース）</t>
    <rPh sb="4" eb="6">
      <t>ゼンタイ</t>
    </rPh>
    <rPh sb="6" eb="7">
      <t>バン</t>
    </rPh>
    <rPh sb="11" eb="13">
      <t>カキ</t>
    </rPh>
    <rPh sb="14" eb="15">
      <t>トオ</t>
    </rPh>
    <rPh sb="16" eb="17">
      <t>オオ</t>
    </rPh>
    <rPh sb="20" eb="22">
      <t>チイキ</t>
    </rPh>
    <rPh sb="23" eb="25">
      <t>ニジ</t>
    </rPh>
    <rPh sb="25" eb="27">
      <t>ホケン</t>
    </rPh>
    <rPh sb="27" eb="29">
      <t>イリョウ</t>
    </rPh>
    <rPh sb="29" eb="30">
      <t>ケン</t>
    </rPh>
    <phoneticPr fontId="1"/>
  </si>
  <si>
    <t>　　 毎に分割したものも掲載しています。</t>
    <phoneticPr fontId="1"/>
  </si>
  <si>
    <t>地域名</t>
    <rPh sb="0" eb="3">
      <t>チイキメイ</t>
    </rPh>
    <phoneticPr fontId="1"/>
  </si>
  <si>
    <t>含まれる市町村名</t>
    <rPh sb="0" eb="1">
      <t>フク</t>
    </rPh>
    <rPh sb="4" eb="7">
      <t>シチョウソン</t>
    </rPh>
    <rPh sb="7" eb="8">
      <t>メイ</t>
    </rPh>
    <phoneticPr fontId="1"/>
  </si>
  <si>
    <t>相模原市</t>
    <rPh sb="0" eb="4">
      <t>サガミハラシ</t>
    </rPh>
    <phoneticPr fontId="1"/>
  </si>
  <si>
    <t>横須賀・三浦</t>
    <rPh sb="0" eb="3">
      <t>ヨコスカ</t>
    </rPh>
    <rPh sb="4" eb="6">
      <t>ミウラ</t>
    </rPh>
    <phoneticPr fontId="1"/>
  </si>
  <si>
    <t>横須賀市</t>
    <rPh sb="0" eb="4">
      <t>ヨコスカシ</t>
    </rPh>
    <phoneticPr fontId="1"/>
  </si>
  <si>
    <t>鎌倉市</t>
    <rPh sb="0" eb="3">
      <t>カマクラシ</t>
    </rPh>
    <phoneticPr fontId="1"/>
  </si>
  <si>
    <t>逗子市</t>
    <rPh sb="0" eb="3">
      <t>ズシシ</t>
    </rPh>
    <phoneticPr fontId="1"/>
  </si>
  <si>
    <t>三浦市</t>
    <rPh sb="0" eb="3">
      <t>ミウラシ</t>
    </rPh>
    <phoneticPr fontId="1"/>
  </si>
  <si>
    <t>葉山町</t>
    <rPh sb="0" eb="3">
      <t>ハヤママチ</t>
    </rPh>
    <phoneticPr fontId="1"/>
  </si>
  <si>
    <t>湘南東部</t>
    <rPh sb="0" eb="2">
      <t>ショウナン</t>
    </rPh>
    <rPh sb="2" eb="4">
      <t>トウブ</t>
    </rPh>
    <phoneticPr fontId="1"/>
  </si>
  <si>
    <t>藤沢市</t>
    <rPh sb="0" eb="3">
      <t>フジサワシ</t>
    </rPh>
    <phoneticPr fontId="1"/>
  </si>
  <si>
    <t>茅ヶ崎市</t>
    <rPh sb="0" eb="4">
      <t>チガサキシ</t>
    </rPh>
    <phoneticPr fontId="1"/>
  </si>
  <si>
    <t>寒川町</t>
    <rPh sb="0" eb="2">
      <t>サムカワ</t>
    </rPh>
    <rPh sb="2" eb="3">
      <t>マチ</t>
    </rPh>
    <phoneticPr fontId="1"/>
  </si>
  <si>
    <t>湘南西部</t>
    <rPh sb="0" eb="2">
      <t>ショウナン</t>
    </rPh>
    <rPh sb="2" eb="4">
      <t>セイブ</t>
    </rPh>
    <phoneticPr fontId="1"/>
  </si>
  <si>
    <t>平塚市</t>
    <rPh sb="0" eb="2">
      <t>ヒラツカ</t>
    </rPh>
    <rPh sb="2" eb="3">
      <t>シ</t>
    </rPh>
    <phoneticPr fontId="1"/>
  </si>
  <si>
    <t>秦野市</t>
    <rPh sb="0" eb="3">
      <t>ハダノシ</t>
    </rPh>
    <phoneticPr fontId="1"/>
  </si>
  <si>
    <t>伊勢原市</t>
    <rPh sb="0" eb="4">
      <t>イセハラシ</t>
    </rPh>
    <phoneticPr fontId="1"/>
  </si>
  <si>
    <t>大磯町</t>
    <rPh sb="0" eb="3">
      <t>オオイソマチ</t>
    </rPh>
    <phoneticPr fontId="1"/>
  </si>
  <si>
    <t>二宮町</t>
    <rPh sb="0" eb="3">
      <t>ニノミヤマチ</t>
    </rPh>
    <phoneticPr fontId="1"/>
  </si>
  <si>
    <t>県央</t>
    <rPh sb="0" eb="2">
      <t>ケンオウ</t>
    </rPh>
    <phoneticPr fontId="1"/>
  </si>
  <si>
    <t>厚木市</t>
    <rPh sb="0" eb="3">
      <t>アツギシ</t>
    </rPh>
    <phoneticPr fontId="1"/>
  </si>
  <si>
    <t>大和市</t>
    <rPh sb="0" eb="3">
      <t>ヤマトシ</t>
    </rPh>
    <phoneticPr fontId="1"/>
  </si>
  <si>
    <t>海老名市</t>
    <rPh sb="0" eb="4">
      <t>エビナシ</t>
    </rPh>
    <phoneticPr fontId="1"/>
  </si>
  <si>
    <t>座間市</t>
    <rPh sb="0" eb="3">
      <t>ザマシ</t>
    </rPh>
    <phoneticPr fontId="1"/>
  </si>
  <si>
    <t>綾瀬市</t>
    <rPh sb="0" eb="3">
      <t>アヤセシ</t>
    </rPh>
    <phoneticPr fontId="1"/>
  </si>
  <si>
    <t>愛川町</t>
    <rPh sb="0" eb="3">
      <t>アイカワマチ</t>
    </rPh>
    <phoneticPr fontId="1"/>
  </si>
  <si>
    <t>清川町</t>
    <rPh sb="0" eb="2">
      <t>キヨカワ</t>
    </rPh>
    <rPh sb="2" eb="3">
      <t>マチ</t>
    </rPh>
    <phoneticPr fontId="1"/>
  </si>
  <si>
    <t>県西</t>
    <rPh sb="0" eb="2">
      <t>ケンセイ</t>
    </rPh>
    <phoneticPr fontId="1"/>
  </si>
  <si>
    <t>小田原市</t>
    <rPh sb="0" eb="4">
      <t>オダワラシ</t>
    </rPh>
    <phoneticPr fontId="1"/>
  </si>
  <si>
    <t>南足柄市</t>
    <rPh sb="0" eb="4">
      <t>ミナミアシガラシ</t>
    </rPh>
    <phoneticPr fontId="1"/>
  </si>
  <si>
    <t>中井町</t>
    <rPh sb="0" eb="3">
      <t>ナカイマチ</t>
    </rPh>
    <phoneticPr fontId="1"/>
  </si>
  <si>
    <t>大井町</t>
    <rPh sb="0" eb="3">
      <t>オオイマチ</t>
    </rPh>
    <phoneticPr fontId="1"/>
  </si>
  <si>
    <t>松田町</t>
    <rPh sb="0" eb="3">
      <t>マツダマチ</t>
    </rPh>
    <phoneticPr fontId="1"/>
  </si>
  <si>
    <t>山北町</t>
    <rPh sb="0" eb="3">
      <t>ヤマキタマチ</t>
    </rPh>
    <phoneticPr fontId="1"/>
  </si>
  <si>
    <t>開成町</t>
    <rPh sb="0" eb="3">
      <t>カイセイマチ</t>
    </rPh>
    <phoneticPr fontId="1"/>
  </si>
  <si>
    <t>箱根町</t>
    <rPh sb="0" eb="3">
      <t>ハコネマチ</t>
    </rPh>
    <phoneticPr fontId="1"/>
  </si>
  <si>
    <t>真鶴町</t>
    <rPh sb="0" eb="2">
      <t>マナヅル</t>
    </rPh>
    <rPh sb="2" eb="3">
      <t>マチ</t>
    </rPh>
    <phoneticPr fontId="1"/>
  </si>
  <si>
    <t>湯河原町</t>
    <rPh sb="0" eb="4">
      <t>ユガワラマチ</t>
    </rPh>
    <phoneticPr fontId="1"/>
  </si>
  <si>
    <t>例：○○市</t>
    <rPh sb="0" eb="1">
      <t>レイ</t>
    </rPh>
    <rPh sb="4" eb="5">
      <t>シ</t>
    </rPh>
    <phoneticPr fontId="1"/>
  </si>
  <si>
    <t>○○相談センター</t>
    <rPh sb="2" eb="4">
      <t>ソウダン</t>
    </rPh>
    <phoneticPr fontId="1"/>
  </si>
  <si>
    <t>各種相談</t>
    <rPh sb="0" eb="2">
      <t>カクシュ</t>
    </rPh>
    <rPh sb="2" eb="4">
      <t>ソウダン</t>
    </rPh>
    <phoneticPr fontId="1"/>
  </si>
  <si>
    <t>TEL:000-000-0000</t>
    <phoneticPr fontId="1"/>
  </si>
  <si>
    <t>（代表）</t>
    <rPh sb="1" eb="3">
      <t>ダイヒョウ</t>
    </rPh>
    <phoneticPr fontId="1"/>
  </si>
  <si>
    <t>http:/………………………………</t>
    <phoneticPr fontId="1"/>
  </si>
  <si>
    <t>○○課</t>
    <rPh sb="2" eb="3">
      <t>カ</t>
    </rPh>
    <phoneticPr fontId="1"/>
  </si>
  <si>
    <t>（○○○○について）</t>
    <phoneticPr fontId="1"/>
  </si>
  <si>
    <t>お住まいにより相談先が異なります。詳しくはHPへ。</t>
    <phoneticPr fontId="1"/>
  </si>
  <si>
    <t>○○支援センター</t>
    <rPh sb="2" eb="4">
      <t>シエン</t>
    </rPh>
    <phoneticPr fontId="1"/>
  </si>
  <si>
    <t>（○○○○など）</t>
    <phoneticPr fontId="1"/>
  </si>
  <si>
    <t>（直通）</t>
    <rPh sb="1" eb="3">
      <t>チョクツウ</t>
    </rPh>
    <phoneticPr fontId="1"/>
  </si>
  <si>
    <t>－</t>
    <phoneticPr fontId="1"/>
  </si>
  <si>
    <t>障害福祉</t>
    <phoneticPr fontId="1"/>
  </si>
  <si>
    <t>給付金</t>
    <phoneticPr fontId="1"/>
  </si>
  <si>
    <t>各種相談</t>
    <phoneticPr fontId="1"/>
  </si>
  <si>
    <t>お住まいの区の福祉保健センターへお問い合わせください。代表番号におかけいただいた場合は、窓口をご案内します。</t>
    <phoneticPr fontId="1"/>
  </si>
  <si>
    <t>各種相談</t>
  </si>
  <si>
    <t xml:space="preserve">TEL:044-200-3796 </t>
    <phoneticPr fontId="1"/>
  </si>
  <si>
    <t>http://www.city.kawasaki.jp/kurashi/category/23-2-33-0-0-0-0-0-0-0.html</t>
    <phoneticPr fontId="1"/>
  </si>
  <si>
    <t>(障害保健福祉に関するホームぺージです。)</t>
    <phoneticPr fontId="1"/>
  </si>
  <si>
    <t>各区役所地域みまもり支援センター　地域支援課</t>
    <phoneticPr fontId="1"/>
  </si>
  <si>
    <t>保健</t>
    <phoneticPr fontId="1"/>
  </si>
  <si>
    <t>給付金</t>
  </si>
  <si>
    <t>教育</t>
    <phoneticPr fontId="1"/>
  </si>
  <si>
    <t>お住まいや手続きにより相談先が異なります。詳しくはHPへ。</t>
    <phoneticPr fontId="1"/>
  </si>
  <si>
    <t>（就学相談）</t>
    <rPh sb="1" eb="3">
      <t>シュウガク</t>
    </rPh>
    <rPh sb="3" eb="5">
      <t>ソウダン</t>
    </rPh>
    <phoneticPr fontId="1"/>
  </si>
  <si>
    <t>（児童福祉）</t>
    <phoneticPr fontId="1"/>
  </si>
  <si>
    <t>TEL:046-820-2323</t>
    <phoneticPr fontId="1"/>
  </si>
  <si>
    <t>教育委員会事務局学校教育部 支援教育課（支援教育担当）</t>
    <phoneticPr fontId="1"/>
  </si>
  <si>
    <t>TEL:046-822-8513</t>
    <phoneticPr fontId="1"/>
  </si>
  <si>
    <t>http://www.city.yokosuka.kanagawa.jp/8320/index.html</t>
    <phoneticPr fontId="1"/>
  </si>
  <si>
    <t>TEL:046-824-7141</t>
    <phoneticPr fontId="1"/>
  </si>
  <si>
    <t>（代表）　※現在の主治医とご相談の上ご利用ください。</t>
    <phoneticPr fontId="1"/>
  </si>
  <si>
    <t>（療育、障害児通園）</t>
    <phoneticPr fontId="1"/>
  </si>
  <si>
    <t>こども発達支援室　くれよん（こども家庭課発達支援担当）</t>
    <phoneticPr fontId="1"/>
  </si>
  <si>
    <t>障害福祉</t>
  </si>
  <si>
    <t>（未就学児療育相談等）</t>
    <phoneticPr fontId="1"/>
  </si>
  <si>
    <t>（18歳未満対象）</t>
  </si>
  <si>
    <t>TEL:0463-32-2738</t>
    <phoneticPr fontId="1"/>
  </si>
  <si>
    <t>福祉部 障がい福祉課</t>
    <phoneticPr fontId="1"/>
  </si>
  <si>
    <t>（18歳以上対象）</t>
    <phoneticPr fontId="1"/>
  </si>
  <si>
    <t>TEL:0463-21-8774</t>
    <phoneticPr fontId="1"/>
  </si>
  <si>
    <t>http://www.city.hiratsuka.kanagawa.jp/fukushi/shogai.html</t>
    <phoneticPr fontId="1"/>
  </si>
  <si>
    <t>健康・こども部 健康課（保健センター）</t>
    <phoneticPr fontId="1"/>
  </si>
  <si>
    <t>（母子保健など）</t>
    <phoneticPr fontId="1"/>
  </si>
  <si>
    <t>TEL:0463-55-2111</t>
    <phoneticPr fontId="1"/>
  </si>
  <si>
    <t>http://www.city.hiratsuka.kanagawa.jp/kenko/index.html</t>
    <phoneticPr fontId="1"/>
  </si>
  <si>
    <t>平塚市子ども教育相談センター</t>
    <phoneticPr fontId="1"/>
  </si>
  <si>
    <t>（就学相談など）</t>
    <phoneticPr fontId="1"/>
  </si>
  <si>
    <t>TEL:0463-36-6012</t>
    <phoneticPr fontId="1"/>
  </si>
  <si>
    <t>http://www.city.hiratsuka.kanagawa.jp/kyoiku/page-c_02164.html</t>
    <phoneticPr fontId="1"/>
  </si>
  <si>
    <t>こどもみらい部 発達支援室</t>
    <phoneticPr fontId="1"/>
  </si>
  <si>
    <t>（発達相談など）</t>
    <phoneticPr fontId="1"/>
  </si>
  <si>
    <t>https://www.city.kamakura.kanagawa.jp/hattatsu/tattatsu_top.html</t>
    <phoneticPr fontId="1"/>
  </si>
  <si>
    <t>健康福祉部 障害福祉課</t>
    <phoneticPr fontId="1"/>
  </si>
  <si>
    <t>http://www.city.kamakura.kanagawa.jp/kenkou/fukushi/shougaisha/index.html</t>
    <phoneticPr fontId="1"/>
  </si>
  <si>
    <t>藤沢市</t>
    <phoneticPr fontId="1"/>
  </si>
  <si>
    <t>（福祉サービスの相談も可）</t>
    <phoneticPr fontId="1"/>
  </si>
  <si>
    <t>TEL:0466-25-1111</t>
    <phoneticPr fontId="1"/>
  </si>
  <si>
    <t>TEL:0466-50-3522</t>
    <phoneticPr fontId="1"/>
  </si>
  <si>
    <t>（直通）</t>
    <phoneticPr fontId="1"/>
  </si>
  <si>
    <t>教育部 教育指導課</t>
    <phoneticPr fontId="1"/>
  </si>
  <si>
    <t>http://www.city.fujisawa.kanagawa.jp/sidouka/index.html</t>
    <phoneticPr fontId="1"/>
  </si>
  <si>
    <t>地域福祉支援センター・マロニエ</t>
    <phoneticPr fontId="1"/>
  </si>
  <si>
    <t>（委託相談支援事業所）</t>
    <phoneticPr fontId="1"/>
  </si>
  <si>
    <t>TEL:0466-87-2800</t>
    <phoneticPr fontId="1"/>
  </si>
  <si>
    <t>小田原市</t>
    <phoneticPr fontId="1"/>
  </si>
  <si>
    <t>茅ヶ崎市</t>
    <phoneticPr fontId="1"/>
  </si>
  <si>
    <t>http://www.city.chigasaki.kanagawa.jp/soshiki/1009917.html</t>
    <phoneticPr fontId="1"/>
  </si>
  <si>
    <t>逗子市療育教育総合センター（こども発達支援センター）</t>
    <phoneticPr fontId="1"/>
  </si>
  <si>
    <t>TEL:046-872-2523</t>
    <phoneticPr fontId="1"/>
  </si>
  <si>
    <t>福祉部障がい福祉課障がい福祉係</t>
    <phoneticPr fontId="1"/>
  </si>
  <si>
    <t>TEL:046-872-8114</t>
    <phoneticPr fontId="1"/>
  </si>
  <si>
    <t>教育部子育て支援課 子育て支援係</t>
    <phoneticPr fontId="1"/>
  </si>
  <si>
    <t>TEL:046-872-8117</t>
    <phoneticPr fontId="1"/>
  </si>
  <si>
    <t>教育部学校教育課</t>
    <phoneticPr fontId="1"/>
  </si>
  <si>
    <t>TEL:046-872-8152</t>
    <phoneticPr fontId="1"/>
  </si>
  <si>
    <t>逗子市療育教育総合センター（教育研究相談センター）</t>
    <phoneticPr fontId="1"/>
  </si>
  <si>
    <t>保健福祉部 福祉課 障害福祉グループ</t>
    <phoneticPr fontId="1"/>
  </si>
  <si>
    <t>TEL:046-882-1111</t>
    <phoneticPr fontId="1"/>
  </si>
  <si>
    <t>教育部 学校教育課</t>
    <phoneticPr fontId="1"/>
  </si>
  <si>
    <t>福祉部 障害福祉課</t>
    <phoneticPr fontId="1"/>
  </si>
  <si>
    <t>TEL:0463-82-7616</t>
    <phoneticPr fontId="1"/>
  </si>
  <si>
    <t>こども健康部 こども家庭支援課（親子健康担当）</t>
    <phoneticPr fontId="1"/>
  </si>
  <si>
    <t>TEL:0463-82-9604</t>
    <phoneticPr fontId="1"/>
  </si>
  <si>
    <t>厚木市</t>
    <phoneticPr fontId="1"/>
  </si>
  <si>
    <t>（障害福祉サービス）</t>
    <phoneticPr fontId="1"/>
  </si>
  <si>
    <t>TEL:046-225-2254</t>
    <phoneticPr fontId="1"/>
  </si>
  <si>
    <t>TEL:046-225-2904</t>
    <phoneticPr fontId="1"/>
  </si>
  <si>
    <t>大和市</t>
    <phoneticPr fontId="1"/>
  </si>
  <si>
    <t>TEL:046-260-5673</t>
    <phoneticPr fontId="1"/>
  </si>
  <si>
    <t>保健福祉部 障がい福祉課</t>
    <phoneticPr fontId="1"/>
  </si>
  <si>
    <t>TEL:0463-94-4721</t>
    <phoneticPr fontId="1"/>
  </si>
  <si>
    <t>海老名市</t>
    <phoneticPr fontId="1"/>
  </si>
  <si>
    <t>保健福祉部 障がい福祉課（相談支援係）</t>
    <phoneticPr fontId="1"/>
  </si>
  <si>
    <t>TEL:046-235-4812</t>
    <phoneticPr fontId="1"/>
  </si>
  <si>
    <t>保健福祉部 こども育成課</t>
    <phoneticPr fontId="1"/>
  </si>
  <si>
    <t>TEL:046-235-7885</t>
    <phoneticPr fontId="1"/>
  </si>
  <si>
    <t>座間市</t>
    <phoneticPr fontId="1"/>
  </si>
  <si>
    <t>TEL:046-252-7132</t>
    <phoneticPr fontId="1"/>
  </si>
  <si>
    <t>TEL:046-252-7225</t>
    <phoneticPr fontId="1"/>
  </si>
  <si>
    <t>南足柄市</t>
    <phoneticPr fontId="1"/>
  </si>
  <si>
    <t>福祉健康部 福祉課（障害福祉班）</t>
    <phoneticPr fontId="1"/>
  </si>
  <si>
    <t>http://www.city.minamiashigara.kanagawa.jp/machi/soshiki/gyoumu/p03657.html</t>
    <phoneticPr fontId="1"/>
  </si>
  <si>
    <t>綾瀬市</t>
    <phoneticPr fontId="1"/>
  </si>
  <si>
    <t>福祉部 障がい福祉課 もみの木園</t>
    <phoneticPr fontId="1"/>
  </si>
  <si>
    <t>（障がい児相談）</t>
  </si>
  <si>
    <t>TEL:0467-76-6770</t>
    <phoneticPr fontId="1"/>
  </si>
  <si>
    <t>福祉部 障がい福祉課 障がい児者相談支援センター</t>
    <phoneticPr fontId="1"/>
  </si>
  <si>
    <t>（生活全般など）</t>
    <phoneticPr fontId="1"/>
  </si>
  <si>
    <t>（福祉サービス利用）</t>
  </si>
  <si>
    <t>TEL:0467-77-1118</t>
    <phoneticPr fontId="1"/>
  </si>
  <si>
    <t>福祉部 障がい福祉課 障がい福祉担当</t>
    <phoneticPr fontId="1"/>
  </si>
  <si>
    <t>（福祉サービス利用）</t>
    <phoneticPr fontId="1"/>
  </si>
  <si>
    <t>TEL:0467-70-5623</t>
    <phoneticPr fontId="1"/>
  </si>
  <si>
    <t>葉山町 子ども育成課（子育て相談係）</t>
    <phoneticPr fontId="1"/>
  </si>
  <si>
    <t>TEL:046-876-1111</t>
    <phoneticPr fontId="1"/>
  </si>
  <si>
    <t>寒川町</t>
    <phoneticPr fontId="1"/>
  </si>
  <si>
    <t>TEL:0467-74-1111</t>
    <phoneticPr fontId="1"/>
  </si>
  <si>
    <t>町民福祉部 スポーツ健康課（健康増進係）</t>
    <phoneticPr fontId="1"/>
  </si>
  <si>
    <t>TEL:0463-61-4100</t>
    <phoneticPr fontId="1"/>
  </si>
  <si>
    <t>http://www.town.oiso.kanagawa.jp/soshiki/chomin/sports/index.html</t>
    <phoneticPr fontId="1"/>
  </si>
  <si>
    <t>教育部 学校教育課（教育指導係）</t>
    <phoneticPr fontId="1"/>
  </si>
  <si>
    <t>http://www.town.oiso.kanagawa.jp/soshiki/kyoiku/gakkoukyouikuka/index.html</t>
    <phoneticPr fontId="1"/>
  </si>
  <si>
    <t>その他</t>
    <phoneticPr fontId="1"/>
  </si>
  <si>
    <t>http://www.town.oiso.kanagawa.jp/soshiki/chomin/kosodate/index.html</t>
    <phoneticPr fontId="1"/>
  </si>
  <si>
    <t>中井町</t>
    <phoneticPr fontId="1"/>
  </si>
  <si>
    <t>TEL:0465-81-5548</t>
    <phoneticPr fontId="1"/>
  </si>
  <si>
    <t>TEL:0465-81-5546</t>
    <phoneticPr fontId="1"/>
  </si>
  <si>
    <t>大井町</t>
    <phoneticPr fontId="1"/>
  </si>
  <si>
    <t>子育て健康課</t>
    <phoneticPr fontId="1"/>
  </si>
  <si>
    <t>（18歳まで）</t>
    <phoneticPr fontId="1"/>
  </si>
  <si>
    <t>TEL:0465-83-8012</t>
    <phoneticPr fontId="1"/>
  </si>
  <si>
    <t>https://www.town.oi.kanagawa.jp/soshiki/8/</t>
    <phoneticPr fontId="1"/>
  </si>
  <si>
    <t>TEL:0465-83-8024</t>
    <phoneticPr fontId="1"/>
  </si>
  <si>
    <t>https://www.town.oi.kanagawa.jp/soshiki/7/</t>
    <phoneticPr fontId="1"/>
  </si>
  <si>
    <t>松田町</t>
    <phoneticPr fontId="1"/>
  </si>
  <si>
    <t>TEL:0465-83-1226</t>
    <phoneticPr fontId="1"/>
  </si>
  <si>
    <t>https://town.matsuda.kanagawa.jp/soshiki/7/</t>
    <phoneticPr fontId="1"/>
  </si>
  <si>
    <t>（児童相談、育児相談など）</t>
    <phoneticPr fontId="1"/>
  </si>
  <si>
    <t>TEL:0465-84-5544</t>
    <phoneticPr fontId="1"/>
  </si>
  <si>
    <t>https://town.matsuda.kanagawa.jp/soshiki/8/</t>
    <phoneticPr fontId="1"/>
  </si>
  <si>
    <t>山北町</t>
    <phoneticPr fontId="1"/>
  </si>
  <si>
    <t>TEL:0465-75-3644</t>
    <phoneticPr fontId="1"/>
  </si>
  <si>
    <t>開成町</t>
    <phoneticPr fontId="1"/>
  </si>
  <si>
    <t>箱根町</t>
    <phoneticPr fontId="1"/>
  </si>
  <si>
    <t>福祉部 福祉課（障がい福祉係）</t>
    <phoneticPr fontId="1"/>
  </si>
  <si>
    <t>TEL:0460-85-7790</t>
    <phoneticPr fontId="1"/>
  </si>
  <si>
    <t>https://www.town.hakone.kanagawa.jp/sections/index.cfm?footer=9</t>
    <phoneticPr fontId="1"/>
  </si>
  <si>
    <t>（小児医療費給付など）</t>
  </si>
  <si>
    <t>TEL:0460-85-9595</t>
    <phoneticPr fontId="1"/>
  </si>
  <si>
    <t>https://www.town.hakone.kanagawa.jp/sections/index.cfm?footer=10</t>
    <phoneticPr fontId="1"/>
  </si>
  <si>
    <t>真鶴町</t>
    <phoneticPr fontId="1"/>
  </si>
  <si>
    <t>TEL:0465-68-1131</t>
    <phoneticPr fontId="1"/>
  </si>
  <si>
    <t>（代表）</t>
    <phoneticPr fontId="1"/>
  </si>
  <si>
    <t>教育課</t>
    <phoneticPr fontId="1"/>
  </si>
  <si>
    <t>http://www.town.manazuru.kanagawa.jp/soshiki/kyouiku/</t>
    <phoneticPr fontId="1"/>
  </si>
  <si>
    <t>湯河原町</t>
    <phoneticPr fontId="1"/>
  </si>
  <si>
    <t>社会福祉課（障がい福祉係）</t>
    <phoneticPr fontId="1"/>
  </si>
  <si>
    <t>TEL:0465-63-2111</t>
    <phoneticPr fontId="1"/>
  </si>
  <si>
    <t>愛川町</t>
    <phoneticPr fontId="1"/>
  </si>
  <si>
    <t>TEL:046-285-6970</t>
    <phoneticPr fontId="1"/>
  </si>
  <si>
    <t>民生部 福祉支援課（障害福祉班）</t>
    <phoneticPr fontId="1"/>
  </si>
  <si>
    <t>TEL:046-285-6928</t>
    <phoneticPr fontId="1"/>
  </si>
  <si>
    <t>清川村</t>
    <phoneticPr fontId="1"/>
  </si>
  <si>
    <t>（小児医療費助成など）</t>
  </si>
  <si>
    <t>学校教育課</t>
    <phoneticPr fontId="1"/>
  </si>
  <si>
    <t>TEL:046-288-1215</t>
    <phoneticPr fontId="1"/>
  </si>
  <si>
    <t>https://www.city.sagamihara.kanagawa.jp/kurashi/sodan/1006066.html</t>
    <phoneticPr fontId="1"/>
  </si>
  <si>
    <t>こども家庭支援センター 児童相談課（相談係）</t>
    <phoneticPr fontId="1"/>
  </si>
  <si>
    <t xml:space="preserve">http://www.city.yokosuka.kanagawa.jp/3920/index.html </t>
    <phoneticPr fontId="1"/>
  </si>
  <si>
    <t>TEL:0463-75-9289</t>
    <phoneticPr fontId="1"/>
  </si>
  <si>
    <t>TEL:0463-71-7100</t>
    <phoneticPr fontId="1"/>
  </si>
  <si>
    <t>福祉課</t>
    <phoneticPr fontId="1"/>
  </si>
  <si>
    <t>http://www.city.hiratsuka.kanagawa.jp/kodomo/page-c_00246.html</t>
    <phoneticPr fontId="1"/>
  </si>
  <si>
    <t>https://www.city.sagamihara.kanagawa.jp/kurashi/sodan/1006056.html</t>
    <phoneticPr fontId="1"/>
  </si>
  <si>
    <t>https://www.city.kawasaki.jp/450/page/0000040733.html</t>
    <phoneticPr fontId="1"/>
  </si>
  <si>
    <t>（医療費給付等）</t>
    <rPh sb="1" eb="4">
      <t>イリョウヒ</t>
    </rPh>
    <rPh sb="4" eb="6">
      <t>キュウフ</t>
    </rPh>
    <rPh sb="6" eb="7">
      <t>トウ</t>
    </rPh>
    <phoneticPr fontId="1"/>
  </si>
  <si>
    <t>福祉部　障がい福祉課</t>
    <phoneticPr fontId="1"/>
  </si>
  <si>
    <t>こども部ほいく課</t>
    <phoneticPr fontId="1"/>
  </si>
  <si>
    <t>相談支援センター松風園</t>
    <phoneticPr fontId="1"/>
  </si>
  <si>
    <t>http://www.oak.or.jp/office/#soudan</t>
    <phoneticPr fontId="1"/>
  </si>
  <si>
    <t>教育</t>
    <phoneticPr fontId="1"/>
  </si>
  <si>
    <t>（母子保健）</t>
    <rPh sb="1" eb="3">
      <t>ボシ</t>
    </rPh>
    <rPh sb="3" eb="5">
      <t>ホケン</t>
    </rPh>
    <phoneticPr fontId="1"/>
  </si>
  <si>
    <t>（母子保健）</t>
    <phoneticPr fontId="1"/>
  </si>
  <si>
    <t>TEL:0465-75-0822</t>
    <phoneticPr fontId="1"/>
  </si>
  <si>
    <t>https://www.town.aikawa.kanagawa.jp/soshiki/minsei/kenko_suishin/index.html</t>
    <phoneticPr fontId="1"/>
  </si>
  <si>
    <t>(母子保健)</t>
    <rPh sb="1" eb="3">
      <t>ボシ</t>
    </rPh>
    <rPh sb="3" eb="5">
      <t>ホケン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</si>
  <si>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横浜、川崎、相模原</t>
    </r>
    <r>
      <rPr>
        <sz val="11"/>
        <color theme="1"/>
        <rFont val="ＭＳ Ｐゴシック"/>
        <family val="2"/>
        <scheme val="minor"/>
      </rPr>
      <t xml:space="preserve">
（政令市）</t>
    </r>
    <rPh sb="0" eb="2">
      <t>ヨコハマ</t>
    </rPh>
    <rPh sb="3" eb="5">
      <t>カワサキ</t>
    </rPh>
    <rPh sb="6" eb="9">
      <t>サガミハラ</t>
    </rPh>
    <rPh sb="11" eb="14">
      <t>セイレイシ</t>
    </rPh>
    <phoneticPr fontId="1"/>
  </si>
  <si>
    <t>健康福祉部 福祉課（障がい福祉担当）</t>
    <rPh sb="0" eb="2">
      <t>ケンコウ</t>
    </rPh>
    <phoneticPr fontId="1"/>
  </si>
  <si>
    <t>https://www.city.yokosuka.kanagawa.jp/2625/index.html</t>
    <phoneticPr fontId="1"/>
  </si>
  <si>
    <t>http://www.city.yokosuka.kanagawa.jp/3145/index.html</t>
    <phoneticPr fontId="1"/>
  </si>
  <si>
    <t>給付金</t>
    <rPh sb="0" eb="3">
      <t>キュウフキン</t>
    </rPh>
    <phoneticPr fontId="1"/>
  </si>
  <si>
    <t>各種相談</t>
    <rPh sb="0" eb="2">
      <t>カクシュ</t>
    </rPh>
    <rPh sb="2" eb="4">
      <t>ソウダン</t>
    </rPh>
    <phoneticPr fontId="1"/>
  </si>
  <si>
    <t>（手当等）</t>
    <rPh sb="1" eb="3">
      <t>テアテ</t>
    </rPh>
    <rPh sb="3" eb="4">
      <t>トウ</t>
    </rPh>
    <phoneticPr fontId="1"/>
  </si>
  <si>
    <t>こどもみらい部　保育課</t>
    <phoneticPr fontId="1"/>
  </si>
  <si>
    <t>教育文化財部　教育指導課</t>
    <phoneticPr fontId="1"/>
  </si>
  <si>
    <t>http://www.town.yamakita.kanagawa.jp</t>
    <phoneticPr fontId="1"/>
  </si>
  <si>
    <t>https://www.town.kiyokawa.kanagawa.jp/health_welfare/hukushi/index.html</t>
    <phoneticPr fontId="1"/>
  </si>
  <si>
    <t>https://www.town.kiyokawa.kanagawa.jp/Parenting_education/gakko/index.html</t>
    <phoneticPr fontId="1"/>
  </si>
  <si>
    <t>こども部すくすく子育て課発達支援係</t>
    <phoneticPr fontId="1"/>
  </si>
  <si>
    <t>教育委員会　特別支援教育センター「アンダンテ」</t>
    <phoneticPr fontId="1"/>
  </si>
  <si>
    <t>https://www.city.yamato.lg.jp/section/ehon_no_machi/age/G/G00011.html</t>
    <phoneticPr fontId="1"/>
  </si>
  <si>
    <t>https://www.town.yugawara.kanagawa.jp/</t>
    <phoneticPr fontId="1"/>
  </si>
  <si>
    <t>保健センター</t>
    <phoneticPr fontId="1"/>
  </si>
  <si>
    <t>（母子保健）</t>
    <rPh sb="1" eb="5">
      <t>ボシホケン</t>
    </rPh>
    <phoneticPr fontId="1"/>
  </si>
  <si>
    <t>（学齢期の医療的ケア児の就学について）</t>
    <phoneticPr fontId="1"/>
  </si>
  <si>
    <t>TEL:0465-73-8377</t>
    <phoneticPr fontId="1"/>
  </si>
  <si>
    <t>https://www.city.atsugi.kanagawa.jp/soshiki/shogaifukushika/index.html</t>
    <phoneticPr fontId="1"/>
  </si>
  <si>
    <t>https://www.city.atsugi.kanagawa.jp/soshiki/kenkozukurika/index.html</t>
    <phoneticPr fontId="1"/>
  </si>
  <si>
    <t>（特別支援教育）</t>
    <rPh sb="1" eb="3">
      <t>トクベツ</t>
    </rPh>
    <rPh sb="3" eb="5">
      <t>シエン</t>
    </rPh>
    <rPh sb="5" eb="7">
      <t>キョウイク</t>
    </rPh>
    <phoneticPr fontId="1"/>
  </si>
  <si>
    <t>TEL:046-225-2660</t>
    <phoneticPr fontId="1"/>
  </si>
  <si>
    <t>https://www.city.atsugi.kanagawa.jp/soshiki/kyoikushidoka/index.html</t>
    <phoneticPr fontId="1"/>
  </si>
  <si>
    <t>https://www.city.atsugi.kanagawa.jp/iryo_fukushi/shogaisha/5/11/13794.html</t>
    <phoneticPr fontId="1"/>
  </si>
  <si>
    <t>各区子育て支援センター（子育てサービス班）、保育課（教育・保育支援班）</t>
    <phoneticPr fontId="1"/>
  </si>
  <si>
    <t>（保育所等利用相談）</t>
    <phoneticPr fontId="1"/>
  </si>
  <si>
    <t>https://www.town.aikawa.kanagawa.jp/soshiki/kyouikuiinkai/shido/index.html</t>
    <phoneticPr fontId="1"/>
  </si>
  <si>
    <t>（幼稚園）</t>
    <rPh sb="1" eb="4">
      <t>ヨウチエン</t>
    </rPh>
    <phoneticPr fontId="1"/>
  </si>
  <si>
    <t>その他</t>
    <rPh sb="2" eb="3">
      <t>タ</t>
    </rPh>
    <phoneticPr fontId="1"/>
  </si>
  <si>
    <t>（個別支援）</t>
    <rPh sb="1" eb="3">
      <t>コベツ</t>
    </rPh>
    <rPh sb="3" eb="5">
      <t>シエン</t>
    </rPh>
    <phoneticPr fontId="1"/>
  </si>
  <si>
    <t>（医療的ケア児・者に関する専門相談窓口）</t>
    <phoneticPr fontId="1"/>
  </si>
  <si>
    <t>https://www.city.kawasaki.jp/350/page/0000131869.html</t>
    <phoneticPr fontId="1"/>
  </si>
  <si>
    <t>（児童福祉）</t>
    <rPh sb="1" eb="3">
      <t>ジドウ</t>
    </rPh>
    <rPh sb="3" eb="5">
      <t>フクシ</t>
    </rPh>
    <phoneticPr fontId="1"/>
  </si>
  <si>
    <t>お住まいの各区地域みまもり支援センター地域支援課へお問い合わせください。</t>
    <phoneticPr fontId="1"/>
  </si>
  <si>
    <t>各区役所地域みまもり支援センター　高齢・障害課（障害者支援係）</t>
    <phoneticPr fontId="1"/>
  </si>
  <si>
    <t>（障害福祉サービス）</t>
    <phoneticPr fontId="1"/>
  </si>
  <si>
    <t>お住まいの各区地域みまもり支援センター高齢・障害課（障害者支援係）へお問い合わせください。</t>
    <phoneticPr fontId="1"/>
  </si>
  <si>
    <t>川崎市総合教育センター</t>
    <phoneticPr fontId="1"/>
  </si>
  <si>
    <t>（就学相談）</t>
    <phoneticPr fontId="1"/>
  </si>
  <si>
    <t>TEL:0466-50-3569</t>
    <phoneticPr fontId="1"/>
  </si>
  <si>
    <t>（直通）</t>
    <phoneticPr fontId="1"/>
  </si>
  <si>
    <t>こども育成部　保育課</t>
    <rPh sb="3" eb="5">
      <t>イクセイ</t>
    </rPh>
    <rPh sb="5" eb="6">
      <t>ブ</t>
    </rPh>
    <rPh sb="7" eb="9">
      <t>ホイク</t>
    </rPh>
    <rPh sb="9" eb="10">
      <t>カ</t>
    </rPh>
    <phoneticPr fontId="1"/>
  </si>
  <si>
    <t>https://www.city.chigasaki.kanagawa.jp/soshiki/1009922.html</t>
    <phoneticPr fontId="1"/>
  </si>
  <si>
    <t>教育推進部　学校教育指導課</t>
    <rPh sb="0" eb="2">
      <t>キョウイク</t>
    </rPh>
    <rPh sb="2" eb="4">
      <t>スイシン</t>
    </rPh>
    <rPh sb="4" eb="5">
      <t>ブ</t>
    </rPh>
    <rPh sb="6" eb="8">
      <t>ガッコウ</t>
    </rPh>
    <rPh sb="8" eb="10">
      <t>キョウイク</t>
    </rPh>
    <rPh sb="10" eb="13">
      <t>シドウカ</t>
    </rPh>
    <phoneticPr fontId="1"/>
  </si>
  <si>
    <t>https://www.city.chigasaki.kanagawa.jp/soshiki/1009972.html</t>
    <phoneticPr fontId="1"/>
  </si>
  <si>
    <t>民生局健康部地域健康課各健康福祉センター（中央・北・南・西）</t>
    <rPh sb="0" eb="2">
      <t>タミオ</t>
    </rPh>
    <rPh sb="2" eb="3">
      <t>キョク</t>
    </rPh>
    <rPh sb="3" eb="5">
      <t>ケンコウ</t>
    </rPh>
    <rPh sb="5" eb="6">
      <t>ブ</t>
    </rPh>
    <rPh sb="6" eb="8">
      <t>チイキ</t>
    </rPh>
    <rPh sb="8" eb="10">
      <t>ケンコウ</t>
    </rPh>
    <rPh sb="10" eb="11">
      <t>カ</t>
    </rPh>
    <phoneticPr fontId="1"/>
  </si>
  <si>
    <t>福祉課　福祉推進班</t>
    <phoneticPr fontId="1"/>
  </si>
  <si>
    <t>保険健康課　健康づくり班</t>
    <phoneticPr fontId="1"/>
  </si>
  <si>
    <t>福祉部 子育て支援課</t>
    <phoneticPr fontId="1"/>
  </si>
  <si>
    <t>健康福祉局 障害保健福祉部 障害計画課</t>
    <phoneticPr fontId="1"/>
  </si>
  <si>
    <t>○　「まずどこに相談したらよいか分からない」を少しでも解消すべく、</t>
    <rPh sb="8" eb="10">
      <t>ソウダン</t>
    </rPh>
    <rPh sb="16" eb="17">
      <t>ワ</t>
    </rPh>
    <phoneticPr fontId="1"/>
  </si>
  <si>
    <t>（内線226）</t>
    <rPh sb="1" eb="3">
      <t>ナイセン</t>
    </rPh>
    <phoneticPr fontId="1"/>
  </si>
  <si>
    <t>葉山町教育委員会学校教育課</t>
    <phoneticPr fontId="1"/>
  </si>
  <si>
    <t>県西圏域医療的ケア児等支援窓口『るぴなす』</t>
    <phoneticPr fontId="1"/>
  </si>
  <si>
    <t>こども未来部 こども支援課（こども健康班）</t>
    <rPh sb="3" eb="5">
      <t>ミライ</t>
    </rPh>
    <phoneticPr fontId="1"/>
  </si>
  <si>
    <t>教育委員会　教育指導課</t>
    <phoneticPr fontId="1"/>
  </si>
  <si>
    <t>こどもみらい部　こども家庭相談課（こども家庭センター）</t>
    <rPh sb="11" eb="13">
      <t>カテイ</t>
    </rPh>
    <rPh sb="20" eb="22">
      <t>カテイ</t>
    </rPh>
    <phoneticPr fontId="1"/>
  </si>
  <si>
    <t>社会福祉法人聖テレジア会　鎌倉療育医療センター小さき花の園</t>
    <phoneticPr fontId="1"/>
  </si>
  <si>
    <t>各種相談</t>
    <rPh sb="0" eb="2">
      <t>カクシュ</t>
    </rPh>
    <phoneticPr fontId="1"/>
  </si>
  <si>
    <t>TEL:0467-31-6703</t>
    <phoneticPr fontId="1"/>
  </si>
  <si>
    <t>https://www.chiisaki.com/</t>
    <phoneticPr fontId="1"/>
  </si>
  <si>
    <t>(在宅療養相談)</t>
    <phoneticPr fontId="1"/>
  </si>
  <si>
    <t>（医療的ケア児等コーディネーター）</t>
    <rPh sb="1" eb="4">
      <t>イリョウテキ</t>
    </rPh>
    <rPh sb="6" eb="7">
      <t>ジ</t>
    </rPh>
    <rPh sb="7" eb="8">
      <t>トウ</t>
    </rPh>
    <phoneticPr fontId="1"/>
  </si>
  <si>
    <t>教育部　教育指導課（教育指導係）</t>
    <phoneticPr fontId="1"/>
  </si>
  <si>
    <t>健康こどもみらい部保育課（保育認定・給付係）</t>
    <phoneticPr fontId="1"/>
  </si>
  <si>
    <t>(保育）</t>
    <rPh sb="1" eb="3">
      <t>ホイク</t>
    </rPh>
    <phoneticPr fontId="1"/>
  </si>
  <si>
    <t>(保育所・地域型保育事業所）</t>
    <rPh sb="1" eb="3">
      <t>ホイク</t>
    </rPh>
    <rPh sb="3" eb="4">
      <t>ジョ</t>
    </rPh>
    <rPh sb="5" eb="8">
      <t>チイキガタ</t>
    </rPh>
    <rPh sb="8" eb="10">
      <t>ホイク</t>
    </rPh>
    <rPh sb="10" eb="13">
      <t>ジギョウショ</t>
    </rPh>
    <phoneticPr fontId="1"/>
  </si>
  <si>
    <t>https://www.city.atsugi.kanagawa.jp/soshiki/hoikuka/7/25822.html</t>
    <phoneticPr fontId="1"/>
  </si>
  <si>
    <t>（療育相談）</t>
    <phoneticPr fontId="1"/>
  </si>
  <si>
    <t>https://www.city.zushi.kanagawa.jp/shisei/soshiki/1006586/1006589.html</t>
    <phoneticPr fontId="1"/>
  </si>
  <si>
    <t>https://www.city.zushi.kanagawa.jp/kosodate/egao/index.html</t>
    <phoneticPr fontId="1"/>
  </si>
  <si>
    <t>https://www.city.zushi.kanagawa.jp/kosodate/gakkokyoiku/index.html</t>
    <phoneticPr fontId="1"/>
  </si>
  <si>
    <t>https://www.city.zushi.kanagawa.jp/kosodate/gakkokyoiku/1003771/index.html</t>
    <phoneticPr fontId="1"/>
  </si>
  <si>
    <t>各高齢・障害者相談課、各福祉相談センター</t>
    <phoneticPr fontId="1"/>
  </si>
  <si>
    <t>https://www.city.sagamihara.kanagawa.jp/kosodate/fukushi/1026641/shogai/index.html</t>
    <phoneticPr fontId="1"/>
  </si>
  <si>
    <t>（児童クラブ）</t>
    <rPh sb="1" eb="3">
      <t>ジドウ</t>
    </rPh>
    <phoneticPr fontId="1"/>
  </si>
  <si>
    <t>TEL:046-273-8351</t>
    <phoneticPr fontId="1"/>
  </si>
  <si>
    <t>保健福祉部 子ども課 母子保健グループ</t>
    <rPh sb="11" eb="13">
      <t>ボシ</t>
    </rPh>
    <rPh sb="13" eb="15">
      <t>ホケン</t>
    </rPh>
    <phoneticPr fontId="1"/>
  </si>
  <si>
    <t>https://www.city.miura.kanagawa.jp/iryo_kenko_fukushi/shogaisha/index.html</t>
    <phoneticPr fontId="1"/>
  </si>
  <si>
    <t>https://www.city.miura.kanagawa.jp/soshiki/kodomoka/kodomoka_boshi/index.html</t>
    <phoneticPr fontId="1"/>
  </si>
  <si>
    <t>https://www.city.miura.kanagawa.jp/kodomo_kyoiku/index.html</t>
    <phoneticPr fontId="1"/>
  </si>
  <si>
    <t>保健福祉部 子ども課 子ども支援グループ</t>
    <rPh sb="11" eb="12">
      <t>コ</t>
    </rPh>
    <rPh sb="14" eb="16">
      <t>シエン</t>
    </rPh>
    <phoneticPr fontId="1"/>
  </si>
  <si>
    <t>（小児医療費・手当など）</t>
    <rPh sb="1" eb="3">
      <t>ショウニ</t>
    </rPh>
    <rPh sb="3" eb="6">
      <t>イリョウヒ</t>
    </rPh>
    <rPh sb="7" eb="9">
      <t>テアテ</t>
    </rPh>
    <phoneticPr fontId="1"/>
  </si>
  <si>
    <t>(保育園など）</t>
    <rPh sb="1" eb="4">
      <t>ホイクエン</t>
    </rPh>
    <phoneticPr fontId="1"/>
  </si>
  <si>
    <t>親子相談センター「ひなたぼっこ」</t>
    <rPh sb="0" eb="2">
      <t>オヤコ</t>
    </rPh>
    <rPh sb="2" eb="4">
      <t>ソウダン</t>
    </rPh>
    <phoneticPr fontId="1"/>
  </si>
  <si>
    <t>（内線338・339）</t>
    <rPh sb="1" eb="3">
      <t>ナイセン</t>
    </rPh>
    <phoneticPr fontId="1"/>
  </si>
  <si>
    <t>特定非営利活動法人　藤沢相談支援ネットワーク　ぐータッチ</t>
    <phoneticPr fontId="1"/>
  </si>
  <si>
    <t>（医療的ケア児支援事業）</t>
    <phoneticPr fontId="1"/>
  </si>
  <si>
    <t>TEL:0466-47-7430</t>
    <phoneticPr fontId="1"/>
  </si>
  <si>
    <t>https://epomeiku.com/gu-touch/</t>
    <phoneticPr fontId="1"/>
  </si>
  <si>
    <t>https://www.city.zama.kanagawa.jp/fukushi/shogai/index.html</t>
    <phoneticPr fontId="1"/>
  </si>
  <si>
    <t>こども未来部　こども家庭課（こども保健係）</t>
    <rPh sb="3" eb="5">
      <t>ミライ</t>
    </rPh>
    <rPh sb="5" eb="6">
      <t>ブ</t>
    </rPh>
    <rPh sb="10" eb="12">
      <t>カテイ</t>
    </rPh>
    <rPh sb="12" eb="13">
      <t>カ</t>
    </rPh>
    <phoneticPr fontId="1"/>
  </si>
  <si>
    <t>TEL:046-252-8460</t>
    <phoneticPr fontId="1"/>
  </si>
  <si>
    <t>https://www.city.zama.kanagawa.jp/kosodate/seishonen/kenkyujo/1003243.html</t>
    <phoneticPr fontId="1"/>
  </si>
  <si>
    <t>教育部 教育研究所（研究相談係）</t>
    <rPh sb="6" eb="8">
      <t>ケンキュウ</t>
    </rPh>
    <rPh sb="8" eb="9">
      <t>ジョ</t>
    </rPh>
    <rPh sb="10" eb="12">
      <t>ケンキュウ</t>
    </rPh>
    <rPh sb="12" eb="14">
      <t>ソウダン</t>
    </rPh>
    <phoneticPr fontId="1"/>
  </si>
  <si>
    <t>川崎市医療的ケア児・者等支援拠点
【川崎区・幸区・中原区・高津区】 総合リハビリテーション推進センター
【宮前区・多摩区・麻生区】 地域相談支援センターそれいゆ</t>
    <rPh sb="29" eb="32">
      <t>タカツク</t>
    </rPh>
    <phoneticPr fontId="1"/>
  </si>
  <si>
    <t>https://www.city.kawasaki.jp/350/page/0000108731.html</t>
    <phoneticPr fontId="1"/>
  </si>
  <si>
    <t>TEL:044-844-3600</t>
    <phoneticPr fontId="1"/>
  </si>
  <si>
    <t>民生部 健康推進課（母子保健班）</t>
    <rPh sb="10" eb="12">
      <t>ボシ</t>
    </rPh>
    <phoneticPr fontId="1"/>
  </si>
  <si>
    <t>（母子保健）</t>
    <rPh sb="1" eb="3">
      <t>ボシ</t>
    </rPh>
    <rPh sb="3" eb="5">
      <t>ホケン</t>
    </rPh>
    <phoneticPr fontId="1"/>
  </si>
  <si>
    <t>TEL:046-285-2111</t>
    <phoneticPr fontId="1"/>
  </si>
  <si>
    <t>民生部　子育て支援課（子ども保育班）</t>
    <rPh sb="0" eb="2">
      <t>ミンセイ</t>
    </rPh>
    <rPh sb="2" eb="3">
      <t>ブ</t>
    </rPh>
    <rPh sb="4" eb="6">
      <t>コソダ</t>
    </rPh>
    <rPh sb="7" eb="9">
      <t>シエン</t>
    </rPh>
    <rPh sb="9" eb="10">
      <t>カ</t>
    </rPh>
    <rPh sb="11" eb="12">
      <t>コ</t>
    </rPh>
    <rPh sb="14" eb="16">
      <t>ホイク</t>
    </rPh>
    <rPh sb="16" eb="17">
      <t>ハン</t>
    </rPh>
    <phoneticPr fontId="1"/>
  </si>
  <si>
    <t>（保育）</t>
    <rPh sb="1" eb="3">
      <t>ホイク</t>
    </rPh>
    <phoneticPr fontId="1"/>
  </si>
  <si>
    <t>教育委員会　指導室 （指導班）</t>
    <rPh sb="11" eb="13">
      <t>シドウ</t>
    </rPh>
    <rPh sb="13" eb="14">
      <t>ハン</t>
    </rPh>
    <phoneticPr fontId="1"/>
  </si>
  <si>
    <t>TEL:046-285-6932</t>
    <phoneticPr fontId="1"/>
  </si>
  <si>
    <t>https://www.town.aikawa.kanagawa.jp/soshiki/minsei/kosodate_shien/index.html</t>
    <phoneticPr fontId="1"/>
  </si>
  <si>
    <t>（代表(内線3617)）</t>
    <phoneticPr fontId="1"/>
  </si>
  <si>
    <t>https://www.town.nakai.kanagawa.jp/soshiki/fukushikafukushihan/index.html</t>
    <phoneticPr fontId="1"/>
  </si>
  <si>
    <t>健康課</t>
    <phoneticPr fontId="1"/>
  </si>
  <si>
    <t>（母子保健など）</t>
    <rPh sb="1" eb="3">
      <t>ボシ</t>
    </rPh>
    <rPh sb="3" eb="5">
      <t>ホケン</t>
    </rPh>
    <phoneticPr fontId="1"/>
  </si>
  <si>
    <t>https://www.town.nakai.kanagawa.jp/soshiki/kenkokakenkozukurihan/index.html</t>
    <phoneticPr fontId="1"/>
  </si>
  <si>
    <t>（医療的ケア児等コーディネーター）</t>
    <phoneticPr fontId="1"/>
  </si>
  <si>
    <t>（育児相談など）</t>
    <phoneticPr fontId="1"/>
  </si>
  <si>
    <t>TEL:0465-81-3906</t>
    <phoneticPr fontId="1"/>
  </si>
  <si>
    <t>（学校教育）</t>
    <rPh sb="1" eb="3">
      <t>ガッコウ</t>
    </rPh>
    <rPh sb="3" eb="5">
      <t>キョウイク</t>
    </rPh>
    <phoneticPr fontId="1"/>
  </si>
  <si>
    <t>障害福祉</t>
    <rPh sb="0" eb="2">
      <t>ショウガイ</t>
    </rPh>
    <phoneticPr fontId="1"/>
  </si>
  <si>
    <t>（サービス利用）</t>
    <phoneticPr fontId="1"/>
  </si>
  <si>
    <t>（教育相談）</t>
    <rPh sb="1" eb="3">
      <t>キョウイク</t>
    </rPh>
    <rPh sb="3" eb="5">
      <t>ソウダン</t>
    </rPh>
    <phoneticPr fontId="1"/>
  </si>
  <si>
    <t>（母子保健）</t>
    <rPh sb="1" eb="3">
      <t>ボシ</t>
    </rPh>
    <rPh sb="3" eb="5">
      <t>ホケン</t>
    </rPh>
    <phoneticPr fontId="1"/>
  </si>
  <si>
    <t>（保育・子どもなど）</t>
    <phoneticPr fontId="1"/>
  </si>
  <si>
    <t>医療的ケア児等コーディネーター（緑・中央・南障害者相談支援キーステーション）</t>
    <rPh sb="0" eb="3">
      <t>イリョウテキ</t>
    </rPh>
    <rPh sb="5" eb="6">
      <t>ジ</t>
    </rPh>
    <rPh sb="6" eb="7">
      <t>トウ</t>
    </rPh>
    <rPh sb="16" eb="17">
      <t>ミドリ</t>
    </rPh>
    <rPh sb="18" eb="20">
      <t>チュウオウ</t>
    </rPh>
    <rPh sb="21" eb="22">
      <t>ミナミ</t>
    </rPh>
    <rPh sb="22" eb="25">
      <t>ショウガイシャ</t>
    </rPh>
    <rPh sb="25" eb="27">
      <t>ソウダン</t>
    </rPh>
    <rPh sb="27" eb="29">
      <t>シエン</t>
    </rPh>
    <phoneticPr fontId="1"/>
  </si>
  <si>
    <t>厚木市障がい者基幹相談支援センター　ゆいはあと</t>
    <rPh sb="7" eb="9">
      <t>キカン</t>
    </rPh>
    <rPh sb="9" eb="11">
      <t>ソウダン</t>
    </rPh>
    <rPh sb="11" eb="13">
      <t>シエン</t>
    </rPh>
    <phoneticPr fontId="1"/>
  </si>
  <si>
    <t>（医療的ケア児及びその家族等の全般的な相談窓口）</t>
    <phoneticPr fontId="1"/>
  </si>
  <si>
    <t>こども育成部　こども育成相談課</t>
    <phoneticPr fontId="1"/>
  </si>
  <si>
    <t>TEL:0467-81-7171</t>
    <phoneticPr fontId="1"/>
  </si>
  <si>
    <t>https://www.city.chigasaki.kanagawa.jp/soshiki/1009921.html</t>
    <phoneticPr fontId="1"/>
  </si>
  <si>
    <t>TEL:0467-81-7172</t>
    <phoneticPr fontId="1"/>
  </si>
  <si>
    <t>TEL:0467-81-7224</t>
    <phoneticPr fontId="1"/>
  </si>
  <si>
    <t>TEL:0467-81-7160</t>
    <phoneticPr fontId="1"/>
  </si>
  <si>
    <t>（直通）</t>
    <rPh sb="1" eb="3">
      <t>チョクツウ</t>
    </rPh>
    <phoneticPr fontId="1"/>
  </si>
  <si>
    <t>TEL:046-272-0040</t>
    <phoneticPr fontId="1"/>
  </si>
  <si>
    <t>TEL:046-225-2231</t>
    <phoneticPr fontId="1"/>
  </si>
  <si>
    <t>TEL:0467-61-3812</t>
    <phoneticPr fontId="1"/>
  </si>
  <si>
    <t>TEL:0467-61-3894</t>
    <phoneticPr fontId="1"/>
  </si>
  <si>
    <t>TEL:0467-61-3974</t>
    <phoneticPr fontId="1"/>
  </si>
  <si>
    <t>TEL:0467-23-5130</t>
    <phoneticPr fontId="1"/>
  </si>
  <si>
    <t>TEL:090-3106-6883</t>
    <phoneticPr fontId="1"/>
  </si>
  <si>
    <t>（直通）</t>
    <phoneticPr fontId="1"/>
  </si>
  <si>
    <t>TEL:042-769-9227</t>
    <phoneticPr fontId="1"/>
  </si>
  <si>
    <t>【川崎区・幸区・中原区・高津区】 044-223-6973（直通）</t>
    <rPh sb="30" eb="32">
      <t>チョクツウ</t>
    </rPh>
    <phoneticPr fontId="1"/>
  </si>
  <si>
    <t>【宮前区・多摩区・麻生区】 044-281-0037（直通）</t>
    <rPh sb="27" eb="29">
      <t>チョクツウ</t>
    </rPh>
    <phoneticPr fontId="1"/>
  </si>
  <si>
    <t>TEL:046-260-5607</t>
    <phoneticPr fontId="1"/>
  </si>
  <si>
    <t>（内線7222）</t>
    <phoneticPr fontId="1"/>
  </si>
  <si>
    <t>https://maroniekai-swc.jp/</t>
    <phoneticPr fontId="1"/>
  </si>
  <si>
    <t>子育て健康福祉課</t>
    <rPh sb="0" eb="2">
      <t>コソダ</t>
    </rPh>
    <rPh sb="3" eb="5">
      <t>ケンコウ</t>
    </rPh>
    <rPh sb="5" eb="7">
      <t>フクシ</t>
    </rPh>
    <phoneticPr fontId="1"/>
  </si>
  <si>
    <t>TEL:046-288-3861</t>
    <phoneticPr fontId="1"/>
  </si>
  <si>
    <t>TEL:070-1391-8561</t>
    <phoneticPr fontId="1"/>
  </si>
  <si>
    <t>各区役所福祉保健センター（こども家庭支援課、高齢・障害支援課）</t>
    <phoneticPr fontId="1"/>
  </si>
  <si>
    <t>https://www.city.yokohama.lg.jp/kenko-iryo-fukushi/fukushi-kaigo/fukushi/annai/madoguchi/sogo/mado1.html</t>
    <phoneticPr fontId="1"/>
  </si>
  <si>
    <t>各区子育て支援センター（療育相談班）</t>
    <phoneticPr fontId="1"/>
  </si>
  <si>
    <t>子育て給付課、各区子育て支援センター（子育てサービス班）</t>
    <phoneticPr fontId="1"/>
  </si>
  <si>
    <t>こども施設課</t>
    <rPh sb="3" eb="6">
      <t>シセツカ</t>
    </rPh>
    <phoneticPr fontId="1"/>
  </si>
  <si>
    <t>発達相談</t>
    <phoneticPr fontId="1"/>
  </si>
  <si>
    <t>【給付金】https://www.city.kamakura.kanagawa.jp/kosodate/tokuji.html
【保健】https://www.city.kamakura.kanagawa.jp/kenkou/ninshin/index.html</t>
    <phoneticPr fontId="1"/>
  </si>
  <si>
    <t>福祉健康部　障がい福祉課</t>
    <rPh sb="0" eb="5">
      <t>フクシケンコウブ</t>
    </rPh>
    <rPh sb="6" eb="7">
      <t>ショウ</t>
    </rPh>
    <rPh sb="9" eb="12">
      <t>フクシカ</t>
    </rPh>
    <phoneticPr fontId="2"/>
  </si>
  <si>
    <t>https://www.city.odawara.kanagawa.jp/msec/42/</t>
    <phoneticPr fontId="1"/>
  </si>
  <si>
    <t>子ども若者部　子ども若者支援課</t>
    <rPh sb="0" eb="1">
      <t>コ</t>
    </rPh>
    <rPh sb="3" eb="6">
      <t>ワカモノブ</t>
    </rPh>
    <rPh sb="7" eb="8">
      <t>コ</t>
    </rPh>
    <rPh sb="10" eb="15">
      <t>ワカモノシエンカ</t>
    </rPh>
    <phoneticPr fontId="2"/>
  </si>
  <si>
    <t>（発達相談など）</t>
    <rPh sb="1" eb="3">
      <t>ハッタツ</t>
    </rPh>
    <rPh sb="3" eb="5">
      <t>ソウダン</t>
    </rPh>
    <phoneticPr fontId="1"/>
  </si>
  <si>
    <t>https://www.city.odawara.kanagawa.jp/msec/118/</t>
    <phoneticPr fontId="1"/>
  </si>
  <si>
    <t>子ども若者部　保育課</t>
    <rPh sb="0" eb="1">
      <t>コ</t>
    </rPh>
    <rPh sb="3" eb="6">
      <t>ワカモノブ</t>
    </rPh>
    <rPh sb="7" eb="9">
      <t>ホイク</t>
    </rPh>
    <rPh sb="9" eb="10">
      <t>カ</t>
    </rPh>
    <phoneticPr fontId="2"/>
  </si>
  <si>
    <t>（保育）</t>
    <rPh sb="1" eb="3">
      <t>ホイク</t>
    </rPh>
    <phoneticPr fontId="2"/>
  </si>
  <si>
    <t>その他</t>
    <rPh sb="2" eb="3">
      <t>タ</t>
    </rPh>
    <phoneticPr fontId="2"/>
  </si>
  <si>
    <t>https://www.city.odawara.kanagawa.jp/msec/88/</t>
    <phoneticPr fontId="1"/>
  </si>
  <si>
    <t>教育部　教育指導課</t>
    <rPh sb="0" eb="3">
      <t>キョウイクブ</t>
    </rPh>
    <rPh sb="4" eb="6">
      <t>キョウイク</t>
    </rPh>
    <rPh sb="6" eb="9">
      <t>シドウカ</t>
    </rPh>
    <phoneticPr fontId="2"/>
  </si>
  <si>
    <t>教育相談</t>
    <rPh sb="0" eb="2">
      <t>キョウイク</t>
    </rPh>
    <rPh sb="2" eb="4">
      <t>ソウダン</t>
    </rPh>
    <phoneticPr fontId="2"/>
  </si>
  <si>
    <t>https://www.city.odawara.kanagawa.jp/public-i/education/harmony/p29355.html</t>
    <phoneticPr fontId="1"/>
  </si>
  <si>
    <t>保育園</t>
    <phoneticPr fontId="1"/>
  </si>
  <si>
    <t>https://www.city.yamato.lg.jp/section/ehon_no_machi/purpose/O/O00037.html</t>
    <phoneticPr fontId="1"/>
  </si>
  <si>
    <t>母子保健</t>
    <phoneticPr fontId="1"/>
  </si>
  <si>
    <t>https://www.city.minamiashigara.kanagawa.jp/machi/soshiki/gyoumu/p06805.html</t>
    <phoneticPr fontId="1"/>
  </si>
  <si>
    <t>https://www.city.minamiashigara.kanagawa.jp/machi/soshiki/gyoumu/p03653.html</t>
    <phoneticPr fontId="1"/>
  </si>
  <si>
    <t>https://www.town.ninomiya.kanagawa.jp/soshiki/3-1-1-0-0_8.html</t>
    <phoneticPr fontId="1"/>
  </si>
  <si>
    <t>福祉部福祉保険課（福祉・障がい者支援班）</t>
    <phoneticPr fontId="1"/>
  </si>
  <si>
    <t>こども・健康部子育て・健康課（育成相談班）</t>
    <rPh sb="4" eb="7">
      <t>ケンコウブ</t>
    </rPh>
    <rPh sb="7" eb="9">
      <t>コソダ</t>
    </rPh>
    <rPh sb="11" eb="13">
      <t>ケンコウ</t>
    </rPh>
    <rPh sb="13" eb="14">
      <t>カ</t>
    </rPh>
    <rPh sb="15" eb="20">
      <t>イクセイソウダンハン</t>
    </rPh>
    <phoneticPr fontId="2"/>
  </si>
  <si>
    <t>（母子保健）</t>
    <phoneticPr fontId="1"/>
  </si>
  <si>
    <t>こども・健康部こども支援課（こども支援班）</t>
    <rPh sb="4" eb="7">
      <t>ケンコウブ</t>
    </rPh>
    <rPh sb="10" eb="12">
      <t>シエン</t>
    </rPh>
    <rPh sb="12" eb="13">
      <t>カ</t>
    </rPh>
    <rPh sb="17" eb="19">
      <t>シエン</t>
    </rPh>
    <rPh sb="19" eb="20">
      <t>ハン</t>
    </rPh>
    <phoneticPr fontId="2"/>
  </si>
  <si>
    <t>保育</t>
    <rPh sb="0" eb="2">
      <t>ホイク</t>
    </rPh>
    <phoneticPr fontId="2"/>
  </si>
  <si>
    <t>https://www.town.ninomiya.kanagawa.jp/soshiki/13-1-1-0-0_1.html</t>
    <phoneticPr fontId="1"/>
  </si>
  <si>
    <t>教育委員会教育部教育指導課（指導班）</t>
    <rPh sb="0" eb="5">
      <t>キョウイクイインカイ</t>
    </rPh>
    <rPh sb="5" eb="8">
      <t>キョウイクブ</t>
    </rPh>
    <rPh sb="8" eb="13">
      <t>キョウイクシドウカ</t>
    </rPh>
    <rPh sb="14" eb="17">
      <t>シドウハン</t>
    </rPh>
    <phoneticPr fontId="2"/>
  </si>
  <si>
    <t>教育</t>
    <rPh sb="0" eb="2">
      <t>キョウイク</t>
    </rPh>
    <phoneticPr fontId="2"/>
  </si>
  <si>
    <t>https://www.town.ninomiya.kanagawa.jp/soshiki/6-3-1-0-0_1.html</t>
    <phoneticPr fontId="1"/>
  </si>
  <si>
    <t>https://nakai-iinkai.nakai-kanagawa.ed.jp</t>
    <phoneticPr fontId="1"/>
  </si>
  <si>
    <t>その他（小児医療、重度障害者医療、補装具、日常生活用具、障害福祉サービス等）</t>
    <rPh sb="2" eb="3">
      <t>タ</t>
    </rPh>
    <rPh sb="4" eb="6">
      <t>ショウニ</t>
    </rPh>
    <rPh sb="6" eb="8">
      <t>イリョウ</t>
    </rPh>
    <rPh sb="9" eb="11">
      <t>ジュウド</t>
    </rPh>
    <rPh sb="11" eb="14">
      <t>ショウガイシャ</t>
    </rPh>
    <rPh sb="14" eb="16">
      <t>イリョウ</t>
    </rPh>
    <rPh sb="17" eb="20">
      <t>ホソウグ</t>
    </rPh>
    <rPh sb="21" eb="23">
      <t>ニチジョウ</t>
    </rPh>
    <rPh sb="23" eb="25">
      <t>セイカツ</t>
    </rPh>
    <rPh sb="25" eb="27">
      <t>ヨウグ</t>
    </rPh>
    <rPh sb="36" eb="37">
      <t>トウ</t>
    </rPh>
    <phoneticPr fontId="1"/>
  </si>
  <si>
    <t>保険福祉課</t>
    <rPh sb="0" eb="5">
      <t>ホケンフクシカ</t>
    </rPh>
    <phoneticPr fontId="2"/>
  </si>
  <si>
    <t>健康こども課</t>
    <rPh sb="0" eb="2">
      <t>ケンコウ</t>
    </rPh>
    <rPh sb="5" eb="6">
      <t>カ</t>
    </rPh>
    <phoneticPr fontId="2"/>
  </si>
  <si>
    <t>保健</t>
    <rPh sb="0" eb="2">
      <t>ホケン</t>
    </rPh>
    <phoneticPr fontId="2"/>
  </si>
  <si>
    <t>（母子保健）</t>
    <phoneticPr fontId="1"/>
  </si>
  <si>
    <t>教育委員会</t>
    <rPh sb="0" eb="5">
      <t>キョウイクイインカイ</t>
    </rPh>
    <phoneticPr fontId="2"/>
  </si>
  <si>
    <t>医療的ケア児等コーディネーター</t>
    <phoneticPr fontId="1"/>
  </si>
  <si>
    <t>複数の相談先があります。詳しくはHPへ。</t>
    <rPh sb="0" eb="2">
      <t>フクスウ</t>
    </rPh>
    <rPh sb="3" eb="6">
      <t>ソウダンサキ</t>
    </rPh>
    <rPh sb="12" eb="13">
      <t>クワ</t>
    </rPh>
    <phoneticPr fontId="1"/>
  </si>
  <si>
    <t>https://www.city.yokosuka.kanagawa.jp/2625/iryoutekikea/ikeajitoushien.html</t>
    <phoneticPr fontId="1"/>
  </si>
  <si>
    <t>民生局福祉こども部障害福祉課(計画係)</t>
    <phoneticPr fontId="1"/>
  </si>
  <si>
    <t>お住まいにより相談先が異なります。詳しくはHPへ。</t>
  </si>
  <si>
    <t>横須賀市立総合医療センター（医療相談室）</t>
    <phoneticPr fontId="1"/>
  </si>
  <si>
    <t>TEL:0570-032630</t>
    <phoneticPr fontId="1"/>
  </si>
  <si>
    <t>https://ygmc.jp/</t>
    <phoneticPr fontId="1"/>
  </si>
  <si>
    <t>横須賀市療育相談センター（地域生活支援課）</t>
    <phoneticPr fontId="1"/>
  </si>
  <si>
    <t>https://www.aoitori-y.jp/yokosuka-ryoiku/</t>
    <phoneticPr fontId="1"/>
  </si>
  <si>
    <t>子ども青少年部 こども家庭センター</t>
    <phoneticPr fontId="1"/>
  </si>
  <si>
    <t>https://www.city.fujisawa.kanagawa.jp/kodomo-ss/</t>
    <phoneticPr fontId="1"/>
  </si>
  <si>
    <t>子ども青少年部親子すこやか課</t>
    <phoneticPr fontId="1"/>
  </si>
  <si>
    <t>https://www.city.fujisawa.kanagawa.jp/oyako/index.html</t>
    <phoneticPr fontId="1"/>
  </si>
  <si>
    <t>TEL:0463-73-7874</t>
    <phoneticPr fontId="1"/>
  </si>
  <si>
    <t>（母子保健）</t>
    <phoneticPr fontId="1"/>
  </si>
  <si>
    <t>こども健康部　 保育こども園課</t>
    <rPh sb="8" eb="10">
      <t>ホイク</t>
    </rPh>
    <rPh sb="13" eb="14">
      <t>エン</t>
    </rPh>
    <rPh sb="14" eb="15">
      <t>カ</t>
    </rPh>
    <phoneticPr fontId="2"/>
  </si>
  <si>
    <t>（こども園・保育所等）</t>
    <phoneticPr fontId="1"/>
  </si>
  <si>
    <t>教育部　教育総務課</t>
    <rPh sb="0" eb="2">
      <t>キョウイク</t>
    </rPh>
    <rPh sb="2" eb="3">
      <t>ブ</t>
    </rPh>
    <rPh sb="4" eb="6">
      <t>キョウイク</t>
    </rPh>
    <rPh sb="6" eb="9">
      <t>ソウムカ</t>
    </rPh>
    <phoneticPr fontId="2"/>
  </si>
  <si>
    <t>（公立幼稚園）</t>
    <phoneticPr fontId="1"/>
  </si>
  <si>
    <t>教育部　教育指導課</t>
    <rPh sb="0" eb="2">
      <t>キョウイク</t>
    </rPh>
    <rPh sb="2" eb="3">
      <t>ブ</t>
    </rPh>
    <rPh sb="4" eb="6">
      <t>キョウイク</t>
    </rPh>
    <rPh sb="6" eb="8">
      <t>シドウ</t>
    </rPh>
    <rPh sb="8" eb="9">
      <t>カ</t>
    </rPh>
    <phoneticPr fontId="2"/>
  </si>
  <si>
    <t>（小学校・中学校）</t>
    <phoneticPr fontId="1"/>
  </si>
  <si>
    <t>市民福祉部 障がい福祉課（障がい者支援第二係）</t>
    <phoneticPr fontId="1"/>
  </si>
  <si>
    <t>健康こどもみらい部　こども家庭センター(こども保健第一係)</t>
    <phoneticPr fontId="1"/>
  </si>
  <si>
    <t>福祉部障がい福祉課障がい者支援係</t>
    <phoneticPr fontId="1"/>
  </si>
  <si>
    <t>町民福祉部子育て支援課（こども家庭係）</t>
    <phoneticPr fontId="1"/>
  </si>
  <si>
    <t>相談</t>
    <phoneticPr fontId="1"/>
  </si>
  <si>
    <t>（育児・療育相談など）</t>
    <phoneticPr fontId="1"/>
  </si>
  <si>
    <t>（代表）</t>
  </si>
  <si>
    <t>町民福祉部子育て支援課（子育て支援係）</t>
    <phoneticPr fontId="1"/>
  </si>
  <si>
    <t>町民福祉部子育て支援課（保育園・幼稚園係）</t>
    <phoneticPr fontId="1"/>
  </si>
  <si>
    <t>町民福祉部子育て支援課（子育て支援総合センター・子育て支援センター）</t>
    <phoneticPr fontId="1"/>
  </si>
  <si>
    <t>町民福祉部　福祉課（障がい福祉係）</t>
    <phoneticPr fontId="1"/>
  </si>
  <si>
    <t>障害福祉</t>
    <phoneticPr fontId="1"/>
  </si>
  <si>
    <t>福祉介護課</t>
    <rPh sb="0" eb="5">
      <t>フクシカイゴカ</t>
    </rPh>
    <phoneticPr fontId="2"/>
  </si>
  <si>
    <t>障害福祉</t>
    <rPh sb="0" eb="2">
      <t>ショウガイ</t>
    </rPh>
    <rPh sb="2" eb="4">
      <t>フクシ</t>
    </rPh>
    <phoneticPr fontId="2"/>
  </si>
  <si>
    <t>こども課</t>
    <rPh sb="3" eb="4">
      <t>カ</t>
    </rPh>
    <phoneticPr fontId="2"/>
  </si>
  <si>
    <t>保健</t>
    <phoneticPr fontId="1"/>
  </si>
  <si>
    <t>各種相談</t>
    <phoneticPr fontId="1"/>
  </si>
  <si>
    <t>（育児相談など）</t>
    <phoneticPr fontId="1"/>
  </si>
  <si>
    <t>（医療的ケア児及びその家族等の全般的な相談窓口/
医療的ケア児等コーディネーター）</t>
    <phoneticPr fontId="1"/>
  </si>
  <si>
    <t>http://www.fuku-ao.com/noa.html</t>
    <phoneticPr fontId="1"/>
  </si>
  <si>
    <t>（小・中学校）</t>
    <phoneticPr fontId="1"/>
  </si>
  <si>
    <t>https://www.city.isehara.kanagawa.jp/docs/2024032700088/</t>
    <phoneticPr fontId="1"/>
  </si>
  <si>
    <t>子ども育成部　子育て支援課　のびのびすくすく担当</t>
    <phoneticPr fontId="1"/>
  </si>
  <si>
    <t>民生局健康部地域健康課（総務・母子保健担当）</t>
    <rPh sb="0" eb="2">
      <t>ミンセイ</t>
    </rPh>
    <rPh sb="2" eb="3">
      <t>キョク</t>
    </rPh>
    <phoneticPr fontId="1"/>
  </si>
  <si>
    <t>医療的ケア児等相談支援センター　ノア</t>
    <phoneticPr fontId="1"/>
  </si>
  <si>
    <t>（未就学・保育園）</t>
    <rPh sb="1" eb="4">
      <t>ミシュウガク</t>
    </rPh>
    <rPh sb="5" eb="8">
      <t>ホイクエン</t>
    </rPh>
    <phoneticPr fontId="1"/>
  </si>
  <si>
    <t>https://www.town.ninomiya.kanagawa.jp/soshiki/13-2-1-0-0_1.html</t>
    <phoneticPr fontId="1"/>
  </si>
  <si>
    <t>TEL:042-769-6134</t>
    <phoneticPr fontId="1"/>
  </si>
  <si>
    <t>（就学相談担当直通）</t>
  </si>
  <si>
    <t>TEL:046-822-9398</t>
    <phoneticPr fontId="1"/>
  </si>
  <si>
    <t>TEL:046-822-6741</t>
    <phoneticPr fontId="1"/>
  </si>
  <si>
    <t>（直通）　※　現在の主治医とご相談の上ご利用下さい。</t>
  </si>
  <si>
    <t>TEL:0465-33-1468</t>
    <phoneticPr fontId="1"/>
  </si>
  <si>
    <r>
      <t>【保健】TEL:0467-61-3944</t>
    </r>
    <r>
      <rPr>
        <sz val="11"/>
        <rFont val="ＭＳ Ｐゴシック"/>
        <family val="3"/>
        <charset val="128"/>
        <scheme val="minor"/>
      </rPr>
      <t>（直通）</t>
    </r>
    <phoneticPr fontId="1"/>
  </si>
  <si>
    <t>TEL:0465-33-1451</t>
    <phoneticPr fontId="1"/>
  </si>
  <si>
    <r>
      <rPr>
        <sz val="11"/>
        <rFont val="ＭＳ Ｐゴシック"/>
        <family val="3"/>
        <charset val="128"/>
        <scheme val="minor"/>
      </rPr>
      <t xml:space="preserve"> /</t>
    </r>
    <r>
      <rPr>
        <u/>
        <sz val="11"/>
        <color theme="10"/>
        <rFont val="ＭＳ Ｐゴシック"/>
        <family val="2"/>
        <scheme val="minor"/>
      </rPr>
      <t>0465-46-6787</t>
    </r>
    <r>
      <rPr>
        <sz val="11"/>
        <rFont val="ＭＳ Ｐゴシック"/>
        <family val="3"/>
        <charset val="128"/>
        <scheme val="minor"/>
      </rPr>
      <t>（発達相談）</t>
    </r>
    <phoneticPr fontId="1"/>
  </si>
  <si>
    <r>
      <t xml:space="preserve">TEL: </t>
    </r>
    <r>
      <rPr>
        <u/>
        <sz val="11"/>
        <color theme="10"/>
        <rFont val="ＭＳ Ｐゴシック"/>
        <family val="3"/>
        <charset val="128"/>
        <scheme val="minor"/>
      </rPr>
      <t>0465-46-7025</t>
    </r>
    <r>
      <rPr>
        <sz val="11"/>
        <rFont val="ＭＳ Ｐゴシック"/>
        <family val="3"/>
        <charset val="128"/>
        <scheme val="minor"/>
      </rPr>
      <t xml:space="preserve"> (母子保健)</t>
    </r>
    <phoneticPr fontId="1"/>
  </si>
  <si>
    <t>TEL:0465-46-6034</t>
    <phoneticPr fontId="1"/>
  </si>
  <si>
    <r>
      <rPr>
        <sz val="11"/>
        <rFont val="ＭＳ Ｐゴシック"/>
        <family val="3"/>
        <charset val="128"/>
        <scheme val="minor"/>
      </rPr>
      <t>/</t>
    </r>
    <r>
      <rPr>
        <u/>
        <sz val="11"/>
        <color theme="10"/>
        <rFont val="ＭＳ Ｐゴシック"/>
        <family val="2"/>
        <scheme val="minor"/>
      </rPr>
      <t>0467-81-7159</t>
    </r>
    <r>
      <rPr>
        <sz val="11"/>
        <rFont val="ＭＳ Ｐゴシック"/>
        <family val="3"/>
        <charset val="128"/>
        <scheme val="minor"/>
      </rPr>
      <t>（直通）</t>
    </r>
    <phoneticPr fontId="1"/>
  </si>
  <si>
    <t>TEL:046-872-2898</t>
    <phoneticPr fontId="1"/>
  </si>
  <si>
    <r>
      <rPr>
        <sz val="11"/>
        <rFont val="ＭＳ Ｐゴシック"/>
        <family val="3"/>
        <charset val="128"/>
        <scheme val="minor"/>
      </rPr>
      <t>/</t>
    </r>
    <r>
      <rPr>
        <u/>
        <sz val="11"/>
        <color theme="10"/>
        <rFont val="ＭＳ Ｐゴシック"/>
        <family val="2"/>
        <scheme val="minor"/>
      </rPr>
      <t>046-872-9498</t>
    </r>
    <r>
      <rPr>
        <sz val="11"/>
        <rFont val="ＭＳ Ｐゴシック"/>
        <family val="3"/>
        <charset val="128"/>
        <scheme val="minor"/>
      </rPr>
      <t>（直通）</t>
    </r>
    <phoneticPr fontId="1"/>
  </si>
  <si>
    <t>TEL:0463-82-9606</t>
    <phoneticPr fontId="1"/>
  </si>
  <si>
    <t>TEL:0463-84-2783</t>
    <phoneticPr fontId="1"/>
  </si>
  <si>
    <t>TEL:0463-84-2786</t>
    <phoneticPr fontId="1"/>
  </si>
  <si>
    <t>TEL:0463-73-4530</t>
    <phoneticPr fontId="1"/>
  </si>
  <si>
    <t>（障害福祉センター）</t>
  </si>
  <si>
    <t>TEL:0463-75-9261</t>
    <phoneticPr fontId="1"/>
  </si>
  <si>
    <t>TEL:0465-84-0316</t>
    <phoneticPr fontId="1"/>
  </si>
  <si>
    <t>TEL:0465-84-0327</t>
    <phoneticPr fontId="1"/>
  </si>
  <si>
    <t>頁数</t>
    <rPh sb="0" eb="1">
      <t>ページ</t>
    </rPh>
    <rPh sb="1" eb="2">
      <t>スウ</t>
    </rPh>
    <phoneticPr fontId="1"/>
  </si>
  <si>
    <t>頁数</t>
    <phoneticPr fontId="1"/>
  </si>
  <si>
    <t>（療養相談）</t>
    <phoneticPr fontId="1"/>
  </si>
  <si>
    <t>（母子保健）</t>
    <phoneticPr fontId="1"/>
  </si>
  <si>
    <t>（教育相談）</t>
    <phoneticPr fontId="1"/>
  </si>
  <si>
    <r>
      <t>教育委員会教育局</t>
    </r>
    <r>
      <rPr>
        <sz val="11"/>
        <rFont val="ＭＳ Ｐゴシック"/>
        <family val="3"/>
        <charset val="128"/>
        <scheme val="minor"/>
      </rPr>
      <t>　支援教育課</t>
    </r>
    <phoneticPr fontId="1"/>
  </si>
  <si>
    <t>TEL:0467-74-1111</t>
    <phoneticPr fontId="1"/>
  </si>
  <si>
    <t>（内線144、145）</t>
  </si>
  <si>
    <t>（内線165、169）</t>
  </si>
  <si>
    <t>（子育て支援総合センター）0463-71-3377</t>
    <phoneticPr fontId="1"/>
  </si>
  <si>
    <t>（子育て支援センター）0463-61-4150</t>
  </si>
  <si>
    <t>TEL:0463-71-5862</t>
    <phoneticPr fontId="1"/>
  </si>
  <si>
    <t>（中央区）042-769-9267　</t>
    <phoneticPr fontId="1"/>
  </si>
  <si>
    <t>（南区）042-701-7723　</t>
    <phoneticPr fontId="1"/>
  </si>
  <si>
    <t>（保育課）042-769-8340</t>
  </si>
  <si>
    <t>（緑区）042-775-8813　</t>
    <phoneticPr fontId="1"/>
  </si>
  <si>
    <t>川崎市</t>
    <phoneticPr fontId="1"/>
  </si>
  <si>
    <t>相模原市</t>
    <phoneticPr fontId="1"/>
  </si>
  <si>
    <t>横須賀市</t>
    <phoneticPr fontId="1"/>
  </si>
  <si>
    <t>平塚市</t>
    <phoneticPr fontId="1"/>
  </si>
  <si>
    <t>鎌倉市</t>
    <phoneticPr fontId="1"/>
  </si>
  <si>
    <t>逗子市</t>
    <phoneticPr fontId="1"/>
  </si>
  <si>
    <t>三浦市</t>
    <phoneticPr fontId="1"/>
  </si>
  <si>
    <t>秦野市</t>
    <phoneticPr fontId="1"/>
  </si>
  <si>
    <t>伊勢原市</t>
    <phoneticPr fontId="1"/>
  </si>
  <si>
    <t>葉山町</t>
    <phoneticPr fontId="1"/>
  </si>
  <si>
    <t>大磯町</t>
    <phoneticPr fontId="1"/>
  </si>
  <si>
    <t>二宮町</t>
    <phoneticPr fontId="1"/>
  </si>
  <si>
    <t>鎌倉市</t>
    <phoneticPr fontId="1"/>
  </si>
  <si>
    <t>逗子市</t>
    <rPh sb="0" eb="3">
      <t>ズシシ</t>
    </rPh>
    <phoneticPr fontId="1"/>
  </si>
  <si>
    <t>三浦市</t>
    <phoneticPr fontId="1"/>
  </si>
  <si>
    <t>葉山町</t>
    <rPh sb="0" eb="3">
      <t>ハヤママチ</t>
    </rPh>
    <phoneticPr fontId="1"/>
  </si>
  <si>
    <t>藤沢市</t>
    <rPh sb="0" eb="2">
      <t>フジサワ</t>
    </rPh>
    <rPh sb="2" eb="3">
      <t>シ</t>
    </rPh>
    <phoneticPr fontId="1"/>
  </si>
  <si>
    <t>茅ヶ崎市</t>
    <rPh sb="0" eb="4">
      <t>チガサキシ</t>
    </rPh>
    <phoneticPr fontId="1"/>
  </si>
  <si>
    <t>寒川町</t>
    <rPh sb="0" eb="3">
      <t>サムカワマチ</t>
    </rPh>
    <phoneticPr fontId="1"/>
  </si>
  <si>
    <t>平塚市</t>
    <rPh sb="0" eb="3">
      <t>ヒラツカシ</t>
    </rPh>
    <phoneticPr fontId="1"/>
  </si>
  <si>
    <t>秦野市</t>
    <rPh sb="0" eb="3">
      <t>ハダノシ</t>
    </rPh>
    <phoneticPr fontId="1"/>
  </si>
  <si>
    <t>伊勢原市</t>
    <phoneticPr fontId="1"/>
  </si>
  <si>
    <t>大磯町</t>
    <phoneticPr fontId="1"/>
  </si>
  <si>
    <t>二宮町</t>
    <rPh sb="0" eb="2">
      <t>ニノミヤ</t>
    </rPh>
    <rPh sb="2" eb="3">
      <t>マチ</t>
    </rPh>
    <phoneticPr fontId="1"/>
  </si>
  <si>
    <t>厚木市</t>
    <rPh sb="0" eb="3">
      <t>アツギシ</t>
    </rPh>
    <phoneticPr fontId="1"/>
  </si>
  <si>
    <t>大和市</t>
    <rPh sb="0" eb="3">
      <t>ヤマトシ</t>
    </rPh>
    <phoneticPr fontId="1"/>
  </si>
  <si>
    <t>海老名市</t>
    <rPh sb="0" eb="4">
      <t>エビナシ</t>
    </rPh>
    <phoneticPr fontId="1"/>
  </si>
  <si>
    <t>座間市</t>
    <rPh sb="0" eb="3">
      <t>ザマシ</t>
    </rPh>
    <phoneticPr fontId="1"/>
  </si>
  <si>
    <t>綾瀬市</t>
    <rPh sb="0" eb="3">
      <t>アヤセシ</t>
    </rPh>
    <phoneticPr fontId="1"/>
  </si>
  <si>
    <t>愛川町</t>
    <rPh sb="0" eb="2">
      <t>アイカワ</t>
    </rPh>
    <rPh sb="2" eb="3">
      <t>マチ</t>
    </rPh>
    <phoneticPr fontId="1"/>
  </si>
  <si>
    <t>清川村</t>
    <phoneticPr fontId="1"/>
  </si>
  <si>
    <t>小田原市</t>
    <rPh sb="0" eb="3">
      <t>オダワラ</t>
    </rPh>
    <rPh sb="3" eb="4">
      <t>シ</t>
    </rPh>
    <phoneticPr fontId="1"/>
  </si>
  <si>
    <t>南足柄市</t>
    <rPh sb="0" eb="3">
      <t>ミナミアシガラ</t>
    </rPh>
    <rPh sb="3" eb="4">
      <t>シ</t>
    </rPh>
    <phoneticPr fontId="1"/>
  </si>
  <si>
    <t>中井町</t>
    <rPh sb="0" eb="2">
      <t>ナカイ</t>
    </rPh>
    <rPh sb="2" eb="3">
      <t>マチ</t>
    </rPh>
    <phoneticPr fontId="1"/>
  </si>
  <si>
    <t>大井町</t>
    <rPh sb="0" eb="3">
      <t>オオイマチ</t>
    </rPh>
    <phoneticPr fontId="1"/>
  </si>
  <si>
    <t>松田町</t>
    <rPh sb="0" eb="2">
      <t>マツダ</t>
    </rPh>
    <rPh sb="2" eb="3">
      <t>マチ</t>
    </rPh>
    <phoneticPr fontId="1"/>
  </si>
  <si>
    <t>山北町</t>
    <rPh sb="0" eb="2">
      <t>ヤマキタ</t>
    </rPh>
    <rPh sb="2" eb="3">
      <t>マチ</t>
    </rPh>
    <phoneticPr fontId="1"/>
  </si>
  <si>
    <t>開成町</t>
    <rPh sb="0" eb="2">
      <t>カイセイ</t>
    </rPh>
    <rPh sb="2" eb="3">
      <t>マチ</t>
    </rPh>
    <phoneticPr fontId="1"/>
  </si>
  <si>
    <t>箱根町</t>
    <rPh sb="0" eb="2">
      <t>ハコネ</t>
    </rPh>
    <rPh sb="2" eb="3">
      <t>マチ</t>
    </rPh>
    <phoneticPr fontId="1"/>
  </si>
  <si>
    <t>真鶴町</t>
    <rPh sb="0" eb="2">
      <t>マナヅル</t>
    </rPh>
    <rPh sb="2" eb="3">
      <t>マチ</t>
    </rPh>
    <phoneticPr fontId="1"/>
  </si>
  <si>
    <t>湯河原町</t>
    <rPh sb="0" eb="3">
      <t>ユガワラ</t>
    </rPh>
    <rPh sb="3" eb="4">
      <t>マチ</t>
    </rPh>
    <phoneticPr fontId="1"/>
  </si>
  <si>
    <t>https://www.town.aikawa.kanagawa.jp/soshiki/minsei/fukushi_shien/index.html</t>
    <phoneticPr fontId="1"/>
  </si>
  <si>
    <r>
      <t>【給付金】TEL:0467-61-3896</t>
    </r>
    <r>
      <rPr>
        <sz val="11"/>
        <rFont val="ＭＳ Ｐゴシック"/>
        <family val="3"/>
        <charset val="128"/>
        <scheme val="minor"/>
      </rPr>
      <t>（直通）</t>
    </r>
    <rPh sb="1" eb="4">
      <t>キュウフキン</t>
    </rPh>
    <phoneticPr fontId="1"/>
  </si>
  <si>
    <t>TEL:046-225-2597</t>
    <phoneticPr fontId="1"/>
  </si>
  <si>
    <t>TEL:0465-73-8037</t>
    <phoneticPr fontId="1"/>
  </si>
  <si>
    <t>TEL:0465-73-8047</t>
  </si>
  <si>
    <t>https://kawasaki-edu.jp/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</si>
</sst>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p&quot;"/>
  </numFmts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2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u/>
      <sz val="11"/>
      <color theme="8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u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4"/>
      <color theme="1"/>
      <name val="ＭＳ Ｐゴシック"/>
      <family val="2"/>
      <scheme val="minor"/>
    </font>
    <font>
      <sz val="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scheme val="minor"/>
    </font>
    <font>
      <u/>
      <sz val="10"/>
      <color theme="10"/>
      <name val="ＭＳ Ｐゴシック"/>
      <family val="3"/>
      <charset val="128"/>
      <scheme val="minor"/>
    </font>
    <font>
      <u/>
      <sz val="9"/>
      <color theme="10"/>
      <name val="ＭＳ Ｐゴシック"/>
      <family val="2"/>
      <scheme val="minor"/>
    </font>
    <font>
      <u/>
      <sz val="8"/>
      <color theme="10"/>
      <name val="ＭＳ Ｐゴシック"/>
      <family val="2"/>
      <scheme val="minor"/>
    </font>
    <font>
      <u/>
      <sz val="8"/>
      <color theme="10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4" xfId="0" applyFont="1" applyBorder="1" applyAlignment="1">
      <alignment horizontal="left" inden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right"/>
    </xf>
    <xf numFmtId="0" fontId="7" fillId="0" borderId="0" xfId="1" applyFill="1" applyBorder="1"/>
    <xf numFmtId="0" fontId="8" fillId="0" borderId="0" xfId="0" applyFont="1" applyBorder="1" applyAlignment="1">
      <alignment horizontal="left" indent="2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76" fontId="0" fillId="0" borderId="0" xfId="0" applyNumberFormat="1"/>
    <xf numFmtId="0" fontId="0" fillId="0" borderId="15" xfId="0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5" xfId="0" applyBorder="1" applyAlignment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4" borderId="42" xfId="0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0" fontId="0" fillId="4" borderId="54" xfId="0" applyFill="1" applyBorder="1" applyAlignment="1">
      <alignment horizontal="left"/>
    </xf>
    <xf numFmtId="0" fontId="0" fillId="4" borderId="55" xfId="0" applyFill="1" applyBorder="1" applyAlignment="1">
      <alignment horizontal="left"/>
    </xf>
    <xf numFmtId="0" fontId="0" fillId="4" borderId="56" xfId="0" applyFill="1" applyBorder="1" applyAlignment="1">
      <alignment horizontal="left"/>
    </xf>
    <xf numFmtId="0" fontId="7" fillId="4" borderId="56" xfId="1" applyFill="1" applyBorder="1" applyAlignment="1">
      <alignment horizontal="left"/>
    </xf>
    <xf numFmtId="0" fontId="7" fillId="4" borderId="54" xfId="1" applyFill="1" applyBorder="1" applyAlignment="1">
      <alignment horizontal="left"/>
    </xf>
    <xf numFmtId="0" fontId="7" fillId="4" borderId="55" xfId="1" applyFill="1" applyBorder="1" applyAlignment="1">
      <alignment horizontal="left"/>
    </xf>
    <xf numFmtId="0" fontId="11" fillId="4" borderId="54" xfId="1" applyFont="1" applyFill="1" applyBorder="1" applyAlignment="1">
      <alignment horizontal="left"/>
    </xf>
    <xf numFmtId="0" fontId="13" fillId="4" borderId="56" xfId="0" applyFont="1" applyFill="1" applyBorder="1" applyAlignment="1">
      <alignment horizontal="left"/>
    </xf>
    <xf numFmtId="0" fontId="12" fillId="4" borderId="54" xfId="1" applyFont="1" applyFill="1" applyBorder="1" applyAlignment="1">
      <alignment horizontal="left"/>
    </xf>
    <xf numFmtId="0" fontId="7" fillId="4" borderId="56" xfId="1" applyFill="1" applyBorder="1" applyAlignment="1"/>
    <xf numFmtId="0" fontId="7" fillId="4" borderId="54" xfId="1" applyFill="1" applyBorder="1" applyAlignment="1"/>
    <xf numFmtId="0" fontId="7" fillId="4" borderId="55" xfId="1" applyFill="1" applyBorder="1" applyAlignment="1"/>
    <xf numFmtId="0" fontId="12" fillId="0" borderId="0" xfId="0" applyFont="1"/>
    <xf numFmtId="0" fontId="13" fillId="4" borderId="54" xfId="0" applyFont="1" applyFill="1" applyBorder="1" applyAlignment="1">
      <alignment horizontal="left"/>
    </xf>
    <xf numFmtId="0" fontId="12" fillId="4" borderId="54" xfId="0" applyFont="1" applyFill="1" applyBorder="1" applyAlignment="1">
      <alignment horizontal="left"/>
    </xf>
    <xf numFmtId="0" fontId="12" fillId="4" borderId="55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0" xfId="0" applyFill="1"/>
    <xf numFmtId="0" fontId="0" fillId="0" borderId="8" xfId="0" applyBorder="1" applyAlignment="1">
      <alignment horizontal="center" vertical="center"/>
    </xf>
    <xf numFmtId="0" fontId="7" fillId="4" borderId="0" xfId="1" applyFill="1"/>
    <xf numFmtId="0" fontId="0" fillId="6" borderId="52" xfId="0" applyFill="1" applyBorder="1" applyAlignment="1">
      <alignment horizontal="center" shrinkToFit="1"/>
    </xf>
    <xf numFmtId="0" fontId="0" fillId="6" borderId="53" xfId="0" applyFill="1" applyBorder="1" applyAlignment="1">
      <alignment horizontal="center" shrinkToFit="1"/>
    </xf>
    <xf numFmtId="0" fontId="0" fillId="4" borderId="43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4" borderId="56" xfId="0" applyFill="1" applyBorder="1" applyAlignment="1">
      <alignment horizontal="left" vertical="center"/>
    </xf>
    <xf numFmtId="0" fontId="0" fillId="4" borderId="54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0" fillId="6" borderId="52" xfId="0" applyFill="1" applyBorder="1" applyAlignment="1">
      <alignment horizontal="center" shrinkToFit="1"/>
    </xf>
    <xf numFmtId="0" fontId="0" fillId="6" borderId="53" xfId="0" applyFill="1" applyBorder="1" applyAlignment="1">
      <alignment horizontal="center" shrinkToFit="1"/>
    </xf>
    <xf numFmtId="0" fontId="0" fillId="4" borderId="4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8" borderId="51" xfId="0" applyFill="1" applyBorder="1" applyAlignment="1">
      <alignment horizontal="center" shrinkToFit="1"/>
    </xf>
    <xf numFmtId="0" fontId="0" fillId="8" borderId="52" xfId="0" applyFill="1" applyBorder="1" applyAlignment="1">
      <alignment horizontal="center" shrinkToFit="1"/>
    </xf>
    <xf numFmtId="0" fontId="0" fillId="4" borderId="56" xfId="0" applyFill="1" applyBorder="1" applyAlignment="1">
      <alignment horizontal="left" vertical="center"/>
    </xf>
    <xf numFmtId="0" fontId="0" fillId="4" borderId="54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18" fillId="4" borderId="54" xfId="1" applyFont="1" applyFill="1" applyBorder="1" applyAlignment="1">
      <alignment horizontal="left"/>
    </xf>
    <xf numFmtId="0" fontId="16" fillId="4" borderId="54" xfId="1" applyFont="1" applyFill="1" applyBorder="1" applyAlignment="1">
      <alignment horizontal="left"/>
    </xf>
    <xf numFmtId="0" fontId="19" fillId="4" borderId="0" xfId="1" applyFont="1" applyFill="1"/>
    <xf numFmtId="0" fontId="0" fillId="4" borderId="42" xfId="0" applyFill="1" applyBorder="1" applyAlignment="1">
      <alignment horizontal="center" vertical="center"/>
    </xf>
    <xf numFmtId="0" fontId="22" fillId="4" borderId="54" xfId="1" applyFont="1" applyFill="1" applyBorder="1" applyAlignment="1">
      <alignment horizontal="left"/>
    </xf>
    <xf numFmtId="0" fontId="8" fillId="4" borderId="54" xfId="0" applyFont="1" applyFill="1" applyBorder="1" applyAlignment="1"/>
    <xf numFmtId="0" fontId="7" fillId="4" borderId="57" xfId="1" applyFill="1" applyBorder="1"/>
    <xf numFmtId="0" fontId="0" fillId="4" borderId="56" xfId="0" applyFill="1" applyBorder="1" applyAlignment="1">
      <alignment horizontal="center"/>
    </xf>
    <xf numFmtId="0" fontId="12" fillId="4" borderId="58" xfId="0" applyFont="1" applyFill="1" applyBorder="1"/>
    <xf numFmtId="0" fontId="7" fillId="4" borderId="58" xfId="1" applyFill="1" applyBorder="1"/>
    <xf numFmtId="0" fontId="7" fillId="4" borderId="56" xfId="1" applyFill="1" applyBorder="1"/>
    <xf numFmtId="0" fontId="22" fillId="4" borderId="0" xfId="1" applyFont="1" applyFill="1"/>
    <xf numFmtId="0" fontId="7" fillId="4" borderId="54" xfId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7" fillId="0" borderId="0" xfId="1" applyFill="1" applyBorder="1" applyAlignment="1">
      <alignment horizontal="left" vertical="center"/>
    </xf>
    <xf numFmtId="0" fontId="10" fillId="4" borderId="0" xfId="0" applyFont="1" applyFill="1"/>
    <xf numFmtId="0" fontId="0" fillId="6" borderId="51" xfId="0" applyFill="1" applyBorder="1" applyAlignment="1">
      <alignment horizontal="center" shrinkToFit="1"/>
    </xf>
    <xf numFmtId="0" fontId="0" fillId="6" borderId="52" xfId="0" applyFill="1" applyBorder="1" applyAlignment="1">
      <alignment horizontal="center" shrinkToFit="1"/>
    </xf>
    <xf numFmtId="0" fontId="0" fillId="6" borderId="53" xfId="0" applyFill="1" applyBorder="1" applyAlignment="1">
      <alignment horizontal="center" shrinkToFit="1"/>
    </xf>
    <xf numFmtId="0" fontId="0" fillId="4" borderId="43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7" fillId="4" borderId="42" xfId="1" applyFill="1" applyBorder="1" applyAlignment="1">
      <alignment horizontal="left" vertical="center"/>
    </xf>
    <xf numFmtId="0" fontId="7" fillId="4" borderId="56" xfId="1" applyFill="1" applyBorder="1" applyAlignment="1">
      <alignment horizontal="left" vertical="center"/>
    </xf>
    <xf numFmtId="0" fontId="7" fillId="4" borderId="54" xfId="1" applyFill="1" applyBorder="1" applyAlignment="1">
      <alignment horizontal="left" vertical="center"/>
    </xf>
    <xf numFmtId="0" fontId="7" fillId="4" borderId="55" xfId="1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43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9" borderId="51" xfId="0" applyFill="1" applyBorder="1" applyAlignment="1">
      <alignment horizontal="center" shrinkToFit="1"/>
    </xf>
    <xf numFmtId="0" fontId="0" fillId="9" borderId="52" xfId="0" applyFill="1" applyBorder="1" applyAlignment="1">
      <alignment horizontal="center" shrinkToFit="1"/>
    </xf>
    <xf numFmtId="0" fontId="0" fillId="2" borderId="51" xfId="0" applyFill="1" applyBorder="1" applyAlignment="1">
      <alignment horizontal="center" shrinkToFit="1"/>
    </xf>
    <xf numFmtId="0" fontId="0" fillId="2" borderId="52" xfId="0" applyFill="1" applyBorder="1" applyAlignment="1">
      <alignment horizontal="center" shrinkToFit="1"/>
    </xf>
    <xf numFmtId="0" fontId="0" fillId="7" borderId="52" xfId="0" applyFill="1" applyBorder="1" applyAlignment="1">
      <alignment horizontal="center" shrinkToFit="1"/>
    </xf>
    <xf numFmtId="0" fontId="0" fillId="5" borderId="52" xfId="0" applyFill="1" applyBorder="1" applyAlignment="1">
      <alignment horizontal="center" shrinkToFit="1"/>
    </xf>
    <xf numFmtId="0" fontId="9" fillId="15" borderId="0" xfId="0" applyFont="1" applyFill="1" applyAlignment="1">
      <alignment horizontal="center" vertical="center"/>
    </xf>
    <xf numFmtId="0" fontId="0" fillId="4" borderId="51" xfId="0" applyFill="1" applyBorder="1" applyAlignment="1">
      <alignment horizontal="center" shrinkToFit="1"/>
    </xf>
    <xf numFmtId="0" fontId="0" fillId="4" borderId="52" xfId="0" applyFill="1" applyBorder="1" applyAlignment="1">
      <alignment horizontal="center" shrinkToFit="1"/>
    </xf>
    <xf numFmtId="0" fontId="0" fillId="12" borderId="51" xfId="0" applyFill="1" applyBorder="1" applyAlignment="1">
      <alignment horizontal="center" shrinkToFit="1"/>
    </xf>
    <xf numFmtId="0" fontId="0" fillId="12" borderId="52" xfId="0" applyFill="1" applyBorder="1" applyAlignment="1">
      <alignment horizontal="center" shrinkToFit="1"/>
    </xf>
    <xf numFmtId="0" fontId="8" fillId="12" borderId="44" xfId="0" applyFont="1" applyFill="1" applyBorder="1" applyAlignment="1">
      <alignment horizontal="center"/>
    </xf>
    <xf numFmtId="0" fontId="8" fillId="12" borderId="45" xfId="0" applyFont="1" applyFill="1" applyBorder="1" applyAlignment="1">
      <alignment horizontal="center"/>
    </xf>
    <xf numFmtId="0" fontId="8" fillId="12" borderId="48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0" fillId="8" borderId="51" xfId="0" applyFill="1" applyBorder="1" applyAlignment="1">
      <alignment horizontal="center" shrinkToFit="1"/>
    </xf>
    <xf numFmtId="0" fontId="0" fillId="8" borderId="52" xfId="0" applyFill="1" applyBorder="1" applyAlignment="1">
      <alignment horizontal="center" shrinkToFit="1"/>
    </xf>
    <xf numFmtId="0" fontId="7" fillId="4" borderId="44" xfId="1" applyFill="1" applyBorder="1" applyAlignment="1">
      <alignment horizontal="left" vertical="center"/>
    </xf>
    <xf numFmtId="0" fontId="7" fillId="4" borderId="45" xfId="1" applyFill="1" applyBorder="1" applyAlignment="1">
      <alignment horizontal="left" vertical="center"/>
    </xf>
    <xf numFmtId="0" fontId="7" fillId="4" borderId="46" xfId="1" applyFill="1" applyBorder="1" applyAlignment="1">
      <alignment horizontal="left" vertical="center"/>
    </xf>
    <xf numFmtId="0" fontId="7" fillId="4" borderId="51" xfId="1" applyFill="1" applyBorder="1" applyAlignment="1">
      <alignment horizontal="left" vertical="center"/>
    </xf>
    <xf numFmtId="0" fontId="7" fillId="4" borderId="52" xfId="1" applyFill="1" applyBorder="1" applyAlignment="1">
      <alignment horizontal="left" vertical="center"/>
    </xf>
    <xf numFmtId="0" fontId="7" fillId="4" borderId="53" xfId="1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0" fontId="0" fillId="4" borderId="54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7" fillId="4" borderId="42" xfId="1" applyFill="1" applyBorder="1" applyAlignment="1">
      <alignment horizontal="left" vertical="center" wrapText="1"/>
    </xf>
    <xf numFmtId="0" fontId="7" fillId="4" borderId="56" xfId="1" applyFill="1" applyBorder="1" applyAlignment="1">
      <alignment horizontal="left" vertical="center" wrapText="1"/>
    </xf>
    <xf numFmtId="0" fontId="7" fillId="4" borderId="54" xfId="1" applyFill="1" applyBorder="1" applyAlignment="1">
      <alignment horizontal="left" vertical="center" wrapText="1"/>
    </xf>
    <xf numFmtId="0" fontId="7" fillId="4" borderId="55" xfId="1" applyFill="1" applyBorder="1" applyAlignment="1">
      <alignment horizontal="left" vertical="center" wrapText="1"/>
    </xf>
    <xf numFmtId="0" fontId="0" fillId="5" borderId="51" xfId="0" applyFill="1" applyBorder="1" applyAlignment="1">
      <alignment horizontal="center" shrinkToFit="1"/>
    </xf>
    <xf numFmtId="0" fontId="27" fillId="4" borderId="42" xfId="1" applyFont="1" applyFill="1" applyBorder="1" applyAlignment="1">
      <alignment horizontal="left" vertical="center" wrapText="1"/>
    </xf>
    <xf numFmtId="0" fontId="27" fillId="4" borderId="42" xfId="1" applyFont="1" applyFill="1" applyBorder="1" applyAlignment="1">
      <alignment horizontal="left" vertical="center"/>
    </xf>
    <xf numFmtId="0" fontId="27" fillId="4" borderId="56" xfId="1" applyFont="1" applyFill="1" applyBorder="1" applyAlignment="1">
      <alignment horizontal="left" vertical="center"/>
    </xf>
    <xf numFmtId="0" fontId="27" fillId="4" borderId="54" xfId="1" applyFont="1" applyFill="1" applyBorder="1" applyAlignment="1">
      <alignment horizontal="left" vertical="center"/>
    </xf>
    <xf numFmtId="0" fontId="27" fillId="4" borderId="55" xfId="1" applyFont="1" applyFill="1" applyBorder="1" applyAlignment="1">
      <alignment horizontal="left" vertical="center"/>
    </xf>
    <xf numFmtId="0" fontId="0" fillId="13" borderId="51" xfId="0" applyFill="1" applyBorder="1" applyAlignment="1">
      <alignment horizontal="center" shrinkToFit="1"/>
    </xf>
    <xf numFmtId="0" fontId="0" fillId="13" borderId="52" xfId="0" applyFill="1" applyBorder="1" applyAlignment="1">
      <alignment horizontal="center" shrinkToFit="1"/>
    </xf>
    <xf numFmtId="0" fontId="0" fillId="11" borderId="51" xfId="0" applyFill="1" applyBorder="1" applyAlignment="1">
      <alignment horizontal="center" shrinkToFit="1"/>
    </xf>
    <xf numFmtId="0" fontId="0" fillId="11" borderId="52" xfId="0" applyFill="1" applyBorder="1" applyAlignment="1">
      <alignment horizontal="center" shrinkToFit="1"/>
    </xf>
    <xf numFmtId="0" fontId="8" fillId="12" borderId="44" xfId="0" applyFont="1" applyFill="1" applyBorder="1" applyAlignment="1">
      <alignment horizontal="center" wrapText="1"/>
    </xf>
    <xf numFmtId="0" fontId="8" fillId="12" borderId="45" xfId="0" applyFont="1" applyFill="1" applyBorder="1" applyAlignment="1">
      <alignment horizontal="center" wrapText="1"/>
    </xf>
    <xf numFmtId="0" fontId="8" fillId="12" borderId="48" xfId="0" applyFont="1" applyFill="1" applyBorder="1" applyAlignment="1">
      <alignment horizontal="center" wrapText="1"/>
    </xf>
    <xf numFmtId="0" fontId="8" fillId="12" borderId="0" xfId="0" applyFont="1" applyFill="1" applyBorder="1" applyAlignment="1">
      <alignment horizontal="center" wrapText="1"/>
    </xf>
    <xf numFmtId="0" fontId="8" fillId="12" borderId="51" xfId="0" applyFont="1" applyFill="1" applyBorder="1" applyAlignment="1">
      <alignment horizontal="center" wrapText="1"/>
    </xf>
    <xf numFmtId="0" fontId="8" fillId="12" borderId="52" xfId="0" applyFont="1" applyFill="1" applyBorder="1" applyAlignment="1">
      <alignment horizontal="center" wrapText="1"/>
    </xf>
    <xf numFmtId="0" fontId="24" fillId="4" borderId="42" xfId="1" applyFont="1" applyFill="1" applyBorder="1" applyAlignment="1">
      <alignment horizontal="left" vertical="center" wrapText="1"/>
    </xf>
    <xf numFmtId="0" fontId="24" fillId="4" borderId="56" xfId="1" applyFont="1" applyFill="1" applyBorder="1" applyAlignment="1">
      <alignment horizontal="left" vertical="center" wrapText="1"/>
    </xf>
    <xf numFmtId="0" fontId="24" fillId="4" borderId="54" xfId="1" applyFont="1" applyFill="1" applyBorder="1" applyAlignment="1">
      <alignment horizontal="left" vertical="center" wrapText="1"/>
    </xf>
    <xf numFmtId="0" fontId="24" fillId="4" borderId="55" xfId="1" applyFont="1" applyFill="1" applyBorder="1" applyAlignment="1">
      <alignment horizontal="left" vertical="center" wrapText="1"/>
    </xf>
    <xf numFmtId="0" fontId="0" fillId="10" borderId="52" xfId="0" applyFill="1" applyBorder="1" applyAlignment="1">
      <alignment horizontal="center" shrinkToFit="1"/>
    </xf>
    <xf numFmtId="0" fontId="0" fillId="4" borderId="44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7" borderId="51" xfId="0" applyFill="1" applyBorder="1" applyAlignment="1">
      <alignment horizontal="center" shrinkToFit="1"/>
    </xf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7" fillId="4" borderId="56" xfId="1" applyFont="1" applyFill="1" applyBorder="1" applyAlignment="1">
      <alignment horizontal="left" vertical="center" wrapText="1"/>
    </xf>
    <xf numFmtId="0" fontId="27" fillId="4" borderId="54" xfId="1" applyFont="1" applyFill="1" applyBorder="1" applyAlignment="1">
      <alignment horizontal="left" vertical="center" wrapText="1"/>
    </xf>
    <xf numFmtId="0" fontId="27" fillId="4" borderId="55" xfId="1" applyFont="1" applyFill="1" applyBorder="1" applyAlignment="1">
      <alignment horizontal="left" vertical="center" wrapText="1"/>
    </xf>
    <xf numFmtId="0" fontId="26" fillId="4" borderId="42" xfId="1" applyFont="1" applyFill="1" applyBorder="1" applyAlignment="1">
      <alignment horizontal="left" vertical="center" wrapText="1"/>
    </xf>
    <xf numFmtId="0" fontId="26" fillId="4" borderId="56" xfId="1" applyFont="1" applyFill="1" applyBorder="1" applyAlignment="1">
      <alignment horizontal="left" vertical="center" wrapText="1"/>
    </xf>
    <xf numFmtId="0" fontId="26" fillId="4" borderId="54" xfId="1" applyFont="1" applyFill="1" applyBorder="1" applyAlignment="1">
      <alignment horizontal="left" vertical="center" wrapText="1"/>
    </xf>
    <xf numFmtId="0" fontId="26" fillId="4" borderId="55" xfId="1" applyFont="1" applyFill="1" applyBorder="1" applyAlignment="1">
      <alignment horizontal="left" vertical="center" wrapText="1"/>
    </xf>
    <xf numFmtId="0" fontId="15" fillId="13" borderId="44" xfId="0" applyFont="1" applyFill="1" applyBorder="1" applyAlignment="1">
      <alignment horizontal="center" wrapText="1"/>
    </xf>
    <xf numFmtId="0" fontId="15" fillId="13" borderId="45" xfId="0" applyFont="1" applyFill="1" applyBorder="1" applyAlignment="1">
      <alignment horizontal="center" wrapText="1"/>
    </xf>
    <xf numFmtId="0" fontId="15" fillId="13" borderId="48" xfId="0" applyFont="1" applyFill="1" applyBorder="1" applyAlignment="1">
      <alignment horizontal="center" wrapText="1"/>
    </xf>
    <xf numFmtId="0" fontId="15" fillId="13" borderId="0" xfId="0" applyFont="1" applyFill="1" applyBorder="1" applyAlignment="1">
      <alignment horizontal="center" wrapText="1"/>
    </xf>
    <xf numFmtId="0" fontId="8" fillId="4" borderId="44" xfId="0" applyFont="1" applyFill="1" applyBorder="1" applyAlignment="1">
      <alignment horizontal="center" wrapText="1"/>
    </xf>
    <xf numFmtId="0" fontId="12" fillId="4" borderId="42" xfId="1" applyFont="1" applyFill="1" applyBorder="1" applyAlignment="1">
      <alignment horizontal="left" vertical="center" wrapText="1"/>
    </xf>
    <xf numFmtId="0" fontId="12" fillId="4" borderId="56" xfId="1" applyFont="1" applyFill="1" applyBorder="1" applyAlignment="1">
      <alignment horizontal="left" vertical="center" wrapText="1"/>
    </xf>
    <xf numFmtId="0" fontId="12" fillId="4" borderId="54" xfId="1" applyFont="1" applyFill="1" applyBorder="1" applyAlignment="1">
      <alignment horizontal="left" vertical="center" wrapText="1"/>
    </xf>
    <xf numFmtId="0" fontId="12" fillId="4" borderId="55" xfId="1" applyFont="1" applyFill="1" applyBorder="1" applyAlignment="1">
      <alignment horizontal="left" vertical="center" wrapText="1"/>
    </xf>
    <xf numFmtId="0" fontId="7" fillId="4" borderId="44" xfId="1" applyFill="1" applyBorder="1" applyAlignment="1">
      <alignment horizontal="left" vertical="center" wrapText="1"/>
    </xf>
    <xf numFmtId="0" fontId="7" fillId="4" borderId="45" xfId="1" applyFill="1" applyBorder="1" applyAlignment="1">
      <alignment horizontal="left" vertical="center" wrapText="1"/>
    </xf>
    <xf numFmtId="0" fontId="7" fillId="4" borderId="46" xfId="1" applyFill="1" applyBorder="1" applyAlignment="1">
      <alignment horizontal="left" vertical="center" wrapText="1"/>
    </xf>
    <xf numFmtId="0" fontId="7" fillId="4" borderId="51" xfId="1" applyFill="1" applyBorder="1" applyAlignment="1">
      <alignment horizontal="left" vertical="center" wrapText="1"/>
    </xf>
    <xf numFmtId="0" fontId="7" fillId="4" borderId="52" xfId="1" applyFill="1" applyBorder="1" applyAlignment="1">
      <alignment horizontal="left" vertical="center" wrapText="1"/>
    </xf>
    <xf numFmtId="0" fontId="7" fillId="4" borderId="53" xfId="1" applyFill="1" applyBorder="1" applyAlignment="1">
      <alignment horizontal="left" vertical="center" wrapText="1"/>
    </xf>
    <xf numFmtId="0" fontId="8" fillId="5" borderId="44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48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0" fillId="14" borderId="51" xfId="0" applyFill="1" applyBorder="1" applyAlignment="1">
      <alignment horizontal="center" shrinkToFit="1"/>
    </xf>
    <xf numFmtId="0" fontId="0" fillId="14" borderId="52" xfId="0" applyFill="1" applyBorder="1" applyAlignment="1">
      <alignment horizontal="center" shrinkToFit="1"/>
    </xf>
    <xf numFmtId="0" fontId="20" fillId="5" borderId="51" xfId="0" applyFont="1" applyFill="1" applyBorder="1" applyAlignment="1">
      <alignment horizontal="center" wrapText="1" shrinkToFit="1"/>
    </xf>
    <xf numFmtId="0" fontId="21" fillId="5" borderId="52" xfId="0" applyFont="1" applyFill="1" applyBorder="1" applyAlignment="1">
      <alignment horizontal="center" shrinkToFit="1"/>
    </xf>
    <xf numFmtId="0" fontId="12" fillId="8" borderId="51" xfId="0" applyFont="1" applyFill="1" applyBorder="1" applyAlignment="1">
      <alignment horizontal="center" shrinkToFit="1"/>
    </xf>
    <xf numFmtId="0" fontId="12" fillId="8" borderId="52" xfId="0" applyFont="1" applyFill="1" applyBorder="1" applyAlignment="1">
      <alignment horizontal="center" shrinkToFit="1"/>
    </xf>
    <xf numFmtId="0" fontId="11" fillId="5" borderId="51" xfId="0" applyFont="1" applyFill="1" applyBorder="1" applyAlignment="1">
      <alignment horizontal="center" shrinkToFit="1"/>
    </xf>
    <xf numFmtId="0" fontId="11" fillId="5" borderId="52" xfId="0" applyFont="1" applyFill="1" applyBorder="1" applyAlignment="1">
      <alignment horizontal="center" shrinkToFit="1"/>
    </xf>
    <xf numFmtId="0" fontId="0" fillId="4" borderId="53" xfId="0" applyFill="1" applyBorder="1" applyAlignment="1">
      <alignment horizontal="center" shrinkToFit="1"/>
    </xf>
    <xf numFmtId="0" fontId="12" fillId="4" borderId="44" xfId="0" applyFont="1" applyFill="1" applyBorder="1" applyAlignment="1">
      <alignment horizontal="center"/>
    </xf>
    <xf numFmtId="0" fontId="12" fillId="4" borderId="45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2" borderId="45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 shrinkToFit="1"/>
    </xf>
    <xf numFmtId="0" fontId="12" fillId="2" borderId="52" xfId="0" applyFont="1" applyFill="1" applyBorder="1" applyAlignment="1">
      <alignment horizontal="center" shrinkToFit="1"/>
    </xf>
    <xf numFmtId="0" fontId="12" fillId="6" borderId="52" xfId="0" applyFont="1" applyFill="1" applyBorder="1" applyAlignment="1">
      <alignment horizontal="center" shrinkToFit="1"/>
    </xf>
    <xf numFmtId="0" fontId="12" fillId="6" borderId="53" xfId="0" applyFont="1" applyFill="1" applyBorder="1" applyAlignment="1">
      <alignment horizontal="center" shrinkToFit="1"/>
    </xf>
    <xf numFmtId="0" fontId="14" fillId="4" borderId="42" xfId="1" applyFont="1" applyFill="1" applyBorder="1" applyAlignment="1">
      <alignment horizontal="left" vertical="center"/>
    </xf>
    <xf numFmtId="0" fontId="14" fillId="4" borderId="56" xfId="1" applyFont="1" applyFill="1" applyBorder="1" applyAlignment="1">
      <alignment horizontal="left" vertical="center"/>
    </xf>
    <xf numFmtId="0" fontId="14" fillId="4" borderId="54" xfId="1" applyFont="1" applyFill="1" applyBorder="1" applyAlignment="1">
      <alignment horizontal="left" vertical="center"/>
    </xf>
    <xf numFmtId="0" fontId="14" fillId="4" borderId="55" xfId="1" applyFont="1" applyFill="1" applyBorder="1" applyAlignment="1">
      <alignment horizontal="left" vertical="center"/>
    </xf>
    <xf numFmtId="0" fontId="11" fillId="4" borderId="42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left" vertical="center"/>
    </xf>
    <xf numFmtId="0" fontId="12" fillId="4" borderId="46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9" borderId="51" xfId="0" applyFont="1" applyFill="1" applyBorder="1" applyAlignment="1">
      <alignment horizontal="center" shrinkToFit="1"/>
    </xf>
    <xf numFmtId="0" fontId="12" fillId="9" borderId="52" xfId="0" applyFont="1" applyFill="1" applyBorder="1" applyAlignment="1">
      <alignment horizontal="center" shrinkToFit="1"/>
    </xf>
    <xf numFmtId="0" fontId="12" fillId="5" borderId="51" xfId="0" applyFont="1" applyFill="1" applyBorder="1" applyAlignment="1">
      <alignment horizontal="center" shrinkToFit="1"/>
    </xf>
    <xf numFmtId="0" fontId="12" fillId="5" borderId="52" xfId="0" applyFont="1" applyFill="1" applyBorder="1" applyAlignment="1">
      <alignment horizontal="center" shrinkToFit="1"/>
    </xf>
    <xf numFmtId="0" fontId="12" fillId="4" borderId="51" xfId="0" applyFont="1" applyFill="1" applyBorder="1" applyAlignment="1">
      <alignment horizontal="center" shrinkToFit="1"/>
    </xf>
    <xf numFmtId="0" fontId="12" fillId="4" borderId="52" xfId="0" applyFont="1" applyFill="1" applyBorder="1" applyAlignment="1">
      <alignment horizontal="center" shrinkToFit="1"/>
    </xf>
    <xf numFmtId="0" fontId="12" fillId="9" borderId="51" xfId="1" applyFont="1" applyFill="1" applyBorder="1" applyAlignment="1">
      <alignment horizontal="center" shrinkToFit="1"/>
    </xf>
    <xf numFmtId="0" fontId="12" fillId="9" borderId="52" xfId="1" applyFont="1" applyFill="1" applyBorder="1" applyAlignment="1">
      <alignment horizontal="center" shrinkToFit="1"/>
    </xf>
    <xf numFmtId="0" fontId="11" fillId="8" borderId="51" xfId="0" applyFont="1" applyFill="1" applyBorder="1" applyAlignment="1">
      <alignment horizontal="center" shrinkToFit="1"/>
    </xf>
    <xf numFmtId="0" fontId="11" fillId="8" borderId="52" xfId="0" applyFont="1" applyFill="1" applyBorder="1" applyAlignment="1">
      <alignment horizontal="center" shrinkToFit="1"/>
    </xf>
    <xf numFmtId="0" fontId="11" fillId="2" borderId="51" xfId="0" applyFont="1" applyFill="1" applyBorder="1" applyAlignment="1">
      <alignment horizontal="center" shrinkToFit="1"/>
    </xf>
    <xf numFmtId="0" fontId="11" fillId="2" borderId="52" xfId="0" applyFont="1" applyFill="1" applyBorder="1" applyAlignment="1">
      <alignment horizontal="center" shrinkToFit="1"/>
    </xf>
    <xf numFmtId="0" fontId="11" fillId="6" borderId="52" xfId="0" applyFont="1" applyFill="1" applyBorder="1" applyAlignment="1">
      <alignment horizontal="center" shrinkToFit="1"/>
    </xf>
    <xf numFmtId="0" fontId="11" fillId="6" borderId="53" xfId="0" applyFont="1" applyFill="1" applyBorder="1" applyAlignment="1">
      <alignment horizontal="center" shrinkToFit="1"/>
    </xf>
    <xf numFmtId="0" fontId="7" fillId="4" borderId="44" xfId="1" applyFill="1" applyBorder="1" applyAlignment="1">
      <alignment vertical="center"/>
    </xf>
    <xf numFmtId="0" fontId="7" fillId="4" borderId="45" xfId="1" applyFill="1" applyBorder="1" applyAlignment="1">
      <alignment vertical="center"/>
    </xf>
    <xf numFmtId="0" fontId="7" fillId="4" borderId="46" xfId="1" applyFill="1" applyBorder="1" applyAlignment="1">
      <alignment vertical="center"/>
    </xf>
    <xf numFmtId="0" fontId="7" fillId="4" borderId="51" xfId="1" applyFill="1" applyBorder="1" applyAlignment="1">
      <alignment vertical="center"/>
    </xf>
    <xf numFmtId="0" fontId="7" fillId="4" borderId="52" xfId="1" applyFill="1" applyBorder="1" applyAlignment="1">
      <alignment vertical="center"/>
    </xf>
    <xf numFmtId="0" fontId="7" fillId="4" borderId="53" xfId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4" borderId="56" xfId="0" applyFont="1" applyFill="1" applyBorder="1" applyAlignment="1">
      <alignment horizontal="left" vertical="center"/>
    </xf>
    <xf numFmtId="0" fontId="12" fillId="4" borderId="54" xfId="0" applyFont="1" applyFill="1" applyBorder="1" applyAlignment="1">
      <alignment horizontal="left" vertical="center"/>
    </xf>
    <xf numFmtId="0" fontId="12" fillId="4" borderId="55" xfId="0" applyFont="1" applyFill="1" applyBorder="1" applyAlignment="1">
      <alignment horizontal="left" vertical="center"/>
    </xf>
    <xf numFmtId="0" fontId="16" fillId="5" borderId="51" xfId="0" applyFont="1" applyFill="1" applyBorder="1" applyAlignment="1">
      <alignment horizontal="center" shrinkToFit="1"/>
    </xf>
    <xf numFmtId="0" fontId="16" fillId="5" borderId="52" xfId="0" applyFont="1" applyFill="1" applyBorder="1" applyAlignment="1">
      <alignment horizontal="center" shrinkToFit="1"/>
    </xf>
    <xf numFmtId="0" fontId="16" fillId="6" borderId="52" xfId="0" applyFont="1" applyFill="1" applyBorder="1" applyAlignment="1">
      <alignment horizontal="center" shrinkToFit="1"/>
    </xf>
    <xf numFmtId="0" fontId="11" fillId="4" borderId="56" xfId="0" applyFont="1" applyFill="1" applyBorder="1" applyAlignment="1">
      <alignment horizontal="left" vertical="center"/>
    </xf>
    <xf numFmtId="0" fontId="16" fillId="4" borderId="45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8" fillId="13" borderId="44" xfId="0" applyFont="1" applyFill="1" applyBorder="1" applyAlignment="1">
      <alignment horizontal="center"/>
    </xf>
    <xf numFmtId="0" fontId="8" fillId="13" borderId="45" xfId="0" applyFont="1" applyFill="1" applyBorder="1" applyAlignment="1">
      <alignment horizontal="center"/>
    </xf>
    <xf numFmtId="0" fontId="8" fillId="13" borderId="48" xfId="0" applyFont="1" applyFill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0" fillId="10" borderId="51" xfId="0" applyFill="1" applyBorder="1" applyAlignment="1">
      <alignment horizontal="center" shrinkToFit="1"/>
    </xf>
    <xf numFmtId="0" fontId="26" fillId="4" borderId="44" xfId="1" applyFont="1" applyFill="1" applyBorder="1" applyAlignment="1">
      <alignment horizontal="left" vertical="center" wrapText="1"/>
    </xf>
    <xf numFmtId="0" fontId="26" fillId="4" borderId="45" xfId="1" applyFont="1" applyFill="1" applyBorder="1" applyAlignment="1">
      <alignment horizontal="left" vertical="center" wrapText="1"/>
    </xf>
    <xf numFmtId="0" fontId="26" fillId="4" borderId="46" xfId="1" applyFont="1" applyFill="1" applyBorder="1" applyAlignment="1">
      <alignment horizontal="left" vertical="center" wrapText="1"/>
    </xf>
    <xf numFmtId="0" fontId="26" fillId="4" borderId="51" xfId="1" applyFont="1" applyFill="1" applyBorder="1" applyAlignment="1">
      <alignment horizontal="left" vertical="center" wrapText="1"/>
    </xf>
    <xf numFmtId="0" fontId="26" fillId="4" borderId="52" xfId="1" applyFont="1" applyFill="1" applyBorder="1" applyAlignment="1">
      <alignment horizontal="left" vertical="center" wrapText="1"/>
    </xf>
    <xf numFmtId="0" fontId="26" fillId="4" borderId="53" xfId="1" applyFont="1" applyFill="1" applyBorder="1" applyAlignment="1">
      <alignment horizontal="left" vertical="center" wrapText="1"/>
    </xf>
    <xf numFmtId="0" fontId="19" fillId="4" borderId="42" xfId="0" applyFont="1" applyFill="1" applyBorder="1" applyAlignment="1">
      <alignment horizontal="left" vertical="center"/>
    </xf>
    <xf numFmtId="0" fontId="23" fillId="4" borderId="42" xfId="0" applyFont="1" applyFill="1" applyBorder="1" applyAlignment="1">
      <alignment horizontal="left" vertical="center"/>
    </xf>
    <xf numFmtId="0" fontId="11" fillId="4" borderId="56" xfId="1" applyFont="1" applyFill="1" applyBorder="1" applyAlignment="1">
      <alignment horizontal="left" vertical="center"/>
    </xf>
    <xf numFmtId="0" fontId="12" fillId="4" borderId="54" xfId="1" applyFont="1" applyFill="1" applyBorder="1" applyAlignment="1">
      <alignment horizontal="left" vertical="center"/>
    </xf>
    <xf numFmtId="0" fontId="12" fillId="4" borderId="55" xfId="1" applyFont="1" applyFill="1" applyBorder="1" applyAlignment="1">
      <alignment horizontal="left" vertical="center"/>
    </xf>
    <xf numFmtId="0" fontId="25" fillId="4" borderId="42" xfId="1" applyFont="1" applyFill="1" applyBorder="1" applyAlignment="1">
      <alignment horizontal="left" vertical="center" wrapText="1"/>
    </xf>
    <xf numFmtId="0" fontId="25" fillId="4" borderId="56" xfId="1" applyFont="1" applyFill="1" applyBorder="1" applyAlignment="1">
      <alignment horizontal="left" vertical="center" wrapText="1"/>
    </xf>
    <xf numFmtId="0" fontId="25" fillId="4" borderId="54" xfId="1" applyFont="1" applyFill="1" applyBorder="1" applyAlignment="1">
      <alignment horizontal="left" vertical="center" wrapText="1"/>
    </xf>
    <xf numFmtId="0" fontId="25" fillId="4" borderId="55" xfId="1" applyFont="1" applyFill="1" applyBorder="1" applyAlignment="1">
      <alignment horizontal="left" vertical="center" wrapText="1"/>
    </xf>
    <xf numFmtId="0" fontId="8" fillId="11" borderId="51" xfId="0" applyFont="1" applyFill="1" applyBorder="1" applyAlignment="1">
      <alignment horizontal="center" vertical="center"/>
    </xf>
    <xf numFmtId="0" fontId="8" fillId="11" borderId="52" xfId="0" applyFont="1" applyFill="1" applyBorder="1" applyAlignment="1">
      <alignment horizontal="center" vertical="center"/>
    </xf>
    <xf numFmtId="0" fontId="0" fillId="4" borderId="0" xfId="0" applyFill="1" applyAlignment="1">
      <alignment shrinkToFit="1"/>
    </xf>
    <xf numFmtId="0" fontId="8" fillId="2" borderId="44" xfId="0" applyFont="1" applyFill="1" applyBorder="1" applyAlignment="1">
      <alignment horizontal="center" wrapText="1"/>
    </xf>
    <xf numFmtId="0" fontId="8" fillId="2" borderId="45" xfId="0" applyFont="1" applyFill="1" applyBorder="1" applyAlignment="1">
      <alignment horizontal="center" wrapText="1"/>
    </xf>
    <xf numFmtId="0" fontId="8" fillId="2" borderId="4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14" borderId="51" xfId="0" applyFont="1" applyFill="1" applyBorder="1" applyAlignment="1">
      <alignment horizontal="center" vertical="center" shrinkToFit="1"/>
    </xf>
    <xf numFmtId="0" fontId="8" fillId="14" borderId="52" xfId="0" applyFont="1" applyFill="1" applyBorder="1" applyAlignment="1">
      <alignment horizontal="center" vertical="center" shrinkToFit="1"/>
    </xf>
    <xf numFmtId="0" fontId="8" fillId="11" borderId="44" xfId="0" applyFont="1" applyFill="1" applyBorder="1" applyAlignment="1">
      <alignment horizontal="center" wrapText="1"/>
    </xf>
    <xf numFmtId="0" fontId="8" fillId="11" borderId="45" xfId="0" applyFont="1" applyFill="1" applyBorder="1" applyAlignment="1">
      <alignment horizontal="center" wrapText="1"/>
    </xf>
    <xf numFmtId="0" fontId="8" fillId="11" borderId="48" xfId="0" applyFont="1" applyFill="1" applyBorder="1" applyAlignment="1">
      <alignment horizontal="center" wrapText="1"/>
    </xf>
    <xf numFmtId="0" fontId="8" fillId="11" borderId="0" xfId="0" applyFont="1" applyFill="1" applyBorder="1" applyAlignment="1">
      <alignment horizontal="center" wrapText="1"/>
    </xf>
    <xf numFmtId="0" fontId="0" fillId="4" borderId="44" xfId="0" applyFill="1" applyBorder="1" applyAlignment="1">
      <alignment horizontal="left" vertical="center" wrapText="1"/>
    </xf>
    <xf numFmtId="0" fontId="0" fillId="4" borderId="45" xfId="0" applyFill="1" applyBorder="1" applyAlignment="1">
      <alignment horizontal="left" vertical="center" wrapText="1"/>
    </xf>
    <xf numFmtId="0" fontId="0" fillId="4" borderId="46" xfId="0" applyFill="1" applyBorder="1" applyAlignment="1">
      <alignment horizontal="left" vertical="center" wrapText="1"/>
    </xf>
    <xf numFmtId="0" fontId="0" fillId="4" borderId="48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49" xfId="0" applyFill="1" applyBorder="1" applyAlignment="1">
      <alignment horizontal="left" vertical="center" wrapText="1"/>
    </xf>
    <xf numFmtId="0" fontId="0" fillId="4" borderId="51" xfId="0" applyFill="1" applyBorder="1" applyAlignment="1">
      <alignment horizontal="left" vertical="center" wrapText="1"/>
    </xf>
    <xf numFmtId="0" fontId="0" fillId="4" borderId="52" xfId="0" applyFill="1" applyBorder="1" applyAlignment="1">
      <alignment horizontal="left" vertical="center" wrapText="1"/>
    </xf>
    <xf numFmtId="0" fontId="0" fillId="4" borderId="53" xfId="0" applyFill="1" applyBorder="1" applyAlignment="1">
      <alignment horizontal="left" vertical="center" wrapText="1"/>
    </xf>
    <xf numFmtId="0" fontId="0" fillId="4" borderId="47" xfId="0" applyFill="1" applyBorder="1" applyAlignment="1">
      <alignment horizontal="center" vertical="center"/>
    </xf>
    <xf numFmtId="0" fontId="0" fillId="4" borderId="56" xfId="0" applyFont="1" applyFill="1" applyBorder="1" applyAlignment="1">
      <alignment horizontal="left" shrinkToFit="1"/>
    </xf>
    <xf numFmtId="0" fontId="0" fillId="4" borderId="54" xfId="0" applyFont="1" applyFill="1" applyBorder="1" applyAlignment="1">
      <alignment horizontal="left" shrinkToFit="1"/>
    </xf>
    <xf numFmtId="0" fontId="0" fillId="4" borderId="55" xfId="0" applyFont="1" applyFill="1" applyBorder="1" applyAlignment="1">
      <alignment horizontal="left" shrinkToFit="1"/>
    </xf>
    <xf numFmtId="0" fontId="28" fillId="4" borderId="42" xfId="1" applyFont="1" applyFill="1" applyBorder="1" applyAlignment="1">
      <alignment horizontal="left" vertical="center" wrapText="1"/>
    </xf>
    <xf numFmtId="0" fontId="28" fillId="4" borderId="56" xfId="1" applyFont="1" applyFill="1" applyBorder="1" applyAlignment="1">
      <alignment horizontal="left" vertical="center" wrapText="1"/>
    </xf>
    <xf numFmtId="0" fontId="28" fillId="4" borderId="54" xfId="1" applyFont="1" applyFill="1" applyBorder="1" applyAlignment="1">
      <alignment horizontal="left" vertical="center" wrapText="1"/>
    </xf>
    <xf numFmtId="0" fontId="28" fillId="4" borderId="55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1" fillId="4" borderId="44" xfId="1" applyFont="1" applyFill="1" applyBorder="1" applyAlignment="1">
      <alignment horizontal="left" vertical="center"/>
    </xf>
    <xf numFmtId="0" fontId="11" fillId="4" borderId="45" xfId="1" applyFont="1" applyFill="1" applyBorder="1" applyAlignment="1">
      <alignment horizontal="left" vertical="center"/>
    </xf>
    <xf numFmtId="0" fontId="11" fillId="4" borderId="46" xfId="1" applyFont="1" applyFill="1" applyBorder="1" applyAlignment="1">
      <alignment horizontal="left" vertical="center"/>
    </xf>
    <xf numFmtId="0" fontId="11" fillId="4" borderId="51" xfId="1" applyFont="1" applyFill="1" applyBorder="1" applyAlignment="1">
      <alignment horizontal="left" vertical="center"/>
    </xf>
    <xf numFmtId="0" fontId="11" fillId="4" borderId="52" xfId="1" applyFont="1" applyFill="1" applyBorder="1" applyAlignment="1">
      <alignment horizontal="left" vertical="center"/>
    </xf>
    <xf numFmtId="0" fontId="11" fillId="4" borderId="53" xfId="1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4" borderId="42" xfId="0" applyFont="1" applyFill="1" applyBorder="1" applyAlignment="1">
      <alignment horizontal="left" vertical="center"/>
    </xf>
    <xf numFmtId="0" fontId="16" fillId="4" borderId="4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931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313765</xdr:colOff>
      <xdr:row>6</xdr:row>
      <xdr:rowOff>112568</xdr:rowOff>
    </xdr:from>
    <xdr:to>
      <xdr:col>8</xdr:col>
      <xdr:colOff>329046</xdr:colOff>
      <xdr:row>30</xdr:row>
      <xdr:rowOff>4948</xdr:rowOff>
    </xdr:to>
    <xdr:sp macro="" textlink="">
      <xdr:nvSpPr>
        <xdr:cNvPr id="2" name="正方形/長方形 1"/>
        <xdr:cNvSpPr/>
      </xdr:nvSpPr>
      <xdr:spPr>
        <a:xfrm>
          <a:off x="313765" y="1118408"/>
          <a:ext cx="5014001" cy="3915740"/>
        </a:xfrm>
        <a:prstGeom prst="rect">
          <a:avLst/>
        </a:prstGeom>
        <a:solidFill>
          <a:srgbClr val="FB7D7D"/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3700"/>
            </a:lnSpc>
          </a:pPr>
          <a:endParaRPr kumimoji="1" lang="en-US" altLang="ja-JP" sz="3600"/>
        </a:p>
        <a:p>
          <a:pPr algn="l">
            <a:lnSpc>
              <a:spcPts val="3000"/>
            </a:lnSpc>
          </a:pPr>
          <a:endParaRPr kumimoji="1" lang="en-US" altLang="ja-JP" sz="3600"/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神奈川県内市町村</a:t>
          </a:r>
          <a:endParaRPr kumimoji="1" lang="en-US" altLang="ja-JP" sz="3600" u="sng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医療的ケア児に関する</a:t>
          </a:r>
          <a:endParaRPr kumimoji="1" lang="en-US" altLang="ja-JP" sz="3600" u="sng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関係窓口一覧</a:t>
          </a:r>
        </a:p>
      </xdr:txBody>
    </xdr:sp>
    <xdr:clientData/>
  </xdr:twoCellAnchor>
  <xdr:twoCellAnchor>
    <xdr:from>
      <xdr:col>0</xdr:col>
      <xdr:colOff>315686</xdr:colOff>
      <xdr:row>27</xdr:row>
      <xdr:rowOff>87086</xdr:rowOff>
    </xdr:from>
    <xdr:to>
      <xdr:col>8</xdr:col>
      <xdr:colOff>337458</xdr:colOff>
      <xdr:row>28</xdr:row>
      <xdr:rowOff>53469</xdr:rowOff>
    </xdr:to>
    <xdr:sp macro="" textlink="">
      <xdr:nvSpPr>
        <xdr:cNvPr id="3" name="正方形/長方形 2"/>
        <xdr:cNvSpPr/>
      </xdr:nvSpPr>
      <xdr:spPr>
        <a:xfrm>
          <a:off x="315686" y="4613366"/>
          <a:ext cx="5020492" cy="134023"/>
        </a:xfrm>
        <a:prstGeom prst="rect">
          <a:avLst/>
        </a:prstGeom>
        <a:solidFill>
          <a:srgbClr val="FCD8D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598713</xdr:colOff>
      <xdr:row>6</xdr:row>
      <xdr:rowOff>108859</xdr:rowOff>
    </xdr:from>
    <xdr:to>
      <xdr:col>8</xdr:col>
      <xdr:colOff>104774</xdr:colOff>
      <xdr:row>30</xdr:row>
      <xdr:rowOff>9296</xdr:rowOff>
    </xdr:to>
    <xdr:sp macro="" textlink="">
      <xdr:nvSpPr>
        <xdr:cNvPr id="4" name="正方形/長方形 3"/>
        <xdr:cNvSpPr/>
      </xdr:nvSpPr>
      <xdr:spPr>
        <a:xfrm rot="5400000">
          <a:off x="3076145" y="3011147"/>
          <a:ext cx="3923797" cy="130901"/>
        </a:xfrm>
        <a:prstGeom prst="rect">
          <a:avLst/>
        </a:prstGeom>
        <a:solidFill>
          <a:srgbClr val="FCD8D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602062</xdr:colOff>
      <xdr:row>7</xdr:row>
      <xdr:rowOff>40601</xdr:rowOff>
    </xdr:from>
    <xdr:to>
      <xdr:col>7</xdr:col>
      <xdr:colOff>515472</xdr:colOff>
      <xdr:row>10</xdr:row>
      <xdr:rowOff>40602</xdr:rowOff>
    </xdr:to>
    <xdr:sp macro="" textlink="">
      <xdr:nvSpPr>
        <xdr:cNvPr id="5" name="正方形/長方形 4"/>
        <xdr:cNvSpPr/>
      </xdr:nvSpPr>
      <xdr:spPr>
        <a:xfrm>
          <a:off x="3101422" y="1214081"/>
          <a:ext cx="1787930" cy="5029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800">
              <a:latin typeface="HGｺﾞｼｯｸM" panose="020B0609000000000000" pitchFamily="49" charset="-128"/>
              <a:ea typeface="HGｺﾞｼｯｸM" panose="020B0609000000000000" pitchFamily="49" charset="-128"/>
            </a:rPr>
            <a:t>平成</a:t>
          </a:r>
          <a:r>
            <a:rPr kumimoji="1" lang="en-US" altLang="ja-JP" sz="1800">
              <a:latin typeface="HGｺﾞｼｯｸM" panose="020B0609000000000000" pitchFamily="49" charset="-128"/>
              <a:ea typeface="HGｺﾞｼｯｸM" panose="020B0609000000000000" pitchFamily="49" charset="-128"/>
            </a:rPr>
            <a:t>30</a:t>
          </a:r>
          <a:r>
            <a:rPr kumimoji="1" lang="ja-JP" altLang="en-US" sz="1800">
              <a:latin typeface="HGｺﾞｼｯｸM" panose="020B0609000000000000" pitchFamily="49" charset="-128"/>
              <a:ea typeface="HGｺﾞｼｯｸM" panose="020B0609000000000000" pitchFamily="49" charset="-128"/>
            </a:rPr>
            <a:t>年７月版</a:t>
          </a:r>
        </a:p>
      </xdr:txBody>
    </xdr:sp>
    <xdr:clientData/>
  </xdr:twoCellAnchor>
  <xdr:twoCellAnchor>
    <xdr:from>
      <xdr:col>5</xdr:col>
      <xdr:colOff>253093</xdr:colOff>
      <xdr:row>53</xdr:row>
      <xdr:rowOff>0</xdr:rowOff>
    </xdr:from>
    <xdr:to>
      <xdr:col>8</xdr:col>
      <xdr:colOff>408725</xdr:colOff>
      <xdr:row>57</xdr:row>
      <xdr:rowOff>152400</xdr:rowOff>
    </xdr:to>
    <xdr:sp macro="" textlink="">
      <xdr:nvSpPr>
        <xdr:cNvPr id="6" name="正方形/長方形 5"/>
        <xdr:cNvSpPr/>
      </xdr:nvSpPr>
      <xdr:spPr>
        <a:xfrm>
          <a:off x="3355522" y="8654143"/>
          <a:ext cx="2017089" cy="805543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神奈川県健康医療局</a:t>
          </a:r>
          <a:endParaRPr kumimoji="1" lang="en-US" altLang="ja-JP" sz="14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保健医療部医療企画課</a:t>
          </a:r>
          <a:endParaRPr kumimoji="1" lang="en-US" altLang="ja-JP" sz="1400">
            <a:solidFill>
              <a:sysClr val="windowText" lastClr="00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地域包括ケアグループ</a:t>
          </a:r>
        </a:p>
      </xdr:txBody>
    </xdr:sp>
    <xdr:clientData/>
  </xdr:twoCellAnchor>
  <xdr:twoCellAnchor editAs="oneCell">
    <xdr:from>
      <xdr:col>0</xdr:col>
      <xdr:colOff>367528</xdr:colOff>
      <xdr:row>35</xdr:row>
      <xdr:rowOff>78752</xdr:rowOff>
    </xdr:from>
    <xdr:to>
      <xdr:col>3</xdr:col>
      <xdr:colOff>338077</xdr:colOff>
      <xdr:row>44</xdr:row>
      <xdr:rowOff>89654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528" y="5946152"/>
          <a:ext cx="1845069" cy="1519662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35</xdr:row>
      <xdr:rowOff>48586</xdr:rowOff>
    </xdr:from>
    <xdr:to>
      <xdr:col>3</xdr:col>
      <xdr:colOff>606136</xdr:colOff>
      <xdr:row>45</xdr:row>
      <xdr:rowOff>36530</xdr:rowOff>
    </xdr:to>
    <xdr:sp macro="" textlink="">
      <xdr:nvSpPr>
        <xdr:cNvPr id="9" name="円形吹き出し 8"/>
        <xdr:cNvSpPr/>
      </xdr:nvSpPr>
      <xdr:spPr>
        <a:xfrm>
          <a:off x="57150" y="5915986"/>
          <a:ext cx="2423506" cy="1664344"/>
        </a:xfrm>
        <a:prstGeom prst="wedgeEllipseCallout">
          <a:avLst>
            <a:gd name="adj1" fmla="val 9045"/>
            <a:gd name="adj2" fmla="val 58610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64479</xdr:colOff>
      <xdr:row>5</xdr:row>
      <xdr:rowOff>48161</xdr:rowOff>
    </xdr:from>
    <xdr:to>
      <xdr:col>8</xdr:col>
      <xdr:colOff>571500</xdr:colOff>
      <xdr:row>30</xdr:row>
      <xdr:rowOff>159714</xdr:rowOff>
    </xdr:to>
    <xdr:sp macro="" textlink="">
      <xdr:nvSpPr>
        <xdr:cNvPr id="10" name="正方形/長方形 9"/>
        <xdr:cNvSpPr/>
      </xdr:nvSpPr>
      <xdr:spPr>
        <a:xfrm>
          <a:off x="64479" y="886361"/>
          <a:ext cx="5505741" cy="430255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3700"/>
            </a:lnSpc>
          </a:pPr>
          <a:endParaRPr kumimoji="1" lang="en-US" altLang="ja-JP" sz="3600"/>
        </a:p>
        <a:p>
          <a:pPr algn="l">
            <a:lnSpc>
              <a:spcPts val="3000"/>
            </a:lnSpc>
          </a:pPr>
          <a:endParaRPr kumimoji="1" lang="en-US" altLang="ja-JP" sz="3600"/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神奈川県内市町村の</a:t>
          </a:r>
          <a:endParaRPr kumimoji="1" lang="en-US" altLang="ja-JP" sz="3600" u="sng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医療的ケア児に関する</a:t>
          </a:r>
          <a:endParaRPr kumimoji="1" lang="en-US" altLang="ja-JP" sz="3600" u="sng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6000"/>
            </a:lnSpc>
          </a:pPr>
          <a:r>
            <a:rPr kumimoji="1" lang="ja-JP" altLang="en-US" sz="3600" u="sng">
              <a:latin typeface="HGPｺﾞｼｯｸM" panose="020B0600000000000000" pitchFamily="50" charset="-128"/>
              <a:ea typeface="HGPｺﾞｼｯｸM" panose="020B0600000000000000" pitchFamily="50" charset="-128"/>
            </a:rPr>
            <a:t>問い合わせ窓口一覧</a:t>
          </a:r>
        </a:p>
      </xdr:txBody>
    </xdr:sp>
    <xdr:clientData/>
  </xdr:twoCellAnchor>
  <xdr:twoCellAnchor>
    <xdr:from>
      <xdr:col>0</xdr:col>
      <xdr:colOff>66142</xdr:colOff>
      <xdr:row>27</xdr:row>
      <xdr:rowOff>78973</xdr:rowOff>
    </xdr:from>
    <xdr:to>
      <xdr:col>8</xdr:col>
      <xdr:colOff>580285</xdr:colOff>
      <xdr:row>28</xdr:row>
      <xdr:rowOff>58792</xdr:rowOff>
    </xdr:to>
    <xdr:sp macro="" textlink="">
      <xdr:nvSpPr>
        <xdr:cNvPr id="11" name="正方形/長方形 10"/>
        <xdr:cNvSpPr/>
      </xdr:nvSpPr>
      <xdr:spPr>
        <a:xfrm>
          <a:off x="66142" y="4605253"/>
          <a:ext cx="5512863" cy="14745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559592</xdr:colOff>
      <xdr:row>5</xdr:row>
      <xdr:rowOff>43972</xdr:rowOff>
    </xdr:from>
    <xdr:to>
      <xdr:col>8</xdr:col>
      <xdr:colOff>64894</xdr:colOff>
      <xdr:row>30</xdr:row>
      <xdr:rowOff>164381</xdr:rowOff>
    </xdr:to>
    <xdr:sp macro="" textlink="">
      <xdr:nvSpPr>
        <xdr:cNvPr id="12" name="正方形/長方形 11"/>
        <xdr:cNvSpPr/>
      </xdr:nvSpPr>
      <xdr:spPr>
        <a:xfrm rot="5400000">
          <a:off x="2842838" y="2972806"/>
          <a:ext cx="4311409" cy="13014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482504</xdr:colOff>
      <xdr:row>7</xdr:row>
      <xdr:rowOff>10327</xdr:rowOff>
    </xdr:from>
    <xdr:to>
      <xdr:col>7</xdr:col>
      <xdr:colOff>571317</xdr:colOff>
      <xdr:row>10</xdr:row>
      <xdr:rowOff>60467</xdr:rowOff>
    </xdr:to>
    <xdr:sp macro="" textlink="">
      <xdr:nvSpPr>
        <xdr:cNvPr id="13" name="正方形/長方形 12"/>
        <xdr:cNvSpPr/>
      </xdr:nvSpPr>
      <xdr:spPr>
        <a:xfrm>
          <a:off x="2981864" y="1183807"/>
          <a:ext cx="1963333" cy="5530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800">
              <a:latin typeface="HGｺﾞｼｯｸM" panose="020B0609000000000000" pitchFamily="49" charset="-128"/>
              <a:ea typeface="HGｺﾞｼｯｸM" panose="020B0609000000000000" pitchFamily="49" charset="-128"/>
            </a:rPr>
            <a:t>令和７年４月版</a:t>
          </a:r>
        </a:p>
      </xdr:txBody>
    </xdr:sp>
    <xdr:clientData/>
  </xdr:twoCellAnchor>
  <xdr:twoCellAnchor>
    <xdr:from>
      <xdr:col>3</xdr:col>
      <xdr:colOff>516082</xdr:colOff>
      <xdr:row>144</xdr:row>
      <xdr:rowOff>102177</xdr:rowOff>
    </xdr:from>
    <xdr:to>
      <xdr:col>8</xdr:col>
      <xdr:colOff>563707</xdr:colOff>
      <xdr:row>151</xdr:row>
      <xdr:rowOff>107576</xdr:rowOff>
    </xdr:to>
    <xdr:sp macro="" textlink="">
      <xdr:nvSpPr>
        <xdr:cNvPr id="14" name="線吹き出し 1 (枠付き) 13"/>
        <xdr:cNvSpPr/>
      </xdr:nvSpPr>
      <xdr:spPr>
        <a:xfrm>
          <a:off x="2390602" y="24303297"/>
          <a:ext cx="3171825" cy="1178879"/>
        </a:xfrm>
        <a:prstGeom prst="borderCallout1">
          <a:avLst>
            <a:gd name="adj1" fmla="val 38750"/>
            <a:gd name="adj2" fmla="val -1834"/>
            <a:gd name="adj3" fmla="val 14077"/>
            <a:gd name="adj4" fmla="val -8184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100"/>
            <a:t>電話番号の表記について</a:t>
          </a:r>
          <a:endParaRPr kumimoji="1" lang="en-US" altLang="ja-JP" sz="1100"/>
        </a:p>
        <a:p>
          <a:pPr algn="l"/>
          <a:r>
            <a:rPr kumimoji="1" lang="ja-JP" altLang="en-US" sz="1100"/>
            <a:t>（直通）　　　・・・所管課等にそのままつながります。</a:t>
          </a:r>
          <a:endParaRPr kumimoji="1" lang="en-US" altLang="ja-JP" sz="1100"/>
        </a:p>
        <a:p>
          <a:pPr algn="l"/>
          <a:r>
            <a:rPr kumimoji="1" lang="ja-JP" altLang="en-US" sz="1100"/>
            <a:t>（代表）　　　・・・代表番号につながりますので、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　　交換手に課名等を伝えてください。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219076</xdr:colOff>
      <xdr:row>132</xdr:row>
      <xdr:rowOff>85726</xdr:rowOff>
    </xdr:from>
    <xdr:to>
      <xdr:col>8</xdr:col>
      <xdr:colOff>552450</xdr:colOff>
      <xdr:row>136</xdr:row>
      <xdr:rowOff>133350</xdr:rowOff>
    </xdr:to>
    <xdr:sp macro="" textlink="">
      <xdr:nvSpPr>
        <xdr:cNvPr id="15" name="線吹き出し 2 (枠付き) 14"/>
        <xdr:cNvSpPr/>
      </xdr:nvSpPr>
      <xdr:spPr>
        <a:xfrm>
          <a:off x="3343276" y="22275166"/>
          <a:ext cx="2207894" cy="718184"/>
        </a:xfrm>
        <a:prstGeom prst="borderCallout2">
          <a:avLst>
            <a:gd name="adj1" fmla="val 26369"/>
            <a:gd name="adj2" fmla="val -3767"/>
            <a:gd name="adj3" fmla="val 62473"/>
            <a:gd name="adj4" fmla="val -26304"/>
            <a:gd name="adj5" fmla="val 237274"/>
            <a:gd name="adj6" fmla="val -69023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同分類の窓口がある場合などには、備考欄にカッコ書きで所管内容を補足しています。</a:t>
          </a:r>
        </a:p>
      </xdr:txBody>
    </xdr:sp>
    <xdr:clientData/>
  </xdr:twoCellAnchor>
  <xdr:twoCellAnchor>
    <xdr:from>
      <xdr:col>2</xdr:col>
      <xdr:colOff>533400</xdr:colOff>
      <xdr:row>133</xdr:row>
      <xdr:rowOff>133350</xdr:rowOff>
    </xdr:from>
    <xdr:to>
      <xdr:col>4</xdr:col>
      <xdr:colOff>272143</xdr:colOff>
      <xdr:row>135</xdr:row>
      <xdr:rowOff>27214</xdr:rowOff>
    </xdr:to>
    <xdr:cxnSp macro="">
      <xdr:nvCxnSpPr>
        <xdr:cNvPr id="16" name="直線コネクタ 15"/>
        <xdr:cNvCxnSpPr/>
      </xdr:nvCxnSpPr>
      <xdr:spPr>
        <a:xfrm>
          <a:off x="1783080" y="22490430"/>
          <a:ext cx="988423" cy="22914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470647</xdr:colOff>
      <xdr:row>120</xdr:row>
      <xdr:rowOff>76200</xdr:rowOff>
    </xdr:from>
    <xdr:to>
      <xdr:col>8</xdr:col>
      <xdr:colOff>600075</xdr:colOff>
      <xdr:row>127</xdr:row>
      <xdr:rowOff>33618</xdr:rowOff>
    </xdr:to>
    <xdr:sp macro="" textlink="">
      <xdr:nvSpPr>
        <xdr:cNvPr id="17" name="線吹き出し 1 (枠付き) 16"/>
        <xdr:cNvSpPr/>
      </xdr:nvSpPr>
      <xdr:spPr>
        <a:xfrm>
          <a:off x="2345167" y="20253960"/>
          <a:ext cx="3253628" cy="1130898"/>
        </a:xfrm>
        <a:prstGeom prst="borderCallout1">
          <a:avLst>
            <a:gd name="adj1" fmla="val 38750"/>
            <a:gd name="adj2" fmla="val -1834"/>
            <a:gd name="adj3" fmla="val 55113"/>
            <a:gd name="adj4" fmla="val -13789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各窓口の所管内容を大まかに分類しています。</a:t>
          </a:r>
          <a:endParaRPr kumimoji="1" lang="en-US" altLang="ja-JP" sz="1100"/>
        </a:p>
        <a:p>
          <a:pPr algn="l"/>
          <a:r>
            <a:rPr kumimoji="1" lang="ja-JP" altLang="en-US" sz="1100" b="1" u="sng"/>
            <a:t>各自治体の最上部</a:t>
          </a:r>
          <a:r>
            <a:rPr kumimoji="1" lang="ja-JP" altLang="en-US" sz="1100" u="sng"/>
            <a:t>に記載された窓口に「</a:t>
          </a:r>
          <a:r>
            <a:rPr kumimoji="1" lang="ja-JP" altLang="en-US" sz="1100" b="1" u="sng"/>
            <a:t>各種相談</a:t>
          </a:r>
          <a:r>
            <a:rPr kumimoji="1" lang="ja-JP" altLang="en-US" sz="1100" u="sng"/>
            <a:t>」</a:t>
          </a:r>
          <a:r>
            <a:rPr kumimoji="1" lang="ja-JP" altLang="en-US" sz="1100" u="none"/>
            <a:t>と標記されている場合には、こちらで</a:t>
          </a:r>
          <a:r>
            <a:rPr kumimoji="1" lang="ja-JP" altLang="en-US" sz="1100" u="sng"/>
            <a:t>医療的ケア児に関する全般的な相談</a:t>
          </a:r>
          <a:r>
            <a:rPr kumimoji="1" lang="ja-JP" altLang="en-US" sz="1100" u="none"/>
            <a:t>をお受けしています。</a:t>
          </a:r>
          <a:endParaRPr kumimoji="1" lang="en-US" altLang="ja-JP" sz="1100" u="none"/>
        </a:p>
        <a:p>
          <a:pPr algn="l"/>
          <a:r>
            <a:rPr kumimoji="1" lang="ja-JP" altLang="en-US" sz="1100" u="sng"/>
            <a:t>（状況により他部署にお繋ぎすることがあります。）</a:t>
          </a:r>
          <a:endParaRPr kumimoji="1" lang="en-US" altLang="ja-JP" sz="1100" u="sng"/>
        </a:p>
      </xdr:txBody>
    </xdr:sp>
    <xdr:clientData/>
  </xdr:twoCellAnchor>
  <xdr:twoCellAnchor editAs="oneCell">
    <xdr:from>
      <xdr:col>0</xdr:col>
      <xdr:colOff>446314</xdr:colOff>
      <xdr:row>46</xdr:row>
      <xdr:rowOff>76200</xdr:rowOff>
    </xdr:from>
    <xdr:to>
      <xdr:col>3</xdr:col>
      <xdr:colOff>598715</xdr:colOff>
      <xdr:row>58</xdr:row>
      <xdr:rowOff>81724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314" y="7587343"/>
          <a:ext cx="2013858" cy="1964952"/>
        </a:xfrm>
        <a:prstGeom prst="rect">
          <a:avLst/>
        </a:prstGeom>
      </xdr:spPr>
    </xdr:pic>
    <xdr:clientData/>
  </xdr:twoCellAnchor>
  <xdr:twoCellAnchor editAs="oneCell">
    <xdr:from>
      <xdr:col>4</xdr:col>
      <xdr:colOff>576943</xdr:colOff>
      <xdr:row>34</xdr:row>
      <xdr:rowOff>141515</xdr:rowOff>
    </xdr:from>
    <xdr:to>
      <xdr:col>8</xdr:col>
      <xdr:colOff>582384</xdr:colOff>
      <xdr:row>46</xdr:row>
      <xdr:rowOff>145168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8886" y="5693229"/>
          <a:ext cx="2487384" cy="1963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own.matsuda.kanagawa.jp/soshiki/8/" TargetMode="External"/><Relationship Id="rId21" Type="http://schemas.openxmlformats.org/officeDocument/2006/relationships/hyperlink" Target="http://www.city.hiratsuka.kanagawa.jp/kodomo/page-c_00246.html" TargetMode="External"/><Relationship Id="rId42" Type="http://schemas.openxmlformats.org/officeDocument/2006/relationships/hyperlink" Target="tel:0468728152" TargetMode="External"/><Relationship Id="rId63" Type="http://schemas.openxmlformats.org/officeDocument/2006/relationships/hyperlink" Target="tel:046-285-6932" TargetMode="External"/><Relationship Id="rId84" Type="http://schemas.openxmlformats.org/officeDocument/2006/relationships/hyperlink" Target="tel:0442003796" TargetMode="External"/><Relationship Id="rId138" Type="http://schemas.openxmlformats.org/officeDocument/2006/relationships/hyperlink" Target="http://www.city.fujisawa.kanagawa.jp/sidouka/index.html" TargetMode="External"/><Relationship Id="rId159" Type="http://schemas.openxmlformats.org/officeDocument/2006/relationships/hyperlink" Target="tel:090-3106-6883" TargetMode="External"/><Relationship Id="rId170" Type="http://schemas.openxmlformats.org/officeDocument/2006/relationships/hyperlink" Target="tel:046-260-5607" TargetMode="External"/><Relationship Id="rId191" Type="http://schemas.openxmlformats.org/officeDocument/2006/relationships/hyperlink" Target="https://www.city.yamato.lg.jp/section/ehon_no_machi/age/G/G00011.html" TargetMode="External"/><Relationship Id="rId205" Type="http://schemas.openxmlformats.org/officeDocument/2006/relationships/hyperlink" Target="tel:0465-33-1468" TargetMode="External"/><Relationship Id="rId226" Type="http://schemas.openxmlformats.org/officeDocument/2006/relationships/hyperlink" Target="tel:042-775-8813" TargetMode="External"/><Relationship Id="rId107" Type="http://schemas.openxmlformats.org/officeDocument/2006/relationships/hyperlink" Target="tel:046-225-2660" TargetMode="External"/><Relationship Id="rId11" Type="http://schemas.openxmlformats.org/officeDocument/2006/relationships/hyperlink" Target="https://www.city.ayase.kanagawa.jp/soshiki/shogaifukushika/shisetsuannai/1/309.html" TargetMode="External"/><Relationship Id="rId32" Type="http://schemas.openxmlformats.org/officeDocument/2006/relationships/hyperlink" Target="tel:0463366012" TargetMode="External"/><Relationship Id="rId53" Type="http://schemas.openxmlformats.org/officeDocument/2006/relationships/hyperlink" Target="tel:046-252-8460" TargetMode="External"/><Relationship Id="rId74" Type="http://schemas.openxmlformats.org/officeDocument/2006/relationships/hyperlink" Target="https://www.city.kawasaki.jp/450/page/0000040733.html" TargetMode="External"/><Relationship Id="rId128" Type="http://schemas.openxmlformats.org/officeDocument/2006/relationships/hyperlink" Target="tel:046-273-8351" TargetMode="External"/><Relationship Id="rId149" Type="http://schemas.openxmlformats.org/officeDocument/2006/relationships/hyperlink" Target="tel:0462856928" TargetMode="External"/><Relationship Id="rId5" Type="http://schemas.openxmlformats.org/officeDocument/2006/relationships/hyperlink" Target="https://www.city.miura.kanagawa.jp/soshiki/kodomoka/kodomoka_boshi/index.html" TargetMode="External"/><Relationship Id="rId95" Type="http://schemas.openxmlformats.org/officeDocument/2006/relationships/hyperlink" Target="tel:0465681131" TargetMode="External"/><Relationship Id="rId160" Type="http://schemas.openxmlformats.org/officeDocument/2006/relationships/hyperlink" Target="tel:090-3106-6883" TargetMode="External"/><Relationship Id="rId181" Type="http://schemas.openxmlformats.org/officeDocument/2006/relationships/hyperlink" Target="tel:0465681131" TargetMode="External"/><Relationship Id="rId216" Type="http://schemas.openxmlformats.org/officeDocument/2006/relationships/hyperlink" Target="tel:0463-84-2786" TargetMode="External"/><Relationship Id="rId237" Type="http://schemas.openxmlformats.org/officeDocument/2006/relationships/hyperlink" Target="tel:0467-81-7172" TargetMode="External"/><Relationship Id="rId22" Type="http://schemas.openxmlformats.org/officeDocument/2006/relationships/hyperlink" Target="http://www.city.hiratsuka.kanagawa.jp/fukushi/shogai.html" TargetMode="External"/><Relationship Id="rId43" Type="http://schemas.openxmlformats.org/officeDocument/2006/relationships/hyperlink" Target="tel:046-872-2898" TargetMode="External"/><Relationship Id="rId64" Type="http://schemas.openxmlformats.org/officeDocument/2006/relationships/hyperlink" Target="tel:046-288-3861" TargetMode="External"/><Relationship Id="rId118" Type="http://schemas.openxmlformats.org/officeDocument/2006/relationships/hyperlink" Target="https://town.matsuda.kanagawa.jp/soshiki/7/" TargetMode="External"/><Relationship Id="rId139" Type="http://schemas.openxmlformats.org/officeDocument/2006/relationships/hyperlink" Target="tel:0466251111" TargetMode="External"/><Relationship Id="rId85" Type="http://schemas.openxmlformats.org/officeDocument/2006/relationships/hyperlink" Target="http://www.city.kawasaki.jp/kurashi/category/23-2-33-0-0-0-0-0-0-0.html" TargetMode="External"/><Relationship Id="rId150" Type="http://schemas.openxmlformats.org/officeDocument/2006/relationships/hyperlink" Target="https://www.town.aikawa.kanagawa.jp/soshiki/kyouikuiinkai/shido/index.html" TargetMode="External"/><Relationship Id="rId171" Type="http://schemas.openxmlformats.org/officeDocument/2006/relationships/hyperlink" Target="tel:090-3106-6883" TargetMode="External"/><Relationship Id="rId192" Type="http://schemas.openxmlformats.org/officeDocument/2006/relationships/hyperlink" Target="https://ygmc.jp/" TargetMode="External"/><Relationship Id="rId206" Type="http://schemas.openxmlformats.org/officeDocument/2006/relationships/hyperlink" Target="tel:0467-61-3896" TargetMode="External"/><Relationship Id="rId227" Type="http://schemas.openxmlformats.org/officeDocument/2006/relationships/hyperlink" Target="tel:042-701-7723" TargetMode="External"/><Relationship Id="rId12" Type="http://schemas.openxmlformats.org/officeDocument/2006/relationships/hyperlink" Target="https://www.city.ayase.kanagawa.jp/soshiki/shogaifukushika/shogaishafukushi/5/4923.html" TargetMode="External"/><Relationship Id="rId33" Type="http://schemas.openxmlformats.org/officeDocument/2006/relationships/hyperlink" Target="tel:0463552111" TargetMode="External"/><Relationship Id="rId108" Type="http://schemas.openxmlformats.org/officeDocument/2006/relationships/hyperlink" Target="https://www.city.atsugi.kanagawa.jp/soshiki/kenkozukurika/index.html" TargetMode="External"/><Relationship Id="rId129" Type="http://schemas.openxmlformats.org/officeDocument/2006/relationships/hyperlink" Target="https://www.city.yamato.lg.jp/section/ehon_no_machi/public/download/iryoutekicare.pdf" TargetMode="External"/><Relationship Id="rId54" Type="http://schemas.openxmlformats.org/officeDocument/2006/relationships/hyperlink" Target="tel:0465738047" TargetMode="External"/><Relationship Id="rId75" Type="http://schemas.openxmlformats.org/officeDocument/2006/relationships/hyperlink" Target="tel:044-844-3600" TargetMode="External"/><Relationship Id="rId96" Type="http://schemas.openxmlformats.org/officeDocument/2006/relationships/hyperlink" Target="tel:0465681131" TargetMode="External"/><Relationship Id="rId140" Type="http://schemas.openxmlformats.org/officeDocument/2006/relationships/hyperlink" Target="https://www.city.fujisawa.kanagawa.jp/oyako/index.html" TargetMode="External"/><Relationship Id="rId161" Type="http://schemas.openxmlformats.org/officeDocument/2006/relationships/hyperlink" Target="tel:090-3106-6883" TargetMode="External"/><Relationship Id="rId182" Type="http://schemas.openxmlformats.org/officeDocument/2006/relationships/hyperlink" Target="http://www.aoitori-y.jp/yokosuka-ryoiku/" TargetMode="External"/><Relationship Id="rId217" Type="http://schemas.openxmlformats.org/officeDocument/2006/relationships/hyperlink" Target="tel:046-235-4812" TargetMode="External"/><Relationship Id="rId6" Type="http://schemas.openxmlformats.org/officeDocument/2006/relationships/hyperlink" Target="https://www.city.miura.kanagawa.jp/soshiki/kodomoka/kodomoka_oyakosoudan/1303.html" TargetMode="External"/><Relationship Id="rId238" Type="http://schemas.openxmlformats.org/officeDocument/2006/relationships/hyperlink" Target="tel:0467-81-7224" TargetMode="External"/><Relationship Id="rId23" Type="http://schemas.openxmlformats.org/officeDocument/2006/relationships/hyperlink" Target="http://www.city.hiratsuka.kanagawa.jp/kenko/index.html" TargetMode="External"/><Relationship Id="rId119" Type="http://schemas.openxmlformats.org/officeDocument/2006/relationships/hyperlink" Target="tel:0465831226" TargetMode="External"/><Relationship Id="rId44" Type="http://schemas.openxmlformats.org/officeDocument/2006/relationships/hyperlink" Target="tel:0468821111" TargetMode="External"/><Relationship Id="rId65" Type="http://schemas.openxmlformats.org/officeDocument/2006/relationships/hyperlink" Target="tel:0462881215" TargetMode="External"/><Relationship Id="rId86" Type="http://schemas.openxmlformats.org/officeDocument/2006/relationships/hyperlink" Target="http://ohisama.kcmc.jp/" TargetMode="External"/><Relationship Id="rId130" Type="http://schemas.openxmlformats.org/officeDocument/2006/relationships/hyperlink" Target="tel:0462605673" TargetMode="External"/><Relationship Id="rId151" Type="http://schemas.openxmlformats.org/officeDocument/2006/relationships/hyperlink" Target="tel:046-285-2111" TargetMode="External"/><Relationship Id="rId172" Type="http://schemas.openxmlformats.org/officeDocument/2006/relationships/hyperlink" Target="tel:070-1391-8561" TargetMode="External"/><Relationship Id="rId193" Type="http://schemas.openxmlformats.org/officeDocument/2006/relationships/hyperlink" Target="https://www.aoitori-y.jp/yokosuka-ryoiku/" TargetMode="External"/><Relationship Id="rId207" Type="http://schemas.openxmlformats.org/officeDocument/2006/relationships/hyperlink" Target="tel:0465-46-6787" TargetMode="External"/><Relationship Id="rId228" Type="http://schemas.openxmlformats.org/officeDocument/2006/relationships/hyperlink" Target="tel:042-769-8340" TargetMode="External"/><Relationship Id="rId13" Type="http://schemas.openxmlformats.org/officeDocument/2006/relationships/hyperlink" Target="http://www.town.oiso.kanagawa.jp/soshiki/chomin/kosodate/index.html" TargetMode="External"/><Relationship Id="rId109" Type="http://schemas.openxmlformats.org/officeDocument/2006/relationships/hyperlink" Target="tel:046-225-2597" TargetMode="External"/><Relationship Id="rId34" Type="http://schemas.openxmlformats.org/officeDocument/2006/relationships/hyperlink" Target="tel:0463218774" TargetMode="External"/><Relationship Id="rId55" Type="http://schemas.openxmlformats.org/officeDocument/2006/relationships/hyperlink" Target="tel:0465-73-8377" TargetMode="External"/><Relationship Id="rId76" Type="http://schemas.openxmlformats.org/officeDocument/2006/relationships/hyperlink" Target="https://kawasaki-edu.jp/" TargetMode="External"/><Relationship Id="rId97" Type="http://schemas.openxmlformats.org/officeDocument/2006/relationships/hyperlink" Target="https://www.town.yugawara.kanagawa.jp/" TargetMode="External"/><Relationship Id="rId120" Type="http://schemas.openxmlformats.org/officeDocument/2006/relationships/hyperlink" Target="https://www.city.sagamihara.kanagawa.jp/kosodate/1026602/kosodate/1026606/hoikuen/1025044.html" TargetMode="External"/><Relationship Id="rId141" Type="http://schemas.openxmlformats.org/officeDocument/2006/relationships/hyperlink" Target="tel:0466503522" TargetMode="External"/><Relationship Id="rId7" Type="http://schemas.openxmlformats.org/officeDocument/2006/relationships/hyperlink" Target="https://www.city.isehara.kanagawa.jp/docs/2024032700088/" TargetMode="External"/><Relationship Id="rId162" Type="http://schemas.openxmlformats.org/officeDocument/2006/relationships/hyperlink" Target="tel:090-3106-6883" TargetMode="External"/><Relationship Id="rId183" Type="http://schemas.openxmlformats.org/officeDocument/2006/relationships/hyperlink" Target="tel:0570-032630" TargetMode="External"/><Relationship Id="rId218" Type="http://schemas.openxmlformats.org/officeDocument/2006/relationships/hyperlink" Target="tel:0463-73-4530" TargetMode="External"/><Relationship Id="rId239" Type="http://schemas.openxmlformats.org/officeDocument/2006/relationships/hyperlink" Target="tel:0465-73-8037" TargetMode="External"/><Relationship Id="rId24" Type="http://schemas.openxmlformats.org/officeDocument/2006/relationships/hyperlink" Target="http://www.city.hiratsuka.kanagawa.jp/kyoiku/page-c_02164.html" TargetMode="External"/><Relationship Id="rId45" Type="http://schemas.openxmlformats.org/officeDocument/2006/relationships/hyperlink" Target="tel:0468821111" TargetMode="External"/><Relationship Id="rId66" Type="http://schemas.openxmlformats.org/officeDocument/2006/relationships/hyperlink" Target="http://www.city.sagamihara.kanagawa.jp/kurashi/kenko/1007567/index.html" TargetMode="External"/><Relationship Id="rId87" Type="http://schemas.openxmlformats.org/officeDocument/2006/relationships/hyperlink" Target="http://www.town.oiso.kanagawa.jp/soshiki/chomin/kosodate/index.html" TargetMode="External"/><Relationship Id="rId110" Type="http://schemas.openxmlformats.org/officeDocument/2006/relationships/hyperlink" Target="https://www.city.atsugi.kanagawa.jp/soshiki/shogaifukushika/index.html" TargetMode="External"/><Relationship Id="rId131" Type="http://schemas.openxmlformats.org/officeDocument/2006/relationships/hyperlink" Target="http://www.oak.or.jp/office/" TargetMode="External"/><Relationship Id="rId152" Type="http://schemas.openxmlformats.org/officeDocument/2006/relationships/hyperlink" Target="tel:090-3106-6883" TargetMode="External"/><Relationship Id="rId173" Type="http://schemas.openxmlformats.org/officeDocument/2006/relationships/hyperlink" Target="http://www.city.chigasaki.kanagawa.jp/soshiki/1009917.html" TargetMode="External"/><Relationship Id="rId194" Type="http://schemas.openxmlformats.org/officeDocument/2006/relationships/hyperlink" Target="tel:0463829604" TargetMode="External"/><Relationship Id="rId208" Type="http://schemas.openxmlformats.org/officeDocument/2006/relationships/hyperlink" Target="tel:0467-61-3944" TargetMode="External"/><Relationship Id="rId229" Type="http://schemas.openxmlformats.org/officeDocument/2006/relationships/hyperlink" Target="https://www.city.sagamihara.kanagawa.jp/kosodate/1026602/kosodate/1026606/hoikuen/1025044.html" TargetMode="External"/><Relationship Id="rId240" Type="http://schemas.openxmlformats.org/officeDocument/2006/relationships/hyperlink" Target="https://kawasaki-edu.jp/" TargetMode="External"/><Relationship Id="rId14" Type="http://schemas.openxmlformats.org/officeDocument/2006/relationships/hyperlink" Target="http://www.town.oiso.kanagawa.jp/soshiki/chomin/kosodate/tanto/shiencenter/index.html" TargetMode="External"/><Relationship Id="rId35" Type="http://schemas.openxmlformats.org/officeDocument/2006/relationships/hyperlink" Target="tel:0463322738" TargetMode="External"/><Relationship Id="rId56" Type="http://schemas.openxmlformats.org/officeDocument/2006/relationships/hyperlink" Target="tel:0467766770" TargetMode="External"/><Relationship Id="rId77" Type="http://schemas.openxmlformats.org/officeDocument/2006/relationships/hyperlink" Target="tel:046-876-1111" TargetMode="External"/><Relationship Id="rId100" Type="http://schemas.openxmlformats.org/officeDocument/2006/relationships/hyperlink" Target="tel:0465-63-2111" TargetMode="External"/><Relationship Id="rId8" Type="http://schemas.openxmlformats.org/officeDocument/2006/relationships/hyperlink" Target="https://www.city.zama.kanagawa.jp/kosodate/seishonen/kenkyujo/1003243.html" TargetMode="External"/><Relationship Id="rId98" Type="http://schemas.openxmlformats.org/officeDocument/2006/relationships/hyperlink" Target="tel:0465632111" TargetMode="External"/><Relationship Id="rId121" Type="http://schemas.openxmlformats.org/officeDocument/2006/relationships/hyperlink" Target="https://www.city.yokosuka.kanagawa.jp/2625/iryoutekikea/ikeajitoushien.html" TargetMode="External"/><Relationship Id="rId142" Type="http://schemas.openxmlformats.org/officeDocument/2006/relationships/hyperlink" Target="https://www.city.fujisawa.kanagawa.jp/kodomo-ss/" TargetMode="External"/><Relationship Id="rId163" Type="http://schemas.openxmlformats.org/officeDocument/2006/relationships/hyperlink" Target="https://nakai-iinkai.nakai-kanagawa.ed.jp/" TargetMode="External"/><Relationship Id="rId184" Type="http://schemas.openxmlformats.org/officeDocument/2006/relationships/hyperlink" Target="http://www.city.yokosuka.kanagawa.jp/3920/index.html" TargetMode="External"/><Relationship Id="rId219" Type="http://schemas.openxmlformats.org/officeDocument/2006/relationships/hyperlink" Target="tel:0463-75-9261" TargetMode="External"/><Relationship Id="rId230" Type="http://schemas.openxmlformats.org/officeDocument/2006/relationships/hyperlink" Target="https://www.city.sagamihara.kanagawa.jp/kosodate/1026602/kosodate/1026604/1018607/index.html" TargetMode="External"/><Relationship Id="rId25" Type="http://schemas.openxmlformats.org/officeDocument/2006/relationships/hyperlink" Target="https://www.city.zushi.kanagawa.jp/kosodate/egao/1002588/1002968/1002969/1002970.html" TargetMode="External"/><Relationship Id="rId46" Type="http://schemas.openxmlformats.org/officeDocument/2006/relationships/hyperlink" Target="tel:0468821111" TargetMode="External"/><Relationship Id="rId67" Type="http://schemas.openxmlformats.org/officeDocument/2006/relationships/hyperlink" Target="tel:0467-70-5623" TargetMode="External"/><Relationship Id="rId88" Type="http://schemas.openxmlformats.org/officeDocument/2006/relationships/hyperlink" Target="tel:0463614100" TargetMode="External"/><Relationship Id="rId111" Type="http://schemas.openxmlformats.org/officeDocument/2006/relationships/hyperlink" Target="tel:0462252254" TargetMode="External"/><Relationship Id="rId132" Type="http://schemas.openxmlformats.org/officeDocument/2006/relationships/hyperlink" Target="https://www.city.miura.kanagawa.jp/kodomo_kyoiku/index.html" TargetMode="External"/><Relationship Id="rId153" Type="http://schemas.openxmlformats.org/officeDocument/2006/relationships/hyperlink" Target="https://www.town.nakai.kanagawa.jp/soshiki/kenkokakenkozukurihan/index.html" TargetMode="External"/><Relationship Id="rId174" Type="http://schemas.openxmlformats.org/officeDocument/2006/relationships/hyperlink" Target="tel:0467-81-7160" TargetMode="External"/><Relationship Id="rId195" Type="http://schemas.openxmlformats.org/officeDocument/2006/relationships/hyperlink" Target="http://www.town.oiso.kanagawa.jp/soshiki/chomin/hukushi/tanto/syougaihukushi/index.html" TargetMode="External"/><Relationship Id="rId209" Type="http://schemas.openxmlformats.org/officeDocument/2006/relationships/hyperlink" Target="tel:0465-33-1451" TargetMode="External"/><Relationship Id="rId220" Type="http://schemas.openxmlformats.org/officeDocument/2006/relationships/hyperlink" Target="tel:0465-84-0316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s://www.town.ninomiya.kanagawa.jp/soshiki/13-2-1-0-0_1.html" TargetMode="External"/><Relationship Id="rId36" Type="http://schemas.openxmlformats.org/officeDocument/2006/relationships/hyperlink" Target="tel:0467-31-6703" TargetMode="External"/><Relationship Id="rId57" Type="http://schemas.openxmlformats.org/officeDocument/2006/relationships/hyperlink" Target="tel:0467771118" TargetMode="External"/><Relationship Id="rId106" Type="http://schemas.openxmlformats.org/officeDocument/2006/relationships/hyperlink" Target="https://www.city.atsugi.kanagawa.jp/soshiki/kyoikushidoka/index.html" TargetMode="External"/><Relationship Id="rId127" Type="http://schemas.openxmlformats.org/officeDocument/2006/relationships/hyperlink" Target="https://www.city.yamato.lg.jp/section/ehon_no_machi/age/G/G00011.html" TargetMode="External"/><Relationship Id="rId10" Type="http://schemas.openxmlformats.org/officeDocument/2006/relationships/hyperlink" Target="https://www.city.minamiashigara.kanagawa.jp/machi/soshiki/gyoumu/p06805.html" TargetMode="External"/><Relationship Id="rId31" Type="http://schemas.openxmlformats.org/officeDocument/2006/relationships/hyperlink" Target="https://www.town.kiyokawa.kanagawa.jp/Parenting_education/gakko/index.html" TargetMode="External"/><Relationship Id="rId52" Type="http://schemas.openxmlformats.org/officeDocument/2006/relationships/hyperlink" Target="tel:0462527225" TargetMode="External"/><Relationship Id="rId73" Type="http://schemas.openxmlformats.org/officeDocument/2006/relationships/hyperlink" Target="https://www.city.kawasaki.jp/350/page/0000131869.html" TargetMode="External"/><Relationship Id="rId78" Type="http://schemas.openxmlformats.org/officeDocument/2006/relationships/hyperlink" Target="tel:0465-75-0822" TargetMode="External"/><Relationship Id="rId94" Type="http://schemas.openxmlformats.org/officeDocument/2006/relationships/hyperlink" Target="tel:0465-83-8012" TargetMode="External"/><Relationship Id="rId99" Type="http://schemas.openxmlformats.org/officeDocument/2006/relationships/hyperlink" Target="https://www.town.yugawara.kanagawa.jp/" TargetMode="External"/><Relationship Id="rId101" Type="http://schemas.openxmlformats.org/officeDocument/2006/relationships/hyperlink" Target="https://www.city.kamakura.kanagawa.jp/hattatsu/tattatsu_top.html" TargetMode="External"/><Relationship Id="rId122" Type="http://schemas.openxmlformats.org/officeDocument/2006/relationships/hyperlink" Target="https://www.city.sagamihara.kanagawa.jp/kosodate/1026602/kosodate/1026606/jyoho/1025051.html" TargetMode="External"/><Relationship Id="rId143" Type="http://schemas.openxmlformats.org/officeDocument/2006/relationships/hyperlink" Target="tel:0466-50-3569" TargetMode="External"/><Relationship Id="rId148" Type="http://schemas.openxmlformats.org/officeDocument/2006/relationships/hyperlink" Target="https://www.town.aikawa.kanagawa.jp/soshiki/minsei/fukushi_shien/index.html" TargetMode="External"/><Relationship Id="rId164" Type="http://schemas.openxmlformats.org/officeDocument/2006/relationships/hyperlink" Target="tel:0465-81-3906" TargetMode="External"/><Relationship Id="rId169" Type="http://schemas.openxmlformats.org/officeDocument/2006/relationships/hyperlink" Target="tel:042-769-9227" TargetMode="External"/><Relationship Id="rId185" Type="http://schemas.openxmlformats.org/officeDocument/2006/relationships/hyperlink" Target="tel:046-820-2323" TargetMode="External"/><Relationship Id="rId4" Type="http://schemas.openxmlformats.org/officeDocument/2006/relationships/hyperlink" Target="https://www.city.miura.kanagawa.jp/iryo_kenko_fukushi/shogaisha/index.html" TargetMode="External"/><Relationship Id="rId9" Type="http://schemas.openxmlformats.org/officeDocument/2006/relationships/hyperlink" Target="http://www.city.minamiashigara.kanagawa.jp/machi/soshiki/gyoumu/p03657.html" TargetMode="External"/><Relationship Id="rId180" Type="http://schemas.openxmlformats.org/officeDocument/2006/relationships/hyperlink" Target="https://www.town.ninomiya.kanagawa.jp/soshiki/6-3-1-0-0_1.html" TargetMode="External"/><Relationship Id="rId210" Type="http://schemas.openxmlformats.org/officeDocument/2006/relationships/hyperlink" Target="tel:%200465-46-7025" TargetMode="External"/><Relationship Id="rId215" Type="http://schemas.openxmlformats.org/officeDocument/2006/relationships/hyperlink" Target="tel:0463-84-2783" TargetMode="External"/><Relationship Id="rId236" Type="http://schemas.openxmlformats.org/officeDocument/2006/relationships/hyperlink" Target="tel:0467-81-7171" TargetMode="External"/><Relationship Id="rId26" Type="http://schemas.openxmlformats.org/officeDocument/2006/relationships/hyperlink" Target="https://www.city.zushi.kanagawa.jp/shisei/soshiki/1006586/1006589.html" TargetMode="External"/><Relationship Id="rId231" Type="http://schemas.openxmlformats.org/officeDocument/2006/relationships/hyperlink" Target="https://www.city.yokosuka.kanagawa.jp/2625/index.html" TargetMode="External"/><Relationship Id="rId47" Type="http://schemas.openxmlformats.org/officeDocument/2006/relationships/hyperlink" Target="tel:0463827616" TargetMode="External"/><Relationship Id="rId68" Type="http://schemas.openxmlformats.org/officeDocument/2006/relationships/hyperlink" Target="https://www.city.sagamihara.kanagawa.jp/kosodate/fukushi/1026641/shogai/index.html" TargetMode="External"/><Relationship Id="rId89" Type="http://schemas.openxmlformats.org/officeDocument/2006/relationships/hyperlink" Target="tel:0463-61-4100" TargetMode="External"/><Relationship Id="rId112" Type="http://schemas.openxmlformats.org/officeDocument/2006/relationships/hyperlink" Target="https://www.city.atsugi.kanagawa.jp/iryo_fukushi/shogaisha/5/11/13794.html" TargetMode="External"/><Relationship Id="rId133" Type="http://schemas.openxmlformats.org/officeDocument/2006/relationships/hyperlink" Target="tel:0468821111" TargetMode="External"/><Relationship Id="rId154" Type="http://schemas.openxmlformats.org/officeDocument/2006/relationships/hyperlink" Target="tel:0465815546" TargetMode="External"/><Relationship Id="rId175" Type="http://schemas.openxmlformats.org/officeDocument/2006/relationships/hyperlink" Target="https://www.city.odawara.kanagawa.jp/msec/42/" TargetMode="External"/><Relationship Id="rId196" Type="http://schemas.openxmlformats.org/officeDocument/2006/relationships/hyperlink" Target="http://www.aoitori-y.jp/yokosuka-ryoiku/" TargetMode="External"/><Relationship Id="rId200" Type="http://schemas.openxmlformats.org/officeDocument/2006/relationships/hyperlink" Target="https://www.city.odawara.kanagawa.jp/field/welfare/handic-s/madoguchi/p32326.html" TargetMode="External"/><Relationship Id="rId16" Type="http://schemas.openxmlformats.org/officeDocument/2006/relationships/hyperlink" Target="https://www.town.ninomiya.kanagawa.jp/soshiki/13-1-1-0-0_1.html" TargetMode="External"/><Relationship Id="rId221" Type="http://schemas.openxmlformats.org/officeDocument/2006/relationships/hyperlink" Target="tel:0465-84-0327" TargetMode="External"/><Relationship Id="rId242" Type="http://schemas.openxmlformats.org/officeDocument/2006/relationships/drawing" Target="../drawings/drawing1.xml"/><Relationship Id="rId37" Type="http://schemas.openxmlformats.org/officeDocument/2006/relationships/hyperlink" Target="tel:0467-61-3974" TargetMode="External"/><Relationship Id="rId58" Type="http://schemas.openxmlformats.org/officeDocument/2006/relationships/hyperlink" Target="tel:0468761111" TargetMode="External"/><Relationship Id="rId79" Type="http://schemas.openxmlformats.org/officeDocument/2006/relationships/hyperlink" Target="tel:0467-61-3894" TargetMode="External"/><Relationship Id="rId102" Type="http://schemas.openxmlformats.org/officeDocument/2006/relationships/hyperlink" Target="tel:0467-23-5130" TargetMode="External"/><Relationship Id="rId123" Type="http://schemas.openxmlformats.org/officeDocument/2006/relationships/hyperlink" Target="http://www.town.samukawa.kanagawa.jp/soshiki/fukushi/fukushi/shogaifukushi/info/index.html" TargetMode="External"/><Relationship Id="rId144" Type="http://schemas.openxmlformats.org/officeDocument/2006/relationships/hyperlink" Target="https://www.city.zama.kanagawa.jp/fukushi/shogai/index.html" TargetMode="External"/><Relationship Id="rId90" Type="http://schemas.openxmlformats.org/officeDocument/2006/relationships/hyperlink" Target="http://www.town.oiso.kanagawa.jp/soshiki/chomin/kosodate/index.html" TargetMode="External"/><Relationship Id="rId165" Type="http://schemas.openxmlformats.org/officeDocument/2006/relationships/hyperlink" Target="http://www.town.yamakita.kanagawa.jp/" TargetMode="External"/><Relationship Id="rId186" Type="http://schemas.openxmlformats.org/officeDocument/2006/relationships/hyperlink" Target="https://www.city.yokosuka.kanagawa.jp/2625/index.html" TargetMode="External"/><Relationship Id="rId211" Type="http://schemas.openxmlformats.org/officeDocument/2006/relationships/hyperlink" Target="tel:0465-46-6034" TargetMode="External"/><Relationship Id="rId232" Type="http://schemas.openxmlformats.org/officeDocument/2006/relationships/hyperlink" Target="http://www.city.yokosuka.kanagawa.jp/8320/index.html" TargetMode="External"/><Relationship Id="rId27" Type="http://schemas.openxmlformats.org/officeDocument/2006/relationships/hyperlink" Target="https://www.city.zushi.kanagawa.jp/kosodate/egao/index.html" TargetMode="External"/><Relationship Id="rId48" Type="http://schemas.openxmlformats.org/officeDocument/2006/relationships/hyperlink" Target="tel:0463-73-7874" TargetMode="External"/><Relationship Id="rId69" Type="http://schemas.openxmlformats.org/officeDocument/2006/relationships/hyperlink" Target="https://www.city.sagamihara.kanagawa.jp/kosodate/1026602/kosodate/1026604/1018656/1018707.html" TargetMode="External"/><Relationship Id="rId113" Type="http://schemas.openxmlformats.org/officeDocument/2006/relationships/hyperlink" Target="tel:0462252904" TargetMode="External"/><Relationship Id="rId134" Type="http://schemas.openxmlformats.org/officeDocument/2006/relationships/hyperlink" Target="https://www.city.miura.kanagawa.jp/soshiki/kodomoka/kodomoka_kodomoshien/index.html" TargetMode="External"/><Relationship Id="rId80" Type="http://schemas.openxmlformats.org/officeDocument/2006/relationships/hyperlink" Target="tel:0467-61-3812" TargetMode="External"/><Relationship Id="rId155" Type="http://schemas.openxmlformats.org/officeDocument/2006/relationships/hyperlink" Target="https://www.town.nakai.kanagawa.jp/soshiki/fukushikafukushihan/index.html" TargetMode="External"/><Relationship Id="rId176" Type="http://schemas.openxmlformats.org/officeDocument/2006/relationships/hyperlink" Target="https://www.city.odawara.kanagawa.jp/msec/118/" TargetMode="External"/><Relationship Id="rId197" Type="http://schemas.openxmlformats.org/officeDocument/2006/relationships/hyperlink" Target="http://www.town.oiso.kanagawa.jp/soshiki/kyoiku/gakkoukyouikuka/index.html" TargetMode="External"/><Relationship Id="rId201" Type="http://schemas.openxmlformats.org/officeDocument/2006/relationships/hyperlink" Target="http://www.town.manazuru.kanagawa.jp/soshiki/kyouiku/" TargetMode="External"/><Relationship Id="rId222" Type="http://schemas.openxmlformats.org/officeDocument/2006/relationships/hyperlink" Target="tel:0463713377" TargetMode="External"/><Relationship Id="rId17" Type="http://schemas.openxmlformats.org/officeDocument/2006/relationships/hyperlink" Target="http://www.town.yamakita.kanagawa.jp/" TargetMode="External"/><Relationship Id="rId38" Type="http://schemas.openxmlformats.org/officeDocument/2006/relationships/hyperlink" Target="tel:0466-47-7430" TargetMode="External"/><Relationship Id="rId59" Type="http://schemas.openxmlformats.org/officeDocument/2006/relationships/hyperlink" Target="tel:0463614100" TargetMode="External"/><Relationship Id="rId103" Type="http://schemas.openxmlformats.org/officeDocument/2006/relationships/hyperlink" Target="https://www.town.hakone.kanagawa.jp/sections/index.cfm?footer=9" TargetMode="External"/><Relationship Id="rId124" Type="http://schemas.openxmlformats.org/officeDocument/2006/relationships/hyperlink" Target="tel:0467-74-1111" TargetMode="External"/><Relationship Id="rId70" Type="http://schemas.openxmlformats.org/officeDocument/2006/relationships/hyperlink" Target="https://www.city.sagamihara.kanagawa.jp/kurashi/sodan/1006066.html" TargetMode="External"/><Relationship Id="rId91" Type="http://schemas.openxmlformats.org/officeDocument/2006/relationships/hyperlink" Target="https://www.town.oi.kanagawa.jp/soshiki/7/" TargetMode="External"/><Relationship Id="rId145" Type="http://schemas.openxmlformats.org/officeDocument/2006/relationships/hyperlink" Target="https://www.city.kawasaki.jp/350/page/0000108731.html" TargetMode="External"/><Relationship Id="rId166" Type="http://schemas.openxmlformats.org/officeDocument/2006/relationships/hyperlink" Target="tel:046-272-0040" TargetMode="External"/><Relationship Id="rId187" Type="http://schemas.openxmlformats.org/officeDocument/2006/relationships/hyperlink" Target="tel:0467741111" TargetMode="External"/><Relationship Id="rId1" Type="http://schemas.openxmlformats.org/officeDocument/2006/relationships/hyperlink" Target="https://www.city.yokohama.lg.jp/kenko-iryo-fukushi/fukushi-kaigo/fukushi/annai/madoguchi/sogo/mado1.html" TargetMode="External"/><Relationship Id="rId212" Type="http://schemas.openxmlformats.org/officeDocument/2006/relationships/hyperlink" Target="tel:0467-81-7159" TargetMode="External"/><Relationship Id="rId233" Type="http://schemas.openxmlformats.org/officeDocument/2006/relationships/hyperlink" Target="http://www.city.yokosuka.kanagawa.jp/3145/index.html" TargetMode="External"/><Relationship Id="rId28" Type="http://schemas.openxmlformats.org/officeDocument/2006/relationships/hyperlink" Target="https://www.city.zushi.kanagawa.jp/kosodate/gakkokyoiku/1003771/index.html" TargetMode="External"/><Relationship Id="rId49" Type="http://schemas.openxmlformats.org/officeDocument/2006/relationships/hyperlink" Target="tel:0463-94-4721" TargetMode="External"/><Relationship Id="rId114" Type="http://schemas.openxmlformats.org/officeDocument/2006/relationships/hyperlink" Target="tel:046-225-2231" TargetMode="External"/><Relationship Id="rId60" Type="http://schemas.openxmlformats.org/officeDocument/2006/relationships/hyperlink" Target="tel:0463-71-7100" TargetMode="External"/><Relationship Id="rId81" Type="http://schemas.openxmlformats.org/officeDocument/2006/relationships/hyperlink" Target="https://www.city.sagamihara.kanagawa.jp/kurashi/sodan/1006056.html" TargetMode="External"/><Relationship Id="rId135" Type="http://schemas.openxmlformats.org/officeDocument/2006/relationships/hyperlink" Target="tel:0468821111" TargetMode="External"/><Relationship Id="rId156" Type="http://schemas.openxmlformats.org/officeDocument/2006/relationships/hyperlink" Target="tel:0465815548" TargetMode="External"/><Relationship Id="rId177" Type="http://schemas.openxmlformats.org/officeDocument/2006/relationships/hyperlink" Target="https://www.city.odawara.kanagawa.jp/msec/88/" TargetMode="External"/><Relationship Id="rId198" Type="http://schemas.openxmlformats.org/officeDocument/2006/relationships/hyperlink" Target="tel:0463614100" TargetMode="External"/><Relationship Id="rId202" Type="http://schemas.openxmlformats.org/officeDocument/2006/relationships/hyperlink" Target="tel:042-769-6134" TargetMode="External"/><Relationship Id="rId223" Type="http://schemas.openxmlformats.org/officeDocument/2006/relationships/hyperlink" Target="tel:0463-61-4150" TargetMode="External"/><Relationship Id="rId18" Type="http://schemas.openxmlformats.org/officeDocument/2006/relationships/hyperlink" Target="https://www.town.hakone.kanagawa.jp/sections/index.cfm?footer=10" TargetMode="External"/><Relationship Id="rId39" Type="http://schemas.openxmlformats.org/officeDocument/2006/relationships/hyperlink" Target="tel:0468722523" TargetMode="External"/><Relationship Id="rId50" Type="http://schemas.openxmlformats.org/officeDocument/2006/relationships/hyperlink" Target="tel:046-235-7885" TargetMode="External"/><Relationship Id="rId104" Type="http://schemas.openxmlformats.org/officeDocument/2006/relationships/hyperlink" Target="tel:0460857790" TargetMode="External"/><Relationship Id="rId125" Type="http://schemas.openxmlformats.org/officeDocument/2006/relationships/hyperlink" Target="tel:0467-74-1111" TargetMode="External"/><Relationship Id="rId146" Type="http://schemas.openxmlformats.org/officeDocument/2006/relationships/hyperlink" Target="https://www.town.aikawa.kanagawa.jp/soshiki/minsei/kenko_suishin/index.html" TargetMode="External"/><Relationship Id="rId167" Type="http://schemas.openxmlformats.org/officeDocument/2006/relationships/hyperlink" Target="tel:090-3106-6883" TargetMode="External"/><Relationship Id="rId188" Type="http://schemas.openxmlformats.org/officeDocument/2006/relationships/hyperlink" Target="tel:046-822-8513" TargetMode="External"/><Relationship Id="rId71" Type="http://schemas.openxmlformats.org/officeDocument/2006/relationships/hyperlink" Target="https://www.town.ninomiya.kanagawa.jp/soshiki/3-1-1-0-0_8.html" TargetMode="External"/><Relationship Id="rId92" Type="http://schemas.openxmlformats.org/officeDocument/2006/relationships/hyperlink" Target="tel:0465-83-8024" TargetMode="External"/><Relationship Id="rId213" Type="http://schemas.openxmlformats.org/officeDocument/2006/relationships/hyperlink" Target="tel:046-872-9498" TargetMode="External"/><Relationship Id="rId234" Type="http://schemas.openxmlformats.org/officeDocument/2006/relationships/hyperlink" Target="http://www.city.yokosuka.kanagawa.jp/3920/index.html" TargetMode="External"/><Relationship Id="rId2" Type="http://schemas.openxmlformats.org/officeDocument/2006/relationships/hyperlink" Target="https://www.chiisaki.com/" TargetMode="External"/><Relationship Id="rId29" Type="http://schemas.openxmlformats.org/officeDocument/2006/relationships/hyperlink" Target="https://www.town.aikawa.kanagawa.jp/soshiki/minsei/kosodate_shien/index.html" TargetMode="External"/><Relationship Id="rId40" Type="http://schemas.openxmlformats.org/officeDocument/2006/relationships/hyperlink" Target="tel:0468728114" TargetMode="External"/><Relationship Id="rId115" Type="http://schemas.openxmlformats.org/officeDocument/2006/relationships/hyperlink" Target="https://www.city.atsugi.kanagawa.jp/soshiki/hoikuka/7/25822.html" TargetMode="External"/><Relationship Id="rId136" Type="http://schemas.openxmlformats.org/officeDocument/2006/relationships/hyperlink" Target="https://maroniekai-swc.jp/" TargetMode="External"/><Relationship Id="rId157" Type="http://schemas.openxmlformats.org/officeDocument/2006/relationships/hyperlink" Target="tel:090-3106-6883" TargetMode="External"/><Relationship Id="rId178" Type="http://schemas.openxmlformats.org/officeDocument/2006/relationships/hyperlink" Target="https://www.city.odawara.kanagawa.jp/public-i/education/harmony/p29355.html" TargetMode="External"/><Relationship Id="rId61" Type="http://schemas.openxmlformats.org/officeDocument/2006/relationships/hyperlink" Target="tel:0465753644" TargetMode="External"/><Relationship Id="rId82" Type="http://schemas.openxmlformats.org/officeDocument/2006/relationships/hyperlink" Target="http://www.town.oiso.kanagawa.jp/soshiki/chomin/sports/index.html" TargetMode="External"/><Relationship Id="rId199" Type="http://schemas.openxmlformats.org/officeDocument/2006/relationships/hyperlink" Target="http://www.fuku-ao.com/noa.html" TargetMode="External"/><Relationship Id="rId203" Type="http://schemas.openxmlformats.org/officeDocument/2006/relationships/hyperlink" Target="tel:046-822-9398" TargetMode="External"/><Relationship Id="rId19" Type="http://schemas.openxmlformats.org/officeDocument/2006/relationships/hyperlink" Target="https://www.city.zushi.kanagawa.jp/kosodate/gakkokyoiku/index.html" TargetMode="External"/><Relationship Id="rId224" Type="http://schemas.openxmlformats.org/officeDocument/2006/relationships/hyperlink" Target="tel:0463-71-5862" TargetMode="External"/><Relationship Id="rId30" Type="http://schemas.openxmlformats.org/officeDocument/2006/relationships/hyperlink" Target="https://www.town.kiyokawa.kanagawa.jp/health_welfare/hukushi/index.html" TargetMode="External"/><Relationship Id="rId105" Type="http://schemas.openxmlformats.org/officeDocument/2006/relationships/hyperlink" Target="https://www.city.ayase.kanagawa.jp/soshiki/shogaifukushika/shogaishafukushi/5/982.html" TargetMode="External"/><Relationship Id="rId126" Type="http://schemas.openxmlformats.org/officeDocument/2006/relationships/hyperlink" Target="https://www.city.yamato.lg.jp/section/ehon_no_machi/purpose/O/O00037.html" TargetMode="External"/><Relationship Id="rId147" Type="http://schemas.openxmlformats.org/officeDocument/2006/relationships/hyperlink" Target="tel:0462856970" TargetMode="External"/><Relationship Id="rId168" Type="http://schemas.openxmlformats.org/officeDocument/2006/relationships/hyperlink" Target="tel:090-3106-6883" TargetMode="External"/><Relationship Id="rId51" Type="http://schemas.openxmlformats.org/officeDocument/2006/relationships/hyperlink" Target="tel:0462527132" TargetMode="External"/><Relationship Id="rId72" Type="http://schemas.openxmlformats.org/officeDocument/2006/relationships/hyperlink" Target="tel:0463-75-9289" TargetMode="External"/><Relationship Id="rId93" Type="http://schemas.openxmlformats.org/officeDocument/2006/relationships/hyperlink" Target="https://www.town.oi.kanagawa.jp/soshiki/8/" TargetMode="External"/><Relationship Id="rId189" Type="http://schemas.openxmlformats.org/officeDocument/2006/relationships/hyperlink" Target="tel:0467-74-1111" TargetMode="External"/><Relationship Id="rId3" Type="http://schemas.openxmlformats.org/officeDocument/2006/relationships/hyperlink" Target="http://www.city.kamakura.kanagawa.jp/kenkou/fukushi/shougaisha/index.html" TargetMode="External"/><Relationship Id="rId214" Type="http://schemas.openxmlformats.org/officeDocument/2006/relationships/hyperlink" Target="tel:0463-82-9606" TargetMode="External"/><Relationship Id="rId235" Type="http://schemas.openxmlformats.org/officeDocument/2006/relationships/hyperlink" Target="http://www.city.yokosuka.kanagawa.jp/3145/index.html" TargetMode="External"/><Relationship Id="rId116" Type="http://schemas.openxmlformats.org/officeDocument/2006/relationships/hyperlink" Target="tel:0465845544" TargetMode="External"/><Relationship Id="rId137" Type="http://schemas.openxmlformats.org/officeDocument/2006/relationships/hyperlink" Target="tel:0466872800" TargetMode="External"/><Relationship Id="rId158" Type="http://schemas.openxmlformats.org/officeDocument/2006/relationships/hyperlink" Target="tel:090-3106-6883" TargetMode="External"/><Relationship Id="rId20" Type="http://schemas.openxmlformats.org/officeDocument/2006/relationships/hyperlink" Target="https://epomeiku.com/gu-touch/" TargetMode="External"/><Relationship Id="rId41" Type="http://schemas.openxmlformats.org/officeDocument/2006/relationships/hyperlink" Target="tel:0468728117" TargetMode="External"/><Relationship Id="rId62" Type="http://schemas.openxmlformats.org/officeDocument/2006/relationships/hyperlink" Target="tel:0460859595" TargetMode="External"/><Relationship Id="rId83" Type="http://schemas.openxmlformats.org/officeDocument/2006/relationships/hyperlink" Target="tel:0463614100" TargetMode="External"/><Relationship Id="rId179" Type="http://schemas.openxmlformats.org/officeDocument/2006/relationships/hyperlink" Target="https://www.city.minamiashigara.kanagawa.jp/machi/soshiki/gyoumu/p03653.html" TargetMode="External"/><Relationship Id="rId190" Type="http://schemas.openxmlformats.org/officeDocument/2006/relationships/hyperlink" Target="tel:046-824-7141" TargetMode="External"/><Relationship Id="rId204" Type="http://schemas.openxmlformats.org/officeDocument/2006/relationships/hyperlink" Target="tel:046-822-6741" TargetMode="External"/><Relationship Id="rId225" Type="http://schemas.openxmlformats.org/officeDocument/2006/relationships/hyperlink" Target="tel:042-769-9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297"/>
  <sheetViews>
    <sheetView tabSelected="1" view="pageLayout" topLeftCell="A268" zoomScale="140" zoomScaleNormal="100" zoomScaleSheetLayoutView="70" zoomScalePageLayoutView="140" workbookViewId="0">
      <selection activeCell="A276" sqref="A276:A277"/>
    </sheetView>
  </sheetViews>
  <sheetFormatPr defaultRowHeight="13.2" x14ac:dyDescent="0.2"/>
  <cols>
    <col min="23" max="23" width="9" customWidth="1"/>
  </cols>
  <sheetData>
    <row r="1" spans="2:8" ht="13.5" customHeight="1" x14ac:dyDescent="0.2"/>
    <row r="2" spans="2:8" ht="13.5" customHeight="1" x14ac:dyDescent="0.2"/>
    <row r="15" spans="2:8" ht="13.5" customHeight="1" x14ac:dyDescent="0.2">
      <c r="B15" s="1"/>
      <c r="C15" s="2"/>
      <c r="D15" s="2"/>
      <c r="E15" s="2"/>
      <c r="F15" s="2"/>
      <c r="G15" s="2"/>
      <c r="H15" s="2"/>
    </row>
    <row r="16" spans="2:8" ht="13.5" customHeight="1" x14ac:dyDescent="0.2">
      <c r="B16" s="2"/>
      <c r="C16" s="2"/>
      <c r="D16" s="2"/>
      <c r="E16" s="2"/>
      <c r="F16" s="2"/>
      <c r="G16" s="2"/>
      <c r="H16" s="2"/>
    </row>
    <row r="17" spans="2:8" ht="13.5" customHeight="1" x14ac:dyDescent="0.2">
      <c r="B17" s="2"/>
      <c r="C17" s="2"/>
      <c r="D17" s="2"/>
      <c r="E17" s="2"/>
      <c r="F17" s="2"/>
      <c r="G17" s="2"/>
      <c r="H17" s="2"/>
    </row>
    <row r="18" spans="2:8" ht="13.5" customHeight="1" x14ac:dyDescent="0.2">
      <c r="B18" s="2"/>
      <c r="C18" s="2"/>
      <c r="D18" s="2"/>
      <c r="E18" s="2"/>
      <c r="F18" s="2"/>
      <c r="G18" s="2"/>
      <c r="H18" s="2"/>
    </row>
    <row r="19" spans="2:8" ht="13.5" customHeight="1" x14ac:dyDescent="0.2">
      <c r="B19" s="2"/>
      <c r="C19" s="2"/>
      <c r="D19" s="2"/>
      <c r="E19" s="2"/>
      <c r="F19" s="2"/>
      <c r="G19" s="2"/>
      <c r="H19" s="2"/>
    </row>
    <row r="20" spans="2:8" ht="13.5" customHeight="1" x14ac:dyDescent="0.2">
      <c r="B20" s="2"/>
      <c r="C20" s="2"/>
      <c r="D20" s="2"/>
      <c r="E20" s="2"/>
      <c r="F20" s="2"/>
      <c r="G20" s="2"/>
      <c r="H20" s="2"/>
    </row>
    <row r="21" spans="2:8" ht="13.5" customHeight="1" x14ac:dyDescent="0.2">
      <c r="B21" s="2"/>
      <c r="C21" s="2"/>
      <c r="D21" s="2"/>
      <c r="E21" s="2"/>
      <c r="F21" s="2"/>
      <c r="G21" s="2"/>
      <c r="H21" s="2"/>
    </row>
    <row r="22" spans="2:8" ht="13.5" customHeight="1" x14ac:dyDescent="0.2">
      <c r="B22" s="2"/>
      <c r="C22" s="2"/>
      <c r="D22" s="2"/>
      <c r="E22" s="2"/>
      <c r="F22" s="2"/>
      <c r="G22" s="2"/>
      <c r="H22" s="2"/>
    </row>
    <row r="23" spans="2:8" ht="13.5" customHeight="1" x14ac:dyDescent="0.2">
      <c r="B23" s="2"/>
      <c r="C23" s="2"/>
      <c r="D23" s="2"/>
      <c r="E23" s="2"/>
      <c r="F23" s="2"/>
      <c r="G23" s="2"/>
      <c r="H23" s="2"/>
    </row>
    <row r="51" spans="1:18" ht="13.5" customHeight="1" x14ac:dyDescent="0.2">
      <c r="E51" s="3"/>
      <c r="F51" s="4"/>
      <c r="G51" s="4"/>
      <c r="H51" s="4"/>
      <c r="I51" s="4"/>
    </row>
    <row r="52" spans="1:18" ht="13.5" customHeight="1" x14ac:dyDescent="0.2">
      <c r="E52" s="4"/>
      <c r="F52" s="4"/>
      <c r="G52" s="4"/>
      <c r="H52" s="4"/>
      <c r="I52" s="4"/>
    </row>
    <row r="53" spans="1:18" ht="13.5" customHeight="1" x14ac:dyDescent="0.2">
      <c r="E53" s="4"/>
      <c r="F53" s="4"/>
      <c r="G53" s="4"/>
      <c r="H53" s="4"/>
      <c r="I53" s="4"/>
    </row>
    <row r="54" spans="1:18" ht="13.5" customHeight="1" x14ac:dyDescent="0.2">
      <c r="E54" s="4"/>
      <c r="F54" s="4"/>
      <c r="G54" s="4"/>
      <c r="H54" s="4"/>
      <c r="I54" s="4"/>
    </row>
    <row r="55" spans="1:18" ht="13.5" customHeight="1" x14ac:dyDescent="0.2">
      <c r="E55" s="4"/>
      <c r="F55" s="4"/>
      <c r="G55" s="4"/>
      <c r="H55" s="4"/>
      <c r="I55" s="4"/>
    </row>
    <row r="56" spans="1:18" ht="13.5" customHeight="1" x14ac:dyDescent="0.2">
      <c r="E56" s="4"/>
      <c r="F56" s="4"/>
      <c r="G56" s="4"/>
      <c r="H56" s="4"/>
      <c r="I56" s="4"/>
    </row>
    <row r="57" spans="1:18" ht="13.5" customHeight="1" x14ac:dyDescent="0.2">
      <c r="E57" s="4"/>
      <c r="F57" s="4"/>
      <c r="G57" s="4"/>
      <c r="H57" s="4"/>
      <c r="I57" s="4"/>
    </row>
    <row r="59" spans="1:18" ht="13.8" thickBot="1" x14ac:dyDescent="0.25"/>
    <row r="60" spans="1:18" ht="13.5" customHeight="1" thickTop="1" x14ac:dyDescent="0.2">
      <c r="A60" s="5"/>
      <c r="B60" s="6"/>
      <c r="C60" s="6"/>
      <c r="D60" s="6"/>
      <c r="E60" s="6"/>
      <c r="F60" s="6"/>
      <c r="G60" s="6"/>
      <c r="H60" s="6"/>
      <c r="I60" s="7"/>
      <c r="J60" s="8"/>
      <c r="K60" s="8"/>
      <c r="L60" s="8"/>
      <c r="M60" s="8"/>
      <c r="N60" s="8"/>
      <c r="O60" s="8"/>
      <c r="P60" s="8"/>
      <c r="Q60" s="8"/>
      <c r="R60" s="8"/>
    </row>
    <row r="61" spans="1:18" ht="13.5" customHeight="1" x14ac:dyDescent="0.2">
      <c r="A61" s="9"/>
      <c r="B61" s="8"/>
      <c r="C61" s="8"/>
      <c r="D61" s="8"/>
      <c r="E61" s="8"/>
      <c r="F61" s="8"/>
      <c r="G61" s="8"/>
      <c r="H61" s="8"/>
      <c r="I61" s="10"/>
      <c r="J61" s="8"/>
      <c r="K61" s="8"/>
      <c r="L61" s="8"/>
      <c r="M61" s="8"/>
      <c r="N61" s="8"/>
      <c r="O61" s="8"/>
      <c r="P61" s="8"/>
      <c r="Q61" s="8"/>
      <c r="R61" s="8"/>
    </row>
    <row r="62" spans="1:18" x14ac:dyDescent="0.2">
      <c r="A62" s="11" t="s">
        <v>0</v>
      </c>
      <c r="B62" s="8"/>
      <c r="C62" s="8"/>
      <c r="D62" s="8"/>
      <c r="E62" s="8"/>
      <c r="F62" s="8"/>
      <c r="G62" s="8"/>
      <c r="H62" s="8"/>
      <c r="I62" s="10"/>
    </row>
    <row r="63" spans="1:18" ht="13.5" customHeight="1" x14ac:dyDescent="0.2">
      <c r="A63" s="9"/>
      <c r="B63" s="8"/>
      <c r="C63" s="8"/>
      <c r="D63" s="8"/>
      <c r="E63" s="8"/>
      <c r="F63" s="8"/>
      <c r="G63" s="8"/>
      <c r="H63" s="8"/>
      <c r="I63" s="10"/>
    </row>
    <row r="64" spans="1:18" x14ac:dyDescent="0.2">
      <c r="A64" s="9"/>
      <c r="B64" s="8" t="s">
        <v>304</v>
      </c>
      <c r="C64" s="8"/>
      <c r="D64" s="8"/>
      <c r="E64" s="8"/>
      <c r="F64" s="8"/>
      <c r="G64" s="8"/>
      <c r="H64" s="8"/>
      <c r="I64" s="10"/>
    </row>
    <row r="65" spans="1:9" x14ac:dyDescent="0.2">
      <c r="A65" s="9"/>
      <c r="B65" s="8" t="s">
        <v>1</v>
      </c>
      <c r="C65" s="8"/>
      <c r="D65" s="8"/>
      <c r="E65" s="8"/>
      <c r="F65" s="8"/>
      <c r="G65" s="8"/>
      <c r="H65" s="8"/>
      <c r="I65" s="10"/>
    </row>
    <row r="66" spans="1:9" x14ac:dyDescent="0.2">
      <c r="A66" s="9"/>
      <c r="B66" s="8"/>
      <c r="C66" s="12"/>
      <c r="D66" s="12"/>
      <c r="E66" s="12"/>
      <c r="F66" s="12"/>
      <c r="G66" s="12"/>
      <c r="H66" s="12"/>
      <c r="I66" s="10"/>
    </row>
    <row r="67" spans="1:9" x14ac:dyDescent="0.2">
      <c r="A67" s="9"/>
      <c r="B67" s="8" t="s">
        <v>2</v>
      </c>
      <c r="C67" s="12"/>
      <c r="D67" s="12"/>
      <c r="E67" s="12"/>
      <c r="F67" s="12"/>
      <c r="G67" s="12"/>
      <c r="H67" s="12"/>
      <c r="I67" s="10"/>
    </row>
    <row r="68" spans="1:9" x14ac:dyDescent="0.2">
      <c r="A68" s="9"/>
      <c r="B68" s="8" t="s">
        <v>3</v>
      </c>
      <c r="C68" s="12"/>
      <c r="D68" s="12"/>
      <c r="E68" s="12"/>
      <c r="F68" s="12"/>
      <c r="G68" s="12"/>
      <c r="H68" s="12"/>
      <c r="I68" s="10"/>
    </row>
    <row r="69" spans="1:9" x14ac:dyDescent="0.2">
      <c r="A69" s="9"/>
      <c r="B69" s="13" t="s">
        <v>4</v>
      </c>
      <c r="C69" s="14" t="s">
        <v>5</v>
      </c>
      <c r="D69" s="12"/>
      <c r="E69" s="12"/>
      <c r="F69" s="12"/>
      <c r="G69" s="12"/>
      <c r="H69" s="12"/>
      <c r="I69" s="10"/>
    </row>
    <row r="70" spans="1:9" x14ac:dyDescent="0.2">
      <c r="A70" s="9"/>
      <c r="B70" s="8"/>
      <c r="C70" s="8"/>
      <c r="D70" s="8"/>
      <c r="E70" s="8"/>
      <c r="F70" s="8"/>
      <c r="G70" s="8"/>
      <c r="H70" s="8"/>
      <c r="I70" s="10"/>
    </row>
    <row r="71" spans="1:9" x14ac:dyDescent="0.2">
      <c r="A71" s="11" t="s">
        <v>6</v>
      </c>
      <c r="B71" s="8"/>
      <c r="C71" s="8"/>
      <c r="D71" s="8"/>
      <c r="E71" s="8"/>
      <c r="F71" s="8"/>
      <c r="G71" s="8"/>
      <c r="H71" s="8"/>
      <c r="I71" s="10"/>
    </row>
    <row r="72" spans="1:9" x14ac:dyDescent="0.2">
      <c r="A72" s="9"/>
      <c r="B72" s="8"/>
      <c r="C72" s="8"/>
      <c r="D72" s="8"/>
      <c r="E72" s="8"/>
      <c r="F72" s="8"/>
      <c r="G72" s="8"/>
      <c r="H72" s="8"/>
      <c r="I72" s="10"/>
    </row>
    <row r="73" spans="1:9" x14ac:dyDescent="0.2">
      <c r="A73" s="9"/>
      <c r="B73" s="8" t="s">
        <v>7</v>
      </c>
      <c r="C73" s="8"/>
      <c r="D73" s="8"/>
      <c r="E73" s="8"/>
      <c r="F73" s="8"/>
      <c r="G73" s="8"/>
      <c r="H73" s="8"/>
      <c r="I73" s="10"/>
    </row>
    <row r="74" spans="1:9" x14ac:dyDescent="0.2">
      <c r="A74" s="9"/>
      <c r="B74" s="8"/>
      <c r="C74" s="8"/>
      <c r="D74" s="8"/>
      <c r="E74" s="8"/>
      <c r="F74" s="8"/>
      <c r="G74" s="8"/>
      <c r="H74" s="8"/>
      <c r="I74" s="10"/>
    </row>
    <row r="75" spans="1:9" x14ac:dyDescent="0.2">
      <c r="A75" s="9"/>
      <c r="B75" s="8" t="s">
        <v>8</v>
      </c>
      <c r="C75" s="8"/>
      <c r="D75" s="8"/>
      <c r="E75" s="8"/>
      <c r="F75" s="8"/>
      <c r="G75" s="8"/>
      <c r="H75" s="8"/>
      <c r="I75" s="10"/>
    </row>
    <row r="76" spans="1:9" x14ac:dyDescent="0.2">
      <c r="A76" s="9"/>
      <c r="B76" s="8"/>
      <c r="C76" s="8"/>
      <c r="D76" s="8"/>
      <c r="E76" s="8"/>
      <c r="F76" s="8"/>
      <c r="G76" s="8"/>
      <c r="H76" s="8"/>
      <c r="I76" s="10"/>
    </row>
    <row r="77" spans="1:9" x14ac:dyDescent="0.2">
      <c r="A77" s="9"/>
      <c r="B77" s="8" t="s">
        <v>9</v>
      </c>
      <c r="C77" s="8"/>
      <c r="D77" s="8"/>
      <c r="E77" s="8"/>
      <c r="F77" s="8"/>
      <c r="G77" s="8"/>
      <c r="H77" s="8"/>
      <c r="I77" s="10"/>
    </row>
    <row r="78" spans="1:9" x14ac:dyDescent="0.2">
      <c r="A78" s="9"/>
      <c r="B78" s="15" t="s">
        <v>10</v>
      </c>
      <c r="C78" s="8"/>
      <c r="D78" s="8"/>
      <c r="E78" s="8"/>
      <c r="F78" s="8"/>
      <c r="G78" s="8"/>
      <c r="H78" s="8"/>
      <c r="I78" s="10"/>
    </row>
    <row r="79" spans="1:9" x14ac:dyDescent="0.2">
      <c r="A79" s="9"/>
      <c r="B79" s="8"/>
      <c r="C79" s="16" t="s">
        <v>11</v>
      </c>
      <c r="D79" s="17" t="s">
        <v>12</v>
      </c>
      <c r="E79" s="18" t="s">
        <v>13</v>
      </c>
      <c r="F79" s="18" t="s">
        <v>14</v>
      </c>
      <c r="G79" s="18" t="s">
        <v>15</v>
      </c>
      <c r="H79" s="18" t="s">
        <v>16</v>
      </c>
      <c r="I79" s="10"/>
    </row>
    <row r="80" spans="1:9" x14ac:dyDescent="0.2">
      <c r="A80" s="9"/>
      <c r="B80" s="8"/>
      <c r="C80" s="19"/>
      <c r="D80" s="19"/>
      <c r="E80" s="18"/>
      <c r="F80" s="18"/>
      <c r="G80" s="18"/>
      <c r="H80" s="18"/>
      <c r="I80" s="10"/>
    </row>
    <row r="81" spans="1:15" x14ac:dyDescent="0.2">
      <c r="A81" s="9"/>
      <c r="B81" s="8" t="s">
        <v>17</v>
      </c>
      <c r="C81" s="8"/>
      <c r="D81" s="8"/>
      <c r="E81" s="8"/>
      <c r="F81" s="8"/>
      <c r="G81" s="8"/>
      <c r="H81" s="8"/>
      <c r="I81" s="10"/>
    </row>
    <row r="82" spans="1:15" ht="13.8" thickBot="1" x14ac:dyDescent="0.25">
      <c r="A82" s="9"/>
      <c r="B82" s="8"/>
      <c r="C82" s="8"/>
      <c r="D82" s="8"/>
      <c r="E82" s="8"/>
      <c r="F82" s="8"/>
      <c r="G82" s="8"/>
      <c r="H82" s="8"/>
      <c r="I82" s="10"/>
    </row>
    <row r="83" spans="1:15" ht="13.8" thickBot="1" x14ac:dyDescent="0.25">
      <c r="A83" s="9"/>
      <c r="B83" s="20" t="s">
        <v>18</v>
      </c>
      <c r="C83" s="21" t="s">
        <v>513</v>
      </c>
      <c r="D83" s="20" t="s">
        <v>18</v>
      </c>
      <c r="E83" s="21" t="s">
        <v>514</v>
      </c>
      <c r="F83" s="66" t="s">
        <v>18</v>
      </c>
      <c r="G83" s="21" t="s">
        <v>514</v>
      </c>
      <c r="H83" s="8"/>
      <c r="I83" s="10"/>
      <c r="K83" s="28"/>
      <c r="M83" s="28"/>
      <c r="O83" s="28"/>
    </row>
    <row r="84" spans="1:15" x14ac:dyDescent="0.2">
      <c r="A84" s="9"/>
      <c r="B84" s="22" t="s">
        <v>19</v>
      </c>
      <c r="C84" s="23">
        <v>4</v>
      </c>
      <c r="D84" s="22" t="s">
        <v>548</v>
      </c>
      <c r="E84" s="23">
        <v>17</v>
      </c>
      <c r="F84" s="24" t="s">
        <v>559</v>
      </c>
      <c r="G84" s="23">
        <v>29</v>
      </c>
      <c r="H84" s="8"/>
      <c r="I84" s="10"/>
      <c r="K84" s="28"/>
      <c r="M84" s="28"/>
      <c r="O84" s="28"/>
    </row>
    <row r="85" spans="1:15" x14ac:dyDescent="0.2">
      <c r="A85" s="9"/>
      <c r="B85" s="25" t="s">
        <v>20</v>
      </c>
      <c r="C85" s="26">
        <v>5</v>
      </c>
      <c r="D85" s="25" t="s">
        <v>549</v>
      </c>
      <c r="E85" s="26">
        <v>18</v>
      </c>
      <c r="F85" s="27" t="s">
        <v>560</v>
      </c>
      <c r="G85" s="23">
        <v>30</v>
      </c>
      <c r="H85" s="8"/>
      <c r="I85" s="10"/>
      <c r="K85" s="28"/>
      <c r="M85" s="28"/>
      <c r="O85" s="28"/>
    </row>
    <row r="86" spans="1:15" x14ac:dyDescent="0.2">
      <c r="A86" s="9"/>
      <c r="B86" s="25" t="s">
        <v>21</v>
      </c>
      <c r="C86" s="26">
        <v>6</v>
      </c>
      <c r="D86" s="25" t="s">
        <v>550</v>
      </c>
      <c r="E86" s="26">
        <v>19</v>
      </c>
      <c r="F86" s="27" t="s">
        <v>561</v>
      </c>
      <c r="G86" s="23">
        <v>31</v>
      </c>
      <c r="H86" s="8"/>
      <c r="I86" s="10"/>
      <c r="K86" s="28"/>
      <c r="M86" s="28"/>
      <c r="O86" s="28"/>
    </row>
    <row r="87" spans="1:15" x14ac:dyDescent="0.2">
      <c r="A87" s="9"/>
      <c r="B87" s="25" t="s">
        <v>22</v>
      </c>
      <c r="C87" s="26">
        <v>8</v>
      </c>
      <c r="D87" s="25" t="s">
        <v>551</v>
      </c>
      <c r="E87" s="26">
        <v>20</v>
      </c>
      <c r="F87" s="27" t="s">
        <v>562</v>
      </c>
      <c r="G87" s="23">
        <v>32</v>
      </c>
      <c r="H87" s="8"/>
      <c r="I87" s="10"/>
      <c r="K87" s="28"/>
      <c r="M87" s="28"/>
      <c r="O87" s="28"/>
    </row>
    <row r="88" spans="1:15" x14ac:dyDescent="0.2">
      <c r="A88" s="9"/>
      <c r="B88" s="25" t="s">
        <v>541</v>
      </c>
      <c r="C88" s="26">
        <v>10</v>
      </c>
      <c r="D88" s="25" t="s">
        <v>552</v>
      </c>
      <c r="E88" s="26">
        <v>22</v>
      </c>
      <c r="F88" s="27" t="s">
        <v>563</v>
      </c>
      <c r="G88" s="23">
        <v>33</v>
      </c>
      <c r="H88" s="8"/>
      <c r="I88" s="10"/>
      <c r="K88" s="28"/>
      <c r="M88" s="28"/>
      <c r="O88" s="28"/>
    </row>
    <row r="89" spans="1:15" x14ac:dyDescent="0.2">
      <c r="A89" s="9"/>
      <c r="B89" s="25" t="s">
        <v>542</v>
      </c>
      <c r="C89" s="26">
        <v>11</v>
      </c>
      <c r="D89" s="25" t="s">
        <v>553</v>
      </c>
      <c r="E89" s="26">
        <v>23</v>
      </c>
      <c r="F89" s="27" t="s">
        <v>564</v>
      </c>
      <c r="G89" s="23">
        <v>34</v>
      </c>
      <c r="H89" s="8"/>
      <c r="I89" s="10"/>
      <c r="K89" s="28"/>
      <c r="M89" s="28"/>
      <c r="O89" s="28"/>
    </row>
    <row r="90" spans="1:15" x14ac:dyDescent="0.2">
      <c r="A90" s="9"/>
      <c r="B90" s="25" t="s">
        <v>543</v>
      </c>
      <c r="C90" s="26">
        <v>12</v>
      </c>
      <c r="D90" s="25" t="s">
        <v>554</v>
      </c>
      <c r="E90" s="26">
        <v>24</v>
      </c>
      <c r="F90" s="27" t="s">
        <v>565</v>
      </c>
      <c r="G90" s="23">
        <v>35</v>
      </c>
      <c r="H90" s="8"/>
      <c r="I90" s="10"/>
      <c r="K90" s="28"/>
      <c r="M90" s="28"/>
      <c r="O90" s="28"/>
    </row>
    <row r="91" spans="1:15" x14ac:dyDescent="0.2">
      <c r="A91" s="9"/>
      <c r="B91" s="25" t="s">
        <v>544</v>
      </c>
      <c r="C91" s="26">
        <v>13</v>
      </c>
      <c r="D91" s="25" t="s">
        <v>555</v>
      </c>
      <c r="E91" s="26">
        <v>25</v>
      </c>
      <c r="F91" s="27" t="s">
        <v>566</v>
      </c>
      <c r="G91" s="23">
        <v>36</v>
      </c>
      <c r="H91" s="8"/>
      <c r="I91" s="10"/>
      <c r="K91" s="28"/>
      <c r="M91" s="28"/>
      <c r="O91" s="28"/>
    </row>
    <row r="92" spans="1:15" x14ac:dyDescent="0.2">
      <c r="A92" s="9"/>
      <c r="B92" s="25" t="s">
        <v>545</v>
      </c>
      <c r="C92" s="26">
        <v>14</v>
      </c>
      <c r="D92" s="25" t="s">
        <v>556</v>
      </c>
      <c r="E92" s="26">
        <v>26</v>
      </c>
      <c r="F92" s="27" t="s">
        <v>567</v>
      </c>
      <c r="G92" s="23">
        <v>37</v>
      </c>
      <c r="H92" s="8"/>
      <c r="I92" s="10"/>
      <c r="K92" s="28"/>
      <c r="M92" s="28"/>
      <c r="O92" s="28"/>
    </row>
    <row r="93" spans="1:15" x14ac:dyDescent="0.2">
      <c r="A93" s="9"/>
      <c r="B93" s="25" t="s">
        <v>546</v>
      </c>
      <c r="C93" s="26">
        <v>15</v>
      </c>
      <c r="D93" s="25" t="s">
        <v>557</v>
      </c>
      <c r="E93" s="26">
        <v>27</v>
      </c>
      <c r="F93" s="27" t="s">
        <v>568</v>
      </c>
      <c r="G93" s="23">
        <v>38</v>
      </c>
      <c r="H93" s="8"/>
      <c r="I93" s="10"/>
      <c r="K93" s="28"/>
      <c r="M93" s="28"/>
      <c r="O93" s="28"/>
    </row>
    <row r="94" spans="1:15" ht="13.8" thickBot="1" x14ac:dyDescent="0.25">
      <c r="A94" s="9"/>
      <c r="B94" s="29" t="s">
        <v>547</v>
      </c>
      <c r="C94" s="30">
        <v>16</v>
      </c>
      <c r="D94" s="29" t="s">
        <v>558</v>
      </c>
      <c r="E94" s="30">
        <v>28</v>
      </c>
      <c r="F94" s="31" t="s">
        <v>569</v>
      </c>
      <c r="G94" s="30">
        <v>39</v>
      </c>
      <c r="H94" s="8"/>
      <c r="I94" s="10"/>
    </row>
    <row r="95" spans="1:15" x14ac:dyDescent="0.2">
      <c r="A95" s="9"/>
      <c r="I95" s="10"/>
    </row>
    <row r="96" spans="1:15" x14ac:dyDescent="0.2">
      <c r="A96" s="9"/>
      <c r="B96" s="8" t="s">
        <v>23</v>
      </c>
      <c r="C96" s="8"/>
      <c r="D96" s="8"/>
      <c r="E96" s="8"/>
      <c r="F96" s="8"/>
      <c r="G96" s="8"/>
      <c r="H96" s="8"/>
      <c r="I96" s="10"/>
    </row>
    <row r="97" spans="1:18" x14ac:dyDescent="0.2">
      <c r="A97" s="9"/>
      <c r="B97" s="8" t="s">
        <v>24</v>
      </c>
      <c r="C97" s="8"/>
      <c r="D97" s="8"/>
      <c r="E97" s="8"/>
      <c r="F97" s="8"/>
      <c r="G97" s="8"/>
      <c r="H97" s="8"/>
      <c r="I97" s="10"/>
    </row>
    <row r="98" spans="1:18" ht="13.2" customHeight="1" thickBot="1" x14ac:dyDescent="0.25">
      <c r="A98" s="9"/>
      <c r="B98" s="8"/>
      <c r="C98" s="8"/>
      <c r="D98" s="8"/>
      <c r="E98" s="8"/>
      <c r="F98" s="8"/>
      <c r="G98" s="8"/>
      <c r="H98" s="8"/>
      <c r="I98" s="10"/>
    </row>
    <row r="99" spans="1:18" ht="13.8" thickBot="1" x14ac:dyDescent="0.25">
      <c r="A99" s="9"/>
      <c r="B99" s="327" t="s">
        <v>25</v>
      </c>
      <c r="C99" s="328"/>
      <c r="D99" s="329" t="s">
        <v>26</v>
      </c>
      <c r="E99" s="329"/>
      <c r="F99" s="329"/>
      <c r="G99" s="329"/>
      <c r="H99" s="330"/>
      <c r="I99" s="10"/>
    </row>
    <row r="100" spans="1:18" ht="13.2" customHeight="1" x14ac:dyDescent="0.2">
      <c r="A100" s="9"/>
      <c r="B100" s="331" t="s">
        <v>252</v>
      </c>
      <c r="C100" s="332"/>
      <c r="D100" s="55" t="s">
        <v>19</v>
      </c>
      <c r="E100" s="55"/>
      <c r="F100" s="55"/>
      <c r="G100" s="55"/>
      <c r="H100" s="56"/>
      <c r="I100" s="32"/>
    </row>
    <row r="101" spans="1:18" x14ac:dyDescent="0.2">
      <c r="A101" s="9"/>
      <c r="B101" s="333"/>
      <c r="C101" s="334"/>
      <c r="D101" s="57"/>
      <c r="E101" s="57"/>
      <c r="F101" s="57"/>
      <c r="G101" s="57"/>
      <c r="H101" s="58"/>
      <c r="I101" s="10"/>
    </row>
    <row r="102" spans="1:18" x14ac:dyDescent="0.2">
      <c r="A102" s="9"/>
      <c r="B102" s="333"/>
      <c r="C102" s="334"/>
      <c r="D102" s="59" t="s">
        <v>20</v>
      </c>
      <c r="E102" s="59"/>
      <c r="F102" s="59"/>
      <c r="G102" s="59"/>
      <c r="H102" s="60"/>
      <c r="I102" s="10"/>
    </row>
    <row r="103" spans="1:18" x14ac:dyDescent="0.2">
      <c r="A103" s="9"/>
      <c r="B103" s="333"/>
      <c r="C103" s="334"/>
      <c r="D103" s="57"/>
      <c r="E103" s="57"/>
      <c r="F103" s="57"/>
      <c r="G103" s="57"/>
      <c r="H103" s="58"/>
      <c r="I103" s="10"/>
    </row>
    <row r="104" spans="1:18" x14ac:dyDescent="0.2">
      <c r="A104" s="9"/>
      <c r="B104" s="333"/>
      <c r="C104" s="334"/>
      <c r="D104" s="59" t="s">
        <v>27</v>
      </c>
      <c r="E104" s="59"/>
      <c r="F104" s="59"/>
      <c r="G104" s="59"/>
      <c r="H104" s="60"/>
      <c r="I104" s="10"/>
    </row>
    <row r="105" spans="1:18" x14ac:dyDescent="0.2">
      <c r="A105" s="9"/>
      <c r="B105" s="335"/>
      <c r="C105" s="336"/>
      <c r="D105" s="57"/>
      <c r="E105" s="57"/>
      <c r="F105" s="57"/>
      <c r="G105" s="57"/>
      <c r="H105" s="58"/>
      <c r="I105" s="10"/>
      <c r="J105" s="8"/>
      <c r="R105" s="8"/>
    </row>
    <row r="106" spans="1:18" x14ac:dyDescent="0.2">
      <c r="A106" s="9"/>
      <c r="B106" s="339" t="s">
        <v>28</v>
      </c>
      <c r="C106" s="340"/>
      <c r="D106" s="59" t="s">
        <v>29</v>
      </c>
      <c r="E106" s="59" t="s">
        <v>30</v>
      </c>
      <c r="F106" s="59" t="s">
        <v>31</v>
      </c>
      <c r="G106" s="59" t="s">
        <v>32</v>
      </c>
      <c r="H106" s="60" t="s">
        <v>33</v>
      </c>
      <c r="I106" s="10"/>
      <c r="J106" s="8"/>
      <c r="R106" s="8"/>
    </row>
    <row r="107" spans="1:18" x14ac:dyDescent="0.2">
      <c r="A107" s="9"/>
      <c r="B107" s="335"/>
      <c r="C107" s="336"/>
      <c r="D107" s="57"/>
      <c r="E107" s="57"/>
      <c r="F107" s="57"/>
      <c r="G107" s="57"/>
      <c r="H107" s="58"/>
      <c r="I107" s="10"/>
      <c r="J107" s="8"/>
      <c r="R107" s="8"/>
    </row>
    <row r="108" spans="1:18" x14ac:dyDescent="0.2">
      <c r="A108" s="9"/>
      <c r="B108" s="339" t="s">
        <v>34</v>
      </c>
      <c r="C108" s="340"/>
      <c r="D108" s="59" t="s">
        <v>35</v>
      </c>
      <c r="E108" s="59" t="s">
        <v>36</v>
      </c>
      <c r="F108" s="59" t="s">
        <v>37</v>
      </c>
      <c r="G108" s="59"/>
      <c r="H108" s="60"/>
      <c r="I108" s="10"/>
      <c r="J108" s="8"/>
      <c r="R108" s="8"/>
    </row>
    <row r="109" spans="1:18" x14ac:dyDescent="0.2">
      <c r="A109" s="9"/>
      <c r="B109" s="335"/>
      <c r="C109" s="336"/>
      <c r="D109" s="57"/>
      <c r="E109" s="57"/>
      <c r="F109" s="57"/>
      <c r="G109" s="57"/>
      <c r="H109" s="58"/>
      <c r="I109" s="10"/>
      <c r="J109" s="8"/>
      <c r="R109" s="8"/>
    </row>
    <row r="110" spans="1:18" x14ac:dyDescent="0.2">
      <c r="A110" s="9"/>
      <c r="B110" s="339" t="s">
        <v>38</v>
      </c>
      <c r="C110" s="340"/>
      <c r="D110" s="59" t="s">
        <v>39</v>
      </c>
      <c r="E110" s="59" t="s">
        <v>40</v>
      </c>
      <c r="F110" s="59" t="s">
        <v>41</v>
      </c>
      <c r="G110" s="59" t="s">
        <v>42</v>
      </c>
      <c r="H110" s="60" t="s">
        <v>43</v>
      </c>
      <c r="I110" s="10"/>
      <c r="J110" s="8"/>
      <c r="R110" s="8"/>
    </row>
    <row r="111" spans="1:18" x14ac:dyDescent="0.2">
      <c r="A111" s="9"/>
      <c r="B111" s="335"/>
      <c r="C111" s="336"/>
      <c r="D111" s="57"/>
      <c r="E111" s="57"/>
      <c r="F111" s="57"/>
      <c r="G111" s="57"/>
      <c r="H111" s="58"/>
      <c r="I111" s="10"/>
      <c r="J111" s="8"/>
      <c r="R111" s="8"/>
    </row>
    <row r="112" spans="1:18" x14ac:dyDescent="0.2">
      <c r="A112" s="9"/>
      <c r="B112" s="339" t="s">
        <v>44</v>
      </c>
      <c r="C112" s="340"/>
      <c r="D112" s="59" t="s">
        <v>45</v>
      </c>
      <c r="E112" s="59" t="s">
        <v>46</v>
      </c>
      <c r="F112" s="59" t="s">
        <v>47</v>
      </c>
      <c r="G112" s="59" t="s">
        <v>48</v>
      </c>
      <c r="H112" s="60" t="s">
        <v>49</v>
      </c>
      <c r="I112" s="10"/>
      <c r="J112" s="8"/>
      <c r="R112" s="8"/>
    </row>
    <row r="113" spans="1:18" x14ac:dyDescent="0.2">
      <c r="A113" s="9"/>
      <c r="B113" s="335"/>
      <c r="C113" s="336"/>
      <c r="D113" s="57" t="s">
        <v>50</v>
      </c>
      <c r="E113" s="57" t="s">
        <v>51</v>
      </c>
      <c r="F113" s="57"/>
      <c r="G113" s="57"/>
      <c r="H113" s="58"/>
      <c r="I113" s="10"/>
      <c r="J113" s="8"/>
      <c r="R113" s="8"/>
    </row>
    <row r="114" spans="1:18" x14ac:dyDescent="0.2">
      <c r="A114" s="9"/>
      <c r="B114" s="333" t="s">
        <v>52</v>
      </c>
      <c r="C114" s="334"/>
      <c r="D114" s="61" t="s">
        <v>53</v>
      </c>
      <c r="E114" s="61" t="s">
        <v>54</v>
      </c>
      <c r="F114" s="61" t="s">
        <v>55</v>
      </c>
      <c r="G114" s="61" t="s">
        <v>56</v>
      </c>
      <c r="H114" s="62" t="s">
        <v>57</v>
      </c>
      <c r="I114" s="10"/>
      <c r="J114" s="8"/>
      <c r="K114" s="8"/>
      <c r="L114" s="8"/>
      <c r="M114" s="8"/>
      <c r="N114" s="8"/>
      <c r="O114" s="8"/>
      <c r="P114" s="8"/>
      <c r="Q114" s="8"/>
      <c r="R114" s="8"/>
    </row>
    <row r="115" spans="1:18" ht="13.8" thickBot="1" x14ac:dyDescent="0.25">
      <c r="A115" s="9"/>
      <c r="B115" s="337"/>
      <c r="C115" s="338"/>
      <c r="D115" s="63" t="s">
        <v>58</v>
      </c>
      <c r="E115" s="63" t="s">
        <v>59</v>
      </c>
      <c r="F115" s="63" t="s">
        <v>60</v>
      </c>
      <c r="G115" s="63" t="s">
        <v>61</v>
      </c>
      <c r="H115" s="64" t="s">
        <v>62</v>
      </c>
      <c r="I115" s="10"/>
    </row>
    <row r="116" spans="1:18" x14ac:dyDescent="0.2">
      <c r="A116" s="9"/>
      <c r="I116" s="10"/>
      <c r="J116" s="8"/>
      <c r="K116" s="8"/>
      <c r="L116" s="8"/>
      <c r="M116" s="8"/>
      <c r="N116" s="8"/>
      <c r="O116" s="8"/>
      <c r="P116" s="8"/>
      <c r="Q116" s="8"/>
      <c r="R116" s="8"/>
    </row>
    <row r="117" spans="1:18" x14ac:dyDescent="0.2">
      <c r="A117" s="9"/>
      <c r="C117" s="8"/>
      <c r="D117" s="8"/>
      <c r="E117" s="8"/>
      <c r="F117" s="8"/>
      <c r="G117" s="8"/>
      <c r="H117" s="8"/>
      <c r="I117" s="10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13.8" thickBot="1" x14ac:dyDescent="0.25">
      <c r="A118" s="33"/>
      <c r="B118" s="34"/>
      <c r="C118" s="34"/>
      <c r="D118" s="34"/>
      <c r="E118" s="34"/>
      <c r="F118" s="34"/>
      <c r="G118" s="34"/>
      <c r="H118" s="34"/>
      <c r="I118" s="35"/>
      <c r="J118" s="8"/>
      <c r="K118" s="8"/>
      <c r="L118" s="8"/>
      <c r="M118" s="8"/>
      <c r="N118" s="8"/>
      <c r="O118" s="8"/>
      <c r="P118" s="8"/>
      <c r="Q118" s="8"/>
      <c r="R118" s="8"/>
    </row>
    <row r="119" spans="1:18" ht="13.5" customHeight="1" thickTop="1" x14ac:dyDescent="0.2">
      <c r="A119" s="132" t="s">
        <v>63</v>
      </c>
      <c r="B119" s="132"/>
      <c r="C119" s="132"/>
      <c r="D119" s="132"/>
      <c r="E119" s="132"/>
      <c r="F119" s="132"/>
      <c r="G119" s="132"/>
      <c r="H119" s="132"/>
      <c r="I119" s="132"/>
    </row>
    <row r="120" spans="1:18" ht="13.5" customHeight="1" x14ac:dyDescent="0.2">
      <c r="A120" s="132"/>
      <c r="B120" s="132"/>
      <c r="C120" s="132"/>
      <c r="D120" s="132"/>
      <c r="E120" s="132"/>
      <c r="F120" s="132"/>
      <c r="G120" s="132"/>
      <c r="H120" s="132"/>
      <c r="I120" s="132"/>
    </row>
    <row r="123" spans="1:18" x14ac:dyDescent="0.2">
      <c r="A123" s="36" t="str">
        <f>IF(B123="","","名称")</f>
        <v>名称</v>
      </c>
      <c r="B123" s="115" t="s">
        <v>64</v>
      </c>
      <c r="C123" s="115"/>
      <c r="D123" s="115"/>
      <c r="E123" s="115"/>
      <c r="F123" s="115"/>
      <c r="G123" s="115"/>
      <c r="H123" s="115"/>
      <c r="I123" s="115"/>
    </row>
    <row r="124" spans="1:18" x14ac:dyDescent="0.2">
      <c r="A124" s="116" t="str">
        <f>IF(B123="","","内容")</f>
        <v>内容</v>
      </c>
      <c r="B124" s="118" t="s">
        <v>65</v>
      </c>
      <c r="C124" s="119"/>
      <c r="D124" s="122"/>
      <c r="E124" s="122"/>
      <c r="F124" s="122"/>
      <c r="G124" s="122"/>
      <c r="H124" s="122"/>
      <c r="I124" s="124"/>
    </row>
    <row r="125" spans="1:18" x14ac:dyDescent="0.2">
      <c r="A125" s="117"/>
      <c r="B125" s="120"/>
      <c r="C125" s="121"/>
      <c r="D125" s="123"/>
      <c r="E125" s="123"/>
      <c r="F125" s="123"/>
      <c r="G125" s="123"/>
      <c r="H125" s="123"/>
      <c r="I125" s="125"/>
    </row>
    <row r="126" spans="1:18" x14ac:dyDescent="0.2">
      <c r="A126" s="37" t="str">
        <f>IF(B123="","","（備考）")</f>
        <v>（備考）</v>
      </c>
      <c r="B126" s="156"/>
      <c r="C126" s="131"/>
      <c r="D126" s="107"/>
      <c r="E126" s="107"/>
      <c r="F126" s="107"/>
      <c r="G126" s="107"/>
      <c r="H126" s="107"/>
      <c r="I126" s="108"/>
    </row>
    <row r="127" spans="1:18" x14ac:dyDescent="0.2">
      <c r="A127" s="36" t="str">
        <f>IF(B123="","","連絡先")</f>
        <v>連絡先</v>
      </c>
      <c r="B127" s="105" t="s">
        <v>66</v>
      </c>
      <c r="C127" s="38"/>
      <c r="D127" s="38" t="s">
        <v>67</v>
      </c>
      <c r="E127" s="38"/>
      <c r="F127" s="38"/>
      <c r="G127" s="38"/>
      <c r="H127" s="38"/>
      <c r="I127" s="39"/>
    </row>
    <row r="128" spans="1:18" x14ac:dyDescent="0.2">
      <c r="A128" s="109" t="str">
        <f>IF(B123="","","URL")</f>
        <v>URL</v>
      </c>
      <c r="B128" s="111" t="s">
        <v>68</v>
      </c>
      <c r="C128" s="111"/>
      <c r="D128" s="111"/>
      <c r="E128" s="111"/>
      <c r="F128" s="111"/>
      <c r="G128" s="111"/>
      <c r="H128" s="111"/>
      <c r="I128" s="111"/>
    </row>
    <row r="129" spans="1:9" x14ac:dyDescent="0.2">
      <c r="A129" s="110"/>
      <c r="B129" s="112"/>
      <c r="C129" s="113"/>
      <c r="D129" s="113"/>
      <c r="E129" s="113"/>
      <c r="F129" s="113"/>
      <c r="G129" s="113"/>
      <c r="H129" s="113"/>
      <c r="I129" s="114"/>
    </row>
    <row r="132" spans="1:9" x14ac:dyDescent="0.2">
      <c r="A132" s="36" t="str">
        <f>IF(B132="","","名称")</f>
        <v>名称</v>
      </c>
      <c r="B132" s="115" t="s">
        <v>69</v>
      </c>
      <c r="C132" s="115"/>
      <c r="D132" s="115"/>
      <c r="E132" s="115"/>
      <c r="F132" s="115"/>
      <c r="G132" s="115"/>
      <c r="H132" s="115"/>
      <c r="I132" s="115"/>
    </row>
    <row r="133" spans="1:9" x14ac:dyDescent="0.2">
      <c r="A133" s="116" t="str">
        <f>IF(B132="","","内容")</f>
        <v>内容</v>
      </c>
      <c r="B133" s="118" t="s">
        <v>11</v>
      </c>
      <c r="C133" s="119"/>
      <c r="D133" s="122"/>
      <c r="E133" s="122"/>
      <c r="F133" s="122"/>
      <c r="G133" s="122"/>
      <c r="H133" s="122"/>
      <c r="I133" s="124"/>
    </row>
    <row r="134" spans="1:9" x14ac:dyDescent="0.2">
      <c r="A134" s="117"/>
      <c r="B134" s="120"/>
      <c r="C134" s="121"/>
      <c r="D134" s="123"/>
      <c r="E134" s="123"/>
      <c r="F134" s="123"/>
      <c r="G134" s="123"/>
      <c r="H134" s="123"/>
      <c r="I134" s="125"/>
    </row>
    <row r="135" spans="1:9" x14ac:dyDescent="0.2">
      <c r="A135" s="37" t="str">
        <f>IF(B132="","","（備考）")</f>
        <v>（備考）</v>
      </c>
      <c r="B135" s="128" t="s">
        <v>70</v>
      </c>
      <c r="C135" s="129"/>
      <c r="D135" s="107"/>
      <c r="E135" s="107"/>
      <c r="F135" s="107"/>
      <c r="G135" s="107"/>
      <c r="H135" s="107"/>
      <c r="I135" s="108"/>
    </row>
    <row r="136" spans="1:9" x14ac:dyDescent="0.2">
      <c r="A136" s="36" t="str">
        <f>IF(B132="","","連絡先")</f>
        <v>連絡先</v>
      </c>
      <c r="B136" s="40" t="s">
        <v>71</v>
      </c>
      <c r="C136" s="38"/>
      <c r="D136" s="38"/>
      <c r="E136" s="38"/>
      <c r="F136" s="38"/>
      <c r="G136" s="38"/>
      <c r="H136" s="38"/>
      <c r="I136" s="39"/>
    </row>
    <row r="137" spans="1:9" x14ac:dyDescent="0.2">
      <c r="A137" s="109" t="str">
        <f>IF(B132="","","URL")</f>
        <v>URL</v>
      </c>
      <c r="B137" s="111" t="s">
        <v>68</v>
      </c>
      <c r="C137" s="111"/>
      <c r="D137" s="111"/>
      <c r="E137" s="111"/>
      <c r="F137" s="111"/>
      <c r="G137" s="111"/>
      <c r="H137" s="111"/>
      <c r="I137" s="111"/>
    </row>
    <row r="138" spans="1:9" x14ac:dyDescent="0.2">
      <c r="A138" s="110"/>
      <c r="B138" s="112"/>
      <c r="C138" s="113"/>
      <c r="D138" s="113"/>
      <c r="E138" s="113"/>
      <c r="F138" s="113"/>
      <c r="G138" s="113"/>
      <c r="H138" s="113"/>
      <c r="I138" s="114"/>
    </row>
    <row r="141" spans="1:9" x14ac:dyDescent="0.2">
      <c r="A141" s="36" t="str">
        <f>IF(B141="","","名称")</f>
        <v>名称</v>
      </c>
      <c r="B141" s="115" t="s">
        <v>72</v>
      </c>
      <c r="C141" s="115"/>
      <c r="D141" s="115"/>
      <c r="E141" s="115"/>
      <c r="F141" s="115"/>
      <c r="G141" s="115"/>
      <c r="H141" s="115"/>
      <c r="I141" s="115"/>
    </row>
    <row r="142" spans="1:9" x14ac:dyDescent="0.2">
      <c r="A142" s="116" t="str">
        <f>IF(B141="","","内容")</f>
        <v>内容</v>
      </c>
      <c r="B142" s="118" t="s">
        <v>11</v>
      </c>
      <c r="C142" s="119"/>
      <c r="D142" s="122"/>
      <c r="E142" s="122"/>
      <c r="F142" s="122"/>
      <c r="G142" s="122"/>
      <c r="H142" s="122"/>
      <c r="I142" s="124"/>
    </row>
    <row r="143" spans="1:9" x14ac:dyDescent="0.2">
      <c r="A143" s="117"/>
      <c r="B143" s="120"/>
      <c r="C143" s="121"/>
      <c r="D143" s="123"/>
      <c r="E143" s="123"/>
      <c r="F143" s="123"/>
      <c r="G143" s="123"/>
      <c r="H143" s="123"/>
      <c r="I143" s="125"/>
    </row>
    <row r="144" spans="1:9" x14ac:dyDescent="0.2">
      <c r="A144" s="37" t="str">
        <f>IF(B141="","","（備考）")</f>
        <v>（備考）</v>
      </c>
      <c r="B144" s="128" t="s">
        <v>73</v>
      </c>
      <c r="C144" s="129"/>
      <c r="D144" s="107"/>
      <c r="E144" s="107"/>
      <c r="F144" s="107"/>
      <c r="G144" s="107"/>
      <c r="H144" s="107"/>
      <c r="I144" s="108"/>
    </row>
    <row r="145" spans="1:9" x14ac:dyDescent="0.2">
      <c r="A145" s="36" t="str">
        <f>IF(B141="","","連絡先")</f>
        <v>連絡先</v>
      </c>
      <c r="B145" s="105" t="s">
        <v>66</v>
      </c>
      <c r="C145" s="38"/>
      <c r="D145" s="38" t="s">
        <v>74</v>
      </c>
      <c r="E145" s="38"/>
      <c r="F145" s="38"/>
      <c r="G145" s="38"/>
      <c r="H145" s="38"/>
      <c r="I145" s="39"/>
    </row>
    <row r="146" spans="1:9" ht="13.5" customHeight="1" x14ac:dyDescent="0.2">
      <c r="A146" s="109" t="str">
        <f>IF(B141="","","URL")</f>
        <v>URL</v>
      </c>
      <c r="B146" s="321" t="s">
        <v>75</v>
      </c>
      <c r="C146" s="322"/>
      <c r="D146" s="322"/>
      <c r="E146" s="322"/>
      <c r="F146" s="322"/>
      <c r="G146" s="322"/>
      <c r="H146" s="322"/>
      <c r="I146" s="323"/>
    </row>
    <row r="147" spans="1:9" x14ac:dyDescent="0.2">
      <c r="A147" s="110"/>
      <c r="B147" s="324"/>
      <c r="C147" s="325"/>
      <c r="D147" s="325"/>
      <c r="E147" s="325"/>
      <c r="F147" s="325"/>
      <c r="G147" s="325"/>
      <c r="H147" s="325"/>
      <c r="I147" s="326"/>
    </row>
    <row r="150" spans="1:9" x14ac:dyDescent="0.2">
      <c r="A150" s="36" t="str">
        <f>IF(B150="","","名称")</f>
        <v/>
      </c>
      <c r="B150" s="115"/>
      <c r="C150" s="115"/>
      <c r="D150" s="115"/>
      <c r="E150" s="115"/>
      <c r="F150" s="115"/>
      <c r="G150" s="115"/>
      <c r="H150" s="115"/>
      <c r="I150" s="115"/>
    </row>
    <row r="151" spans="1:9" x14ac:dyDescent="0.2">
      <c r="A151" s="116" t="str">
        <f>IF(B150="","","内容")</f>
        <v/>
      </c>
      <c r="B151" s="118"/>
      <c r="C151" s="119"/>
      <c r="D151" s="122"/>
      <c r="E151" s="122"/>
      <c r="F151" s="122"/>
      <c r="G151" s="122"/>
      <c r="H151" s="122"/>
      <c r="I151" s="124"/>
    </row>
    <row r="152" spans="1:9" x14ac:dyDescent="0.2">
      <c r="A152" s="117"/>
      <c r="B152" s="120"/>
      <c r="C152" s="121"/>
      <c r="D152" s="123"/>
      <c r="E152" s="123"/>
      <c r="F152" s="123"/>
      <c r="G152" s="123"/>
      <c r="H152" s="123"/>
      <c r="I152" s="125"/>
    </row>
    <row r="153" spans="1:9" x14ac:dyDescent="0.2">
      <c r="A153" s="37" t="str">
        <f>IF(B150="","","（備考）")</f>
        <v/>
      </c>
      <c r="B153" s="106"/>
      <c r="C153" s="107"/>
      <c r="D153" s="107"/>
      <c r="E153" s="107"/>
      <c r="F153" s="107"/>
      <c r="G153" s="107"/>
      <c r="H153" s="107"/>
      <c r="I153" s="108"/>
    </row>
    <row r="154" spans="1:9" x14ac:dyDescent="0.2">
      <c r="A154" s="36" t="str">
        <f>IF(B150="","","連絡先")</f>
        <v/>
      </c>
      <c r="B154" s="40"/>
      <c r="C154" s="38"/>
      <c r="D154" s="38"/>
      <c r="E154" s="38"/>
      <c r="F154" s="38"/>
      <c r="G154" s="38"/>
      <c r="H154" s="38"/>
      <c r="I154" s="39"/>
    </row>
    <row r="155" spans="1:9" x14ac:dyDescent="0.2">
      <c r="A155" s="109" t="str">
        <f>IF(B150="","","URL")</f>
        <v/>
      </c>
      <c r="B155" s="111"/>
      <c r="C155" s="111"/>
      <c r="D155" s="111"/>
      <c r="E155" s="111"/>
      <c r="F155" s="111"/>
      <c r="G155" s="111"/>
      <c r="H155" s="111"/>
      <c r="I155" s="111"/>
    </row>
    <row r="156" spans="1:9" x14ac:dyDescent="0.2">
      <c r="A156" s="110"/>
      <c r="B156" s="112"/>
      <c r="C156" s="113"/>
      <c r="D156" s="113"/>
      <c r="E156" s="113"/>
      <c r="F156" s="113"/>
      <c r="G156" s="113"/>
      <c r="H156" s="113"/>
      <c r="I156" s="114"/>
    </row>
    <row r="159" spans="1:9" x14ac:dyDescent="0.2">
      <c r="A159" s="36" t="str">
        <f>IF(B159="","","名称")</f>
        <v/>
      </c>
      <c r="B159" s="115"/>
      <c r="C159" s="115"/>
      <c r="D159" s="115"/>
      <c r="E159" s="115"/>
      <c r="F159" s="115"/>
      <c r="G159" s="115"/>
      <c r="H159" s="115"/>
      <c r="I159" s="115"/>
    </row>
    <row r="160" spans="1:9" x14ac:dyDescent="0.2">
      <c r="A160" s="116" t="str">
        <f>IF(B159="","","内容")</f>
        <v/>
      </c>
      <c r="B160" s="118"/>
      <c r="C160" s="119"/>
      <c r="D160" s="122"/>
      <c r="E160" s="122"/>
      <c r="F160" s="122"/>
      <c r="G160" s="122"/>
      <c r="H160" s="122"/>
      <c r="I160" s="124"/>
    </row>
    <row r="161" spans="1:9" x14ac:dyDescent="0.2">
      <c r="A161" s="117"/>
      <c r="B161" s="120"/>
      <c r="C161" s="121"/>
      <c r="D161" s="123"/>
      <c r="E161" s="123"/>
      <c r="F161" s="123"/>
      <c r="G161" s="123"/>
      <c r="H161" s="123"/>
      <c r="I161" s="125"/>
    </row>
    <row r="162" spans="1:9" x14ac:dyDescent="0.2">
      <c r="A162" s="37" t="str">
        <f>IF(B159="","","（備考）")</f>
        <v/>
      </c>
      <c r="B162" s="106"/>
      <c r="C162" s="107"/>
      <c r="D162" s="107"/>
      <c r="E162" s="107"/>
      <c r="F162" s="107"/>
      <c r="G162" s="107"/>
      <c r="H162" s="107"/>
      <c r="I162" s="108"/>
    </row>
    <row r="163" spans="1:9" x14ac:dyDescent="0.2">
      <c r="A163" s="36" t="str">
        <f>IF(B159="","","連絡先")</f>
        <v/>
      </c>
      <c r="B163" s="41"/>
      <c r="C163" s="42"/>
      <c r="D163" s="42"/>
      <c r="E163" s="42"/>
      <c r="F163" s="42"/>
      <c r="G163" s="42"/>
      <c r="H163" s="42"/>
      <c r="I163" s="43"/>
    </row>
    <row r="164" spans="1:9" x14ac:dyDescent="0.2">
      <c r="A164" s="109" t="str">
        <f>IF(B159="","","URL")</f>
        <v/>
      </c>
      <c r="B164" s="111"/>
      <c r="C164" s="111"/>
      <c r="D164" s="111"/>
      <c r="E164" s="111"/>
      <c r="F164" s="111"/>
      <c r="G164" s="111"/>
      <c r="H164" s="111"/>
      <c r="I164" s="111"/>
    </row>
    <row r="165" spans="1:9" x14ac:dyDescent="0.2">
      <c r="A165" s="110"/>
      <c r="B165" s="112"/>
      <c r="C165" s="113"/>
      <c r="D165" s="113"/>
      <c r="E165" s="113"/>
      <c r="F165" s="113"/>
      <c r="G165" s="113"/>
      <c r="H165" s="113"/>
      <c r="I165" s="114"/>
    </row>
    <row r="168" spans="1:9" x14ac:dyDescent="0.2">
      <c r="A168" s="36" t="str">
        <f>IF(B168="","","名称")</f>
        <v/>
      </c>
      <c r="B168" s="115"/>
      <c r="C168" s="115"/>
      <c r="D168" s="115"/>
      <c r="E168" s="115"/>
      <c r="F168" s="115"/>
      <c r="G168" s="115"/>
      <c r="H168" s="115"/>
      <c r="I168" s="115"/>
    </row>
    <row r="169" spans="1:9" ht="13.5" customHeight="1" x14ac:dyDescent="0.2">
      <c r="A169" s="116" t="str">
        <f>IF(B168="","","内容")</f>
        <v/>
      </c>
      <c r="B169" s="118"/>
      <c r="C169" s="119"/>
      <c r="D169" s="122"/>
      <c r="E169" s="122"/>
      <c r="F169" s="122"/>
      <c r="G169" s="122"/>
      <c r="H169" s="122"/>
      <c r="I169" s="124"/>
    </row>
    <row r="170" spans="1:9" ht="13.5" customHeight="1" x14ac:dyDescent="0.2">
      <c r="A170" s="117"/>
      <c r="B170" s="120"/>
      <c r="C170" s="121"/>
      <c r="D170" s="123"/>
      <c r="E170" s="123"/>
      <c r="F170" s="123"/>
      <c r="G170" s="123"/>
      <c r="H170" s="123"/>
      <c r="I170" s="125"/>
    </row>
    <row r="171" spans="1:9" ht="13.5" customHeight="1" x14ac:dyDescent="0.2">
      <c r="A171" s="37" t="str">
        <f>IF(B168="","","（備考）")</f>
        <v/>
      </c>
      <c r="B171" s="106"/>
      <c r="C171" s="107"/>
      <c r="D171" s="107"/>
      <c r="E171" s="107"/>
      <c r="F171" s="107"/>
      <c r="G171" s="107"/>
      <c r="H171" s="107"/>
      <c r="I171" s="108"/>
    </row>
    <row r="172" spans="1:9" ht="13.5" customHeight="1" x14ac:dyDescent="0.2">
      <c r="A172" s="36" t="str">
        <f>IF(B168="","","連絡先")</f>
        <v/>
      </c>
      <c r="B172" s="41"/>
      <c r="C172" s="42"/>
      <c r="D172" s="42"/>
      <c r="E172" s="42"/>
      <c r="F172" s="42"/>
      <c r="G172" s="42"/>
      <c r="H172" s="42"/>
      <c r="I172" s="43"/>
    </row>
    <row r="173" spans="1:9" ht="13.5" customHeight="1" x14ac:dyDescent="0.2">
      <c r="A173" s="109" t="str">
        <f>IF(B168="","","URL")</f>
        <v/>
      </c>
      <c r="B173" s="111"/>
      <c r="C173" s="111"/>
      <c r="D173" s="111"/>
      <c r="E173" s="111"/>
      <c r="F173" s="111"/>
      <c r="G173" s="111"/>
      <c r="H173" s="111"/>
      <c r="I173" s="111"/>
    </row>
    <row r="174" spans="1:9" ht="13.5" customHeight="1" x14ac:dyDescent="0.2">
      <c r="A174" s="110"/>
      <c r="B174" s="112"/>
      <c r="C174" s="113"/>
      <c r="D174" s="113"/>
      <c r="E174" s="113"/>
      <c r="F174" s="113"/>
      <c r="G174" s="113"/>
      <c r="H174" s="113"/>
      <c r="I174" s="114"/>
    </row>
    <row r="178" spans="1:9" ht="13.5" customHeight="1" x14ac:dyDescent="0.2">
      <c r="A178" s="132" t="s">
        <v>19</v>
      </c>
      <c r="B178" s="132"/>
      <c r="C178" s="132"/>
      <c r="D178" s="132"/>
      <c r="E178" s="132"/>
      <c r="F178" s="132"/>
      <c r="G178" s="132"/>
      <c r="H178" s="132"/>
      <c r="I178" s="132"/>
    </row>
    <row r="179" spans="1:9" ht="13.5" customHeight="1" x14ac:dyDescent="0.2">
      <c r="A179" s="132"/>
      <c r="B179" s="132"/>
      <c r="C179" s="132"/>
      <c r="D179" s="132"/>
      <c r="E179" s="132"/>
      <c r="F179" s="132"/>
      <c r="G179" s="132"/>
      <c r="H179" s="132"/>
      <c r="I179" s="132"/>
    </row>
    <row r="180" spans="1:9" x14ac:dyDescent="0.2">
      <c r="A180" s="319"/>
      <c r="B180" s="319"/>
      <c r="C180" s="319"/>
      <c r="D180" s="319"/>
      <c r="E180" s="319"/>
      <c r="F180" s="319"/>
      <c r="G180" s="319"/>
      <c r="H180" s="319"/>
      <c r="I180" s="319"/>
    </row>
    <row r="181" spans="1:9" x14ac:dyDescent="0.2">
      <c r="A181" s="320"/>
      <c r="B181" s="320"/>
      <c r="C181" s="320"/>
      <c r="D181" s="320"/>
      <c r="E181" s="320"/>
      <c r="F181" s="320"/>
      <c r="G181" s="320"/>
      <c r="H181" s="320"/>
      <c r="I181" s="320"/>
    </row>
    <row r="182" spans="1:9" x14ac:dyDescent="0.2">
      <c r="A182" s="36" t="str">
        <f>IF(B182="","","名称")</f>
        <v>名称</v>
      </c>
      <c r="B182" s="115" t="s">
        <v>401</v>
      </c>
      <c r="C182" s="115"/>
      <c r="D182" s="115"/>
      <c r="E182" s="115"/>
      <c r="F182" s="115"/>
      <c r="G182" s="115"/>
      <c r="H182" s="115"/>
      <c r="I182" s="115"/>
    </row>
    <row r="183" spans="1:9" x14ac:dyDescent="0.2">
      <c r="A183" s="116" t="str">
        <f>IF(B182="","","内容")</f>
        <v>内容</v>
      </c>
      <c r="B183" s="118" t="s">
        <v>76</v>
      </c>
      <c r="C183" s="119"/>
      <c r="D183" s="122" t="s">
        <v>77</v>
      </c>
      <c r="E183" s="122"/>
      <c r="F183" s="122" t="s">
        <v>78</v>
      </c>
      <c r="G183" s="122"/>
      <c r="H183" s="122"/>
      <c r="I183" s="124"/>
    </row>
    <row r="184" spans="1:9" x14ac:dyDescent="0.2">
      <c r="A184" s="117"/>
      <c r="B184" s="120"/>
      <c r="C184" s="121"/>
      <c r="D184" s="123"/>
      <c r="E184" s="123"/>
      <c r="F184" s="123"/>
      <c r="G184" s="123"/>
      <c r="H184" s="123"/>
      <c r="I184" s="125"/>
    </row>
    <row r="185" spans="1:9" x14ac:dyDescent="0.2">
      <c r="A185" s="37" t="str">
        <f>IF(B182="","","（備考）")</f>
        <v>（備考）</v>
      </c>
      <c r="B185" s="128"/>
      <c r="C185" s="129"/>
      <c r="D185" s="130"/>
      <c r="E185" s="130"/>
      <c r="F185" s="131"/>
      <c r="G185" s="131"/>
      <c r="H185" s="107"/>
      <c r="I185" s="108"/>
    </row>
    <row r="186" spans="1:9" x14ac:dyDescent="0.2">
      <c r="A186" s="36" t="str">
        <f>IF(B182="","","連絡先")</f>
        <v>連絡先</v>
      </c>
      <c r="B186" s="312" t="s">
        <v>79</v>
      </c>
      <c r="C186" s="313"/>
      <c r="D186" s="313"/>
      <c r="E186" s="313"/>
      <c r="F186" s="313"/>
      <c r="G186" s="313"/>
      <c r="H186" s="313"/>
      <c r="I186" s="314"/>
    </row>
    <row r="187" spans="1:9" x14ac:dyDescent="0.2">
      <c r="A187" s="109" t="str">
        <f>IF(B182="","","URL")</f>
        <v>URL</v>
      </c>
      <c r="B187" s="157" t="s">
        <v>402</v>
      </c>
      <c r="C187" s="315"/>
      <c r="D187" s="315"/>
      <c r="E187" s="315"/>
      <c r="F187" s="315"/>
      <c r="G187" s="315"/>
      <c r="H187" s="315"/>
      <c r="I187" s="315"/>
    </row>
    <row r="188" spans="1:9" x14ac:dyDescent="0.2">
      <c r="A188" s="110"/>
      <c r="B188" s="316"/>
      <c r="C188" s="317"/>
      <c r="D188" s="317"/>
      <c r="E188" s="317"/>
      <c r="F188" s="317"/>
      <c r="G188" s="317"/>
      <c r="H188" s="317"/>
      <c r="I188" s="318"/>
    </row>
    <row r="191" spans="1:9" x14ac:dyDescent="0.2">
      <c r="A191" s="36" t="str">
        <f>IF(B191="","","名称")</f>
        <v/>
      </c>
      <c r="B191" s="115"/>
      <c r="C191" s="115"/>
      <c r="D191" s="115"/>
      <c r="E191" s="115"/>
      <c r="F191" s="115"/>
      <c r="G191" s="115"/>
      <c r="H191" s="115"/>
      <c r="I191" s="115"/>
    </row>
    <row r="192" spans="1:9" x14ac:dyDescent="0.2">
      <c r="A192" s="116" t="str">
        <f>IF(B191="","","内容")</f>
        <v/>
      </c>
      <c r="B192" s="118"/>
      <c r="C192" s="119"/>
      <c r="D192" s="122"/>
      <c r="E192" s="122"/>
      <c r="F192" s="122"/>
      <c r="G192" s="122"/>
      <c r="H192" s="122"/>
      <c r="I192" s="124"/>
    </row>
    <row r="193" spans="1:9" x14ac:dyDescent="0.2">
      <c r="A193" s="117"/>
      <c r="B193" s="120"/>
      <c r="C193" s="121"/>
      <c r="D193" s="123"/>
      <c r="E193" s="123"/>
      <c r="F193" s="123"/>
      <c r="G193" s="123"/>
      <c r="H193" s="123"/>
      <c r="I193" s="125"/>
    </row>
    <row r="194" spans="1:9" x14ac:dyDescent="0.2">
      <c r="A194" s="37" t="str">
        <f>IF(B191="","","（備考）")</f>
        <v/>
      </c>
      <c r="B194" s="106"/>
      <c r="C194" s="107"/>
      <c r="D194" s="107"/>
      <c r="E194" s="107"/>
      <c r="F194" s="107"/>
      <c r="G194" s="107"/>
      <c r="H194" s="107"/>
      <c r="I194" s="108"/>
    </row>
    <row r="195" spans="1:9" x14ac:dyDescent="0.2">
      <c r="A195" s="36" t="str">
        <f>IF(B191="","","連絡先")</f>
        <v/>
      </c>
      <c r="B195" s="40"/>
      <c r="C195" s="38"/>
      <c r="D195" s="38"/>
      <c r="E195" s="38"/>
      <c r="F195" s="38"/>
      <c r="G195" s="38"/>
      <c r="H195" s="38"/>
      <c r="I195" s="39"/>
    </row>
    <row r="196" spans="1:9" x14ac:dyDescent="0.2">
      <c r="A196" s="109" t="str">
        <f>IF(B191="","","URL")</f>
        <v/>
      </c>
      <c r="B196" s="111"/>
      <c r="C196" s="111"/>
      <c r="D196" s="111"/>
      <c r="E196" s="111"/>
      <c r="F196" s="111"/>
      <c r="G196" s="111"/>
      <c r="H196" s="111"/>
      <c r="I196" s="111"/>
    </row>
    <row r="197" spans="1:9" x14ac:dyDescent="0.2">
      <c r="A197" s="110"/>
      <c r="B197" s="112"/>
      <c r="C197" s="113"/>
      <c r="D197" s="113"/>
      <c r="E197" s="113"/>
      <c r="F197" s="113"/>
      <c r="G197" s="113"/>
      <c r="H197" s="113"/>
      <c r="I197" s="114"/>
    </row>
    <row r="200" spans="1:9" x14ac:dyDescent="0.2">
      <c r="A200" s="36" t="str">
        <f>IF(B200="","","名称")</f>
        <v/>
      </c>
      <c r="B200" s="115"/>
      <c r="C200" s="115"/>
      <c r="D200" s="115"/>
      <c r="E200" s="115"/>
      <c r="F200" s="115"/>
      <c r="G200" s="115"/>
      <c r="H200" s="115"/>
      <c r="I200" s="115"/>
    </row>
    <row r="201" spans="1:9" x14ac:dyDescent="0.2">
      <c r="A201" s="116" t="str">
        <f>IF(B200="","","内容")</f>
        <v/>
      </c>
      <c r="B201" s="118"/>
      <c r="C201" s="119"/>
      <c r="D201" s="122"/>
      <c r="E201" s="122"/>
      <c r="F201" s="122"/>
      <c r="G201" s="122"/>
      <c r="H201" s="122"/>
      <c r="I201" s="124"/>
    </row>
    <row r="202" spans="1:9" x14ac:dyDescent="0.2">
      <c r="A202" s="117"/>
      <c r="B202" s="120"/>
      <c r="C202" s="121"/>
      <c r="D202" s="123"/>
      <c r="E202" s="123"/>
      <c r="F202" s="123"/>
      <c r="G202" s="123"/>
      <c r="H202" s="123"/>
      <c r="I202" s="125"/>
    </row>
    <row r="203" spans="1:9" x14ac:dyDescent="0.2">
      <c r="A203" s="37" t="str">
        <f>IF(B200="","","（備考）")</f>
        <v/>
      </c>
      <c r="B203" s="106"/>
      <c r="C203" s="107"/>
      <c r="D203" s="107"/>
      <c r="E203" s="107"/>
      <c r="F203" s="107"/>
      <c r="G203" s="107"/>
      <c r="H203" s="107"/>
      <c r="I203" s="108"/>
    </row>
    <row r="204" spans="1:9" x14ac:dyDescent="0.2">
      <c r="A204" s="36" t="str">
        <f>IF(B200="","","連絡先")</f>
        <v/>
      </c>
      <c r="B204" s="40"/>
      <c r="C204" s="38"/>
      <c r="D204" s="38"/>
      <c r="E204" s="38"/>
      <c r="F204" s="38"/>
      <c r="G204" s="38"/>
      <c r="H204" s="38"/>
      <c r="I204" s="39"/>
    </row>
    <row r="205" spans="1:9" x14ac:dyDescent="0.2">
      <c r="A205" s="109" t="str">
        <f>IF(B200="","","URL")</f>
        <v/>
      </c>
      <c r="B205" s="111"/>
      <c r="C205" s="111"/>
      <c r="D205" s="111"/>
      <c r="E205" s="111"/>
      <c r="F205" s="111"/>
      <c r="G205" s="111"/>
      <c r="H205" s="111"/>
      <c r="I205" s="111"/>
    </row>
    <row r="206" spans="1:9" x14ac:dyDescent="0.2">
      <c r="A206" s="110"/>
      <c r="B206" s="112"/>
      <c r="C206" s="113"/>
      <c r="D206" s="113"/>
      <c r="E206" s="113"/>
      <c r="F206" s="113"/>
      <c r="G206" s="113"/>
      <c r="H206" s="113"/>
      <c r="I206" s="114"/>
    </row>
    <row r="209" spans="1:9" x14ac:dyDescent="0.2">
      <c r="A209" s="36" t="str">
        <f>IF(B209="","","名称")</f>
        <v/>
      </c>
      <c r="B209" s="115"/>
      <c r="C209" s="115"/>
      <c r="D209" s="115"/>
      <c r="E209" s="115"/>
      <c r="F209" s="115"/>
      <c r="G209" s="115"/>
      <c r="H209" s="115"/>
      <c r="I209" s="115"/>
    </row>
    <row r="210" spans="1:9" x14ac:dyDescent="0.2">
      <c r="A210" s="116" t="str">
        <f>IF(B209="","","内容")</f>
        <v/>
      </c>
      <c r="B210" s="118"/>
      <c r="C210" s="119"/>
      <c r="D210" s="122"/>
      <c r="E210" s="122"/>
      <c r="F210" s="122"/>
      <c r="G210" s="122"/>
      <c r="H210" s="122"/>
      <c r="I210" s="124"/>
    </row>
    <row r="211" spans="1:9" x14ac:dyDescent="0.2">
      <c r="A211" s="117"/>
      <c r="B211" s="120"/>
      <c r="C211" s="121"/>
      <c r="D211" s="123"/>
      <c r="E211" s="123"/>
      <c r="F211" s="123"/>
      <c r="G211" s="123"/>
      <c r="H211" s="123"/>
      <c r="I211" s="125"/>
    </row>
    <row r="212" spans="1:9" x14ac:dyDescent="0.2">
      <c r="A212" s="37" t="str">
        <f>IF(B209="","","（備考）")</f>
        <v/>
      </c>
      <c r="B212" s="106"/>
      <c r="C212" s="107"/>
      <c r="D212" s="107"/>
      <c r="E212" s="107"/>
      <c r="F212" s="107"/>
      <c r="G212" s="107"/>
      <c r="H212" s="107"/>
      <c r="I212" s="108"/>
    </row>
    <row r="213" spans="1:9" x14ac:dyDescent="0.2">
      <c r="A213" s="36" t="str">
        <f>IF(B209="","","連絡先")</f>
        <v/>
      </c>
      <c r="B213" s="40"/>
      <c r="C213" s="38"/>
      <c r="D213" s="38"/>
      <c r="E213" s="38"/>
      <c r="F213" s="38"/>
      <c r="G213" s="38"/>
      <c r="H213" s="38"/>
      <c r="I213" s="39"/>
    </row>
    <row r="214" spans="1:9" x14ac:dyDescent="0.2">
      <c r="A214" s="109" t="str">
        <f>IF(B209="","","URL")</f>
        <v/>
      </c>
      <c r="B214" s="111"/>
      <c r="C214" s="111"/>
      <c r="D214" s="111"/>
      <c r="E214" s="111"/>
      <c r="F214" s="111"/>
      <c r="G214" s="111"/>
      <c r="H214" s="111"/>
      <c r="I214" s="111"/>
    </row>
    <row r="215" spans="1:9" x14ac:dyDescent="0.2">
      <c r="A215" s="110"/>
      <c r="B215" s="112"/>
      <c r="C215" s="113"/>
      <c r="D215" s="113"/>
      <c r="E215" s="113"/>
      <c r="F215" s="113"/>
      <c r="G215" s="113"/>
      <c r="H215" s="113"/>
      <c r="I215" s="114"/>
    </row>
    <row r="218" spans="1:9" x14ac:dyDescent="0.2">
      <c r="A218" s="36" t="str">
        <f>IF(B218="","","名称")</f>
        <v/>
      </c>
      <c r="B218" s="115"/>
      <c r="C218" s="115"/>
      <c r="D218" s="115"/>
      <c r="E218" s="115"/>
      <c r="F218" s="115"/>
      <c r="G218" s="115"/>
      <c r="H218" s="115"/>
      <c r="I218" s="115"/>
    </row>
    <row r="219" spans="1:9" x14ac:dyDescent="0.2">
      <c r="A219" s="116" t="str">
        <f>IF(B218="","","内容")</f>
        <v/>
      </c>
      <c r="B219" s="118"/>
      <c r="C219" s="119"/>
      <c r="D219" s="122"/>
      <c r="E219" s="122"/>
      <c r="F219" s="122"/>
      <c r="G219" s="122"/>
      <c r="H219" s="122"/>
      <c r="I219" s="124"/>
    </row>
    <row r="220" spans="1:9" x14ac:dyDescent="0.2">
      <c r="A220" s="117"/>
      <c r="B220" s="120"/>
      <c r="C220" s="121"/>
      <c r="D220" s="123"/>
      <c r="E220" s="123"/>
      <c r="F220" s="123"/>
      <c r="G220" s="123"/>
      <c r="H220" s="123"/>
      <c r="I220" s="125"/>
    </row>
    <row r="221" spans="1:9" x14ac:dyDescent="0.2">
      <c r="A221" s="37" t="str">
        <f>IF(B218="","","（備考）")</f>
        <v/>
      </c>
      <c r="B221" s="106"/>
      <c r="C221" s="107"/>
      <c r="D221" s="107"/>
      <c r="E221" s="107"/>
      <c r="F221" s="107"/>
      <c r="G221" s="107"/>
      <c r="H221" s="107"/>
      <c r="I221" s="108"/>
    </row>
    <row r="222" spans="1:9" x14ac:dyDescent="0.2">
      <c r="A222" s="36" t="str">
        <f>IF(B218="","","連絡先")</f>
        <v/>
      </c>
      <c r="B222" s="40"/>
      <c r="C222" s="38"/>
      <c r="D222" s="38"/>
      <c r="E222" s="38"/>
      <c r="F222" s="38"/>
      <c r="G222" s="38"/>
      <c r="H222" s="38"/>
      <c r="I222" s="39"/>
    </row>
    <row r="223" spans="1:9" x14ac:dyDescent="0.2">
      <c r="A223" s="109" t="str">
        <f>IF(B218="","","URL")</f>
        <v/>
      </c>
      <c r="B223" s="111"/>
      <c r="C223" s="111"/>
      <c r="D223" s="111"/>
      <c r="E223" s="111"/>
      <c r="F223" s="111"/>
      <c r="G223" s="111"/>
      <c r="H223" s="111"/>
      <c r="I223" s="111"/>
    </row>
    <row r="224" spans="1:9" x14ac:dyDescent="0.2">
      <c r="A224" s="110"/>
      <c r="B224" s="112"/>
      <c r="C224" s="113"/>
      <c r="D224" s="113"/>
      <c r="E224" s="113"/>
      <c r="F224" s="113"/>
      <c r="G224" s="113"/>
      <c r="H224" s="113"/>
      <c r="I224" s="114"/>
    </row>
    <row r="227" spans="1:9" x14ac:dyDescent="0.2">
      <c r="A227" s="36" t="str">
        <f>IF(B227="","","名称")</f>
        <v/>
      </c>
      <c r="B227" s="115"/>
      <c r="C227" s="115"/>
      <c r="D227" s="115"/>
      <c r="E227" s="115"/>
      <c r="F227" s="115"/>
      <c r="G227" s="115"/>
      <c r="H227" s="115"/>
      <c r="I227" s="115"/>
    </row>
    <row r="228" spans="1:9" x14ac:dyDescent="0.2">
      <c r="A228" s="116" t="str">
        <f>IF(B227="","","内容")</f>
        <v/>
      </c>
      <c r="B228" s="118"/>
      <c r="C228" s="119"/>
      <c r="D228" s="122"/>
      <c r="E228" s="122"/>
      <c r="F228" s="122"/>
      <c r="G228" s="122"/>
      <c r="H228" s="122"/>
      <c r="I228" s="124"/>
    </row>
    <row r="229" spans="1:9" x14ac:dyDescent="0.2">
      <c r="A229" s="117"/>
      <c r="B229" s="120"/>
      <c r="C229" s="121"/>
      <c r="D229" s="123"/>
      <c r="E229" s="123"/>
      <c r="F229" s="123"/>
      <c r="G229" s="123"/>
      <c r="H229" s="123"/>
      <c r="I229" s="125"/>
    </row>
    <row r="230" spans="1:9" x14ac:dyDescent="0.2">
      <c r="A230" s="37" t="str">
        <f>IF(B227="","","（備考）")</f>
        <v/>
      </c>
      <c r="B230" s="106"/>
      <c r="C230" s="107"/>
      <c r="D230" s="107"/>
      <c r="E230" s="107"/>
      <c r="F230" s="107"/>
      <c r="G230" s="107"/>
      <c r="H230" s="107"/>
      <c r="I230" s="108"/>
    </row>
    <row r="231" spans="1:9" x14ac:dyDescent="0.2">
      <c r="A231" s="36" t="str">
        <f>IF(B227="","","連絡先")</f>
        <v/>
      </c>
      <c r="B231" s="40"/>
      <c r="C231" s="38"/>
      <c r="D231" s="38"/>
      <c r="E231" s="38"/>
      <c r="F231" s="38"/>
      <c r="G231" s="38"/>
      <c r="H231" s="38"/>
      <c r="I231" s="39"/>
    </row>
    <row r="232" spans="1:9" x14ac:dyDescent="0.2">
      <c r="A232" s="109" t="str">
        <f>IF(B227="","","URL")</f>
        <v/>
      </c>
      <c r="B232" s="111"/>
      <c r="C232" s="111"/>
      <c r="D232" s="111"/>
      <c r="E232" s="111"/>
      <c r="F232" s="111"/>
      <c r="G232" s="111"/>
      <c r="H232" s="111"/>
      <c r="I232" s="111"/>
    </row>
    <row r="233" spans="1:9" x14ac:dyDescent="0.2">
      <c r="A233" s="110"/>
      <c r="B233" s="112"/>
      <c r="C233" s="113"/>
      <c r="D233" s="113"/>
      <c r="E233" s="113"/>
      <c r="F233" s="113"/>
      <c r="G233" s="113"/>
      <c r="H233" s="113"/>
      <c r="I233" s="114"/>
    </row>
    <row r="237" spans="1:9" ht="13.5" customHeight="1" x14ac:dyDescent="0.2">
      <c r="A237" s="132" t="s">
        <v>529</v>
      </c>
      <c r="B237" s="132"/>
      <c r="C237" s="132"/>
      <c r="D237" s="132"/>
      <c r="E237" s="132"/>
      <c r="F237" s="132"/>
      <c r="G237" s="132"/>
      <c r="H237" s="132"/>
      <c r="I237" s="132"/>
    </row>
    <row r="238" spans="1:9" ht="13.5" customHeight="1" x14ac:dyDescent="0.2">
      <c r="A238" s="132"/>
      <c r="B238" s="132"/>
      <c r="C238" s="132"/>
      <c r="D238" s="132"/>
      <c r="E238" s="132"/>
      <c r="F238" s="132"/>
      <c r="G238" s="132"/>
      <c r="H238" s="132"/>
      <c r="I238" s="132"/>
    </row>
    <row r="241" spans="1:9" ht="13.2" customHeight="1" x14ac:dyDescent="0.2">
      <c r="A241" s="109" t="str">
        <f>IF(B241="","","名称")</f>
        <v>名称</v>
      </c>
      <c r="B241" s="302" t="s">
        <v>349</v>
      </c>
      <c r="C241" s="303"/>
      <c r="D241" s="303"/>
      <c r="E241" s="303"/>
      <c r="F241" s="303"/>
      <c r="G241" s="303"/>
      <c r="H241" s="303"/>
      <c r="I241" s="304"/>
    </row>
    <row r="242" spans="1:9" ht="13.2" customHeight="1" x14ac:dyDescent="0.2">
      <c r="A242" s="311"/>
      <c r="B242" s="305"/>
      <c r="C242" s="306"/>
      <c r="D242" s="306"/>
      <c r="E242" s="306"/>
      <c r="F242" s="306"/>
      <c r="G242" s="306"/>
      <c r="H242" s="306"/>
      <c r="I242" s="307"/>
    </row>
    <row r="243" spans="1:9" x14ac:dyDescent="0.2">
      <c r="A243" s="110"/>
      <c r="B243" s="308"/>
      <c r="C243" s="309"/>
      <c r="D243" s="309"/>
      <c r="E243" s="309"/>
      <c r="F243" s="309"/>
      <c r="G243" s="309"/>
      <c r="H243" s="309"/>
      <c r="I243" s="310"/>
    </row>
    <row r="244" spans="1:9" ht="13.2" customHeight="1" x14ac:dyDescent="0.2">
      <c r="A244" s="116" t="str">
        <f>IF(B241="","","内容")</f>
        <v>内容</v>
      </c>
      <c r="B244" s="298" t="s">
        <v>65</v>
      </c>
      <c r="C244" s="299"/>
      <c r="D244" s="122" t="s">
        <v>282</v>
      </c>
      <c r="E244" s="122"/>
      <c r="F244" s="122"/>
      <c r="G244" s="122"/>
      <c r="H244" s="122"/>
      <c r="I244" s="124"/>
    </row>
    <row r="245" spans="1:9" x14ac:dyDescent="0.2">
      <c r="A245" s="117"/>
      <c r="B245" s="300"/>
      <c r="C245" s="301"/>
      <c r="D245" s="123"/>
      <c r="E245" s="123"/>
      <c r="F245" s="123"/>
      <c r="G245" s="123"/>
      <c r="H245" s="123"/>
      <c r="I245" s="125"/>
    </row>
    <row r="246" spans="1:9" x14ac:dyDescent="0.2">
      <c r="A246" s="37" t="str">
        <f>IF(B241="","","（備考）")</f>
        <v>（備考）</v>
      </c>
      <c r="B246" s="296" t="s">
        <v>284</v>
      </c>
      <c r="C246" s="297"/>
      <c r="D246" s="136" t="s">
        <v>283</v>
      </c>
      <c r="E246" s="136"/>
      <c r="F246" s="107"/>
      <c r="G246" s="107"/>
      <c r="H246" s="107"/>
      <c r="I246" s="108"/>
    </row>
    <row r="247" spans="1:9" x14ac:dyDescent="0.2">
      <c r="A247" s="109" t="str">
        <f>IF(B241="","","連絡先")</f>
        <v>連絡先</v>
      </c>
      <c r="B247" s="40" t="s">
        <v>393</v>
      </c>
      <c r="C247" s="38"/>
      <c r="D247" s="38"/>
      <c r="E247" s="38"/>
      <c r="F247" s="38"/>
      <c r="G247" s="38"/>
      <c r="H247" s="38"/>
      <c r="I247" s="39"/>
    </row>
    <row r="248" spans="1:9" x14ac:dyDescent="0.2">
      <c r="A248" s="110"/>
      <c r="B248" s="40" t="s">
        <v>394</v>
      </c>
      <c r="C248" s="38"/>
      <c r="D248" s="38"/>
      <c r="E248" s="38"/>
      <c r="F248" s="38"/>
      <c r="G248" s="38"/>
      <c r="H248" s="38"/>
      <c r="I248" s="39"/>
    </row>
    <row r="249" spans="1:9" ht="13.2" customHeight="1" x14ac:dyDescent="0.2">
      <c r="A249" s="109" t="str">
        <f>IF(B241="","","URL")</f>
        <v>URL</v>
      </c>
      <c r="B249" s="111" t="s">
        <v>285</v>
      </c>
      <c r="C249" s="111"/>
      <c r="D249" s="111"/>
      <c r="E249" s="111"/>
      <c r="F249" s="111"/>
      <c r="G249" s="111"/>
      <c r="H249" s="111"/>
      <c r="I249" s="111"/>
    </row>
    <row r="250" spans="1:9" x14ac:dyDescent="0.2">
      <c r="A250" s="110"/>
      <c r="B250" s="112"/>
      <c r="C250" s="113"/>
      <c r="D250" s="113"/>
      <c r="E250" s="113"/>
      <c r="F250" s="113"/>
      <c r="G250" s="113"/>
      <c r="H250" s="113"/>
      <c r="I250" s="114"/>
    </row>
    <row r="253" spans="1:9" x14ac:dyDescent="0.2">
      <c r="A253" s="36" t="str">
        <f>IF(B253="","","名称")</f>
        <v>名称</v>
      </c>
      <c r="B253" s="115" t="s">
        <v>84</v>
      </c>
      <c r="C253" s="115"/>
      <c r="D253" s="115"/>
      <c r="E253" s="115"/>
      <c r="F253" s="115"/>
      <c r="G253" s="115"/>
      <c r="H253" s="115"/>
      <c r="I253" s="115"/>
    </row>
    <row r="254" spans="1:9" ht="13.2" customHeight="1" x14ac:dyDescent="0.2">
      <c r="A254" s="116" t="str">
        <f>IF(B253="","","内容")</f>
        <v>内容</v>
      </c>
      <c r="B254" s="292" t="s">
        <v>12</v>
      </c>
      <c r="C254" s="293"/>
      <c r="D254" s="122" t="s">
        <v>257</v>
      </c>
      <c r="E254" s="122"/>
      <c r="F254" s="122"/>
      <c r="G254" s="122"/>
      <c r="H254" s="122"/>
      <c r="I254" s="124"/>
    </row>
    <row r="255" spans="1:9" x14ac:dyDescent="0.2">
      <c r="A255" s="117"/>
      <c r="B255" s="294"/>
      <c r="C255" s="295"/>
      <c r="D255" s="123"/>
      <c r="E255" s="123"/>
      <c r="F255" s="123"/>
      <c r="G255" s="123"/>
      <c r="H255" s="123"/>
      <c r="I255" s="125"/>
    </row>
    <row r="256" spans="1:9" x14ac:dyDescent="0.2">
      <c r="A256" s="37" t="str">
        <f>IF(B253="","","（備考）")</f>
        <v>（備考）</v>
      </c>
      <c r="B256" s="289" t="s">
        <v>247</v>
      </c>
      <c r="C256" s="290"/>
      <c r="D256" s="211" t="s">
        <v>286</v>
      </c>
      <c r="E256" s="211"/>
      <c r="F256" s="107"/>
      <c r="G256" s="107"/>
      <c r="H256" s="107"/>
      <c r="I256" s="108"/>
    </row>
    <row r="257" spans="1:9" x14ac:dyDescent="0.2">
      <c r="A257" s="36" t="str">
        <f>IF(B253="","","連絡先")</f>
        <v>連絡先</v>
      </c>
      <c r="B257" s="45" t="s">
        <v>287</v>
      </c>
      <c r="C257" s="38"/>
      <c r="D257" s="38"/>
      <c r="E257" s="38"/>
      <c r="F257" s="38"/>
      <c r="G257" s="38"/>
      <c r="H257" s="38"/>
      <c r="I257" s="39"/>
    </row>
    <row r="258" spans="1:9" ht="13.2" customHeight="1" x14ac:dyDescent="0.2">
      <c r="A258" s="109" t="str">
        <f>IF(B253="","","URL")</f>
        <v>URL</v>
      </c>
      <c r="B258" s="201" t="s">
        <v>240</v>
      </c>
      <c r="C258" s="201"/>
      <c r="D258" s="201"/>
      <c r="E258" s="201"/>
      <c r="F258" s="201"/>
      <c r="G258" s="201"/>
      <c r="H258" s="201"/>
      <c r="I258" s="202"/>
    </row>
    <row r="259" spans="1:9" x14ac:dyDescent="0.2">
      <c r="A259" s="110"/>
      <c r="B259" s="204"/>
      <c r="C259" s="204"/>
      <c r="D259" s="204"/>
      <c r="E259" s="204"/>
      <c r="F259" s="204"/>
      <c r="G259" s="204"/>
      <c r="H259" s="204"/>
      <c r="I259" s="205"/>
    </row>
    <row r="262" spans="1:9" x14ac:dyDescent="0.2">
      <c r="A262" s="36" t="str">
        <f>IF(B262="","","名称")</f>
        <v>名称</v>
      </c>
      <c r="B262" s="115" t="s">
        <v>288</v>
      </c>
      <c r="C262" s="115"/>
      <c r="D262" s="115"/>
      <c r="E262" s="115"/>
      <c r="F262" s="115"/>
      <c r="G262" s="115"/>
      <c r="H262" s="115"/>
      <c r="I262" s="115"/>
    </row>
    <row r="263" spans="1:9" x14ac:dyDescent="0.2">
      <c r="A263" s="116" t="str">
        <f>IF(B262="","","内容")</f>
        <v>内容</v>
      </c>
      <c r="B263" s="118" t="s">
        <v>11</v>
      </c>
      <c r="C263" s="119"/>
      <c r="D263" s="122" t="s">
        <v>256</v>
      </c>
      <c r="E263" s="122"/>
      <c r="F263" s="122"/>
      <c r="G263" s="122"/>
      <c r="H263" s="122"/>
      <c r="I263" s="124"/>
    </row>
    <row r="264" spans="1:9" x14ac:dyDescent="0.2">
      <c r="A264" s="117"/>
      <c r="B264" s="120"/>
      <c r="C264" s="121"/>
      <c r="D264" s="123"/>
      <c r="E264" s="123"/>
      <c r="F264" s="123"/>
      <c r="G264" s="123"/>
      <c r="H264" s="123"/>
      <c r="I264" s="125"/>
    </row>
    <row r="265" spans="1:9" x14ac:dyDescent="0.2">
      <c r="A265" s="37" t="str">
        <f>IF(B262="","","（備考）")</f>
        <v>（備考）</v>
      </c>
      <c r="B265" s="128" t="s">
        <v>289</v>
      </c>
      <c r="C265" s="129"/>
      <c r="D265" s="130"/>
      <c r="E265" s="130"/>
      <c r="F265" s="107"/>
      <c r="G265" s="107"/>
      <c r="H265" s="107"/>
      <c r="I265" s="108"/>
    </row>
    <row r="266" spans="1:9" x14ac:dyDescent="0.2">
      <c r="A266" s="36" t="str">
        <f>IF(B262="","","連絡先")</f>
        <v>連絡先</v>
      </c>
      <c r="B266" s="291" t="s">
        <v>290</v>
      </c>
      <c r="C266" s="291"/>
      <c r="D266" s="291"/>
      <c r="E266" s="291"/>
      <c r="F266" s="291"/>
      <c r="G266" s="291"/>
      <c r="H266" s="291"/>
      <c r="I266" s="291"/>
    </row>
    <row r="267" spans="1:9" ht="13.2" customHeight="1" x14ac:dyDescent="0.2">
      <c r="A267" s="109" t="str">
        <f>IF(B262="","","URL")</f>
        <v>URL</v>
      </c>
      <c r="B267" s="152" t="s">
        <v>350</v>
      </c>
      <c r="C267" s="111"/>
      <c r="D267" s="111"/>
      <c r="E267" s="111"/>
      <c r="F267" s="111"/>
      <c r="G267" s="111"/>
      <c r="H267" s="111"/>
      <c r="I267" s="111"/>
    </row>
    <row r="268" spans="1:9" ht="13.2" customHeight="1" x14ac:dyDescent="0.2">
      <c r="A268" s="110"/>
      <c r="B268" s="112"/>
      <c r="C268" s="113"/>
      <c r="D268" s="113"/>
      <c r="E268" s="113"/>
      <c r="F268" s="113"/>
      <c r="G268" s="113"/>
      <c r="H268" s="113"/>
      <c r="I268" s="114"/>
    </row>
    <row r="271" spans="1:9" x14ac:dyDescent="0.2">
      <c r="A271" s="36" t="str">
        <f>IF(B271="","","名称")</f>
        <v>名称</v>
      </c>
      <c r="B271" s="115" t="s">
        <v>291</v>
      </c>
      <c r="C271" s="115"/>
      <c r="D271" s="115"/>
      <c r="E271" s="115"/>
      <c r="F271" s="115"/>
      <c r="G271" s="115"/>
      <c r="H271" s="115"/>
      <c r="I271" s="115"/>
    </row>
    <row r="272" spans="1:9" x14ac:dyDescent="0.2">
      <c r="A272" s="116" t="str">
        <f>IF(B271="","","内容")</f>
        <v>内容</v>
      </c>
      <c r="B272" s="118" t="s">
        <v>14</v>
      </c>
      <c r="C272" s="119"/>
      <c r="D272" s="122"/>
      <c r="E272" s="122"/>
      <c r="F272" s="122"/>
      <c r="G272" s="122"/>
      <c r="H272" s="122"/>
      <c r="I272" s="124"/>
    </row>
    <row r="273" spans="1:9" x14ac:dyDescent="0.2">
      <c r="A273" s="117"/>
      <c r="B273" s="120"/>
      <c r="C273" s="121"/>
      <c r="D273" s="123"/>
      <c r="E273" s="123"/>
      <c r="F273" s="123"/>
      <c r="G273" s="123"/>
      <c r="H273" s="123"/>
      <c r="I273" s="125"/>
    </row>
    <row r="274" spans="1:9" x14ac:dyDescent="0.2">
      <c r="A274" s="37" t="str">
        <f>IF(B271="","","（備考）")</f>
        <v>（備考）</v>
      </c>
      <c r="B274" s="162" t="s">
        <v>292</v>
      </c>
      <c r="C274" s="163"/>
      <c r="D274" s="134"/>
      <c r="E274" s="134"/>
      <c r="F274" s="107"/>
      <c r="G274" s="107"/>
      <c r="H274" s="107"/>
      <c r="I274" s="108"/>
    </row>
    <row r="275" spans="1:9" x14ac:dyDescent="0.2">
      <c r="A275" s="36" t="str">
        <f>IF(B271="","","連絡先")</f>
        <v>連絡先</v>
      </c>
      <c r="B275" s="41" t="s">
        <v>351</v>
      </c>
      <c r="C275" s="42"/>
      <c r="D275" s="44" t="s">
        <v>383</v>
      </c>
      <c r="E275" s="42"/>
      <c r="F275" s="42"/>
      <c r="G275" s="42"/>
      <c r="H275" s="42"/>
      <c r="I275" s="43"/>
    </row>
    <row r="276" spans="1:9" ht="13.2" customHeight="1" x14ac:dyDescent="0.2">
      <c r="A276" s="109" t="str">
        <f>IF(B271="","","URL")</f>
        <v>URL</v>
      </c>
      <c r="B276" s="200" t="s">
        <v>575</v>
      </c>
      <c r="C276" s="201"/>
      <c r="D276" s="201"/>
      <c r="E276" s="201"/>
      <c r="F276" s="201"/>
      <c r="G276" s="201"/>
      <c r="H276" s="201"/>
      <c r="I276" s="202"/>
    </row>
    <row r="277" spans="1:9" x14ac:dyDescent="0.2">
      <c r="A277" s="110"/>
      <c r="B277" s="203"/>
      <c r="C277" s="204"/>
      <c r="D277" s="204"/>
      <c r="E277" s="204"/>
      <c r="F277" s="204"/>
      <c r="G277" s="204"/>
      <c r="H277" s="204"/>
      <c r="I277" s="205"/>
    </row>
    <row r="280" spans="1:9" x14ac:dyDescent="0.2">
      <c r="A280" s="36" t="str">
        <f>IF(B280="","","名称")</f>
        <v>名称</v>
      </c>
      <c r="B280" s="115" t="s">
        <v>303</v>
      </c>
      <c r="C280" s="115"/>
      <c r="D280" s="115"/>
      <c r="E280" s="115"/>
      <c r="F280" s="115"/>
      <c r="G280" s="115"/>
      <c r="H280" s="115"/>
      <c r="I280" s="115"/>
    </row>
    <row r="281" spans="1:9" x14ac:dyDescent="0.2">
      <c r="A281" s="116" t="str">
        <f>IF(B280="","","内容")</f>
        <v>内容</v>
      </c>
      <c r="B281" s="118" t="s">
        <v>76</v>
      </c>
      <c r="C281" s="119"/>
      <c r="D281" s="122" t="s">
        <v>80</v>
      </c>
      <c r="E281" s="122"/>
      <c r="F281" s="122"/>
      <c r="G281" s="122"/>
      <c r="H281" s="122"/>
      <c r="I281" s="124"/>
    </row>
    <row r="282" spans="1:9" x14ac:dyDescent="0.2">
      <c r="A282" s="117"/>
      <c r="B282" s="120"/>
      <c r="C282" s="121"/>
      <c r="D282" s="123"/>
      <c r="E282" s="123"/>
      <c r="F282" s="123"/>
      <c r="G282" s="123"/>
      <c r="H282" s="123"/>
      <c r="I282" s="125"/>
    </row>
    <row r="283" spans="1:9" x14ac:dyDescent="0.2">
      <c r="A283" s="37" t="str">
        <f>IF(B280="","","（備考）")</f>
        <v>（備考）</v>
      </c>
      <c r="B283" s="128"/>
      <c r="C283" s="129"/>
      <c r="D283" s="131"/>
      <c r="E283" s="131"/>
      <c r="F283" s="107"/>
      <c r="G283" s="107"/>
      <c r="H283" s="107"/>
      <c r="I283" s="108"/>
    </row>
    <row r="284" spans="1:9" x14ac:dyDescent="0.2">
      <c r="A284" s="36" t="str">
        <f>IF(B280="","","連絡先")</f>
        <v>連絡先</v>
      </c>
      <c r="B284" s="41" t="s">
        <v>81</v>
      </c>
      <c r="C284" s="42"/>
      <c r="D284" s="44" t="s">
        <v>74</v>
      </c>
      <c r="E284" s="42"/>
      <c r="F284" s="42"/>
      <c r="G284" s="42"/>
      <c r="H284" s="42"/>
      <c r="I284" s="43"/>
    </row>
    <row r="285" spans="1:9" x14ac:dyDescent="0.2">
      <c r="A285" s="109" t="str">
        <f>IF(B280="","","URL")</f>
        <v>URL</v>
      </c>
      <c r="B285" s="153" t="s">
        <v>82</v>
      </c>
      <c r="C285" s="154"/>
      <c r="D285" s="154"/>
      <c r="E285" s="154"/>
      <c r="F285" s="154"/>
      <c r="G285" s="154"/>
      <c r="H285" s="154"/>
      <c r="I285" s="155"/>
    </row>
    <row r="286" spans="1:9" x14ac:dyDescent="0.2">
      <c r="A286" s="110"/>
      <c r="B286" s="282" t="s">
        <v>83</v>
      </c>
      <c r="C286" s="283"/>
      <c r="D286" s="283"/>
      <c r="E286" s="283"/>
      <c r="F286" s="283"/>
      <c r="G286" s="283"/>
      <c r="H286" s="283"/>
      <c r="I286" s="284"/>
    </row>
    <row r="296" spans="1:9" ht="13.5" customHeight="1" x14ac:dyDescent="0.2">
      <c r="A296" s="132" t="s">
        <v>530</v>
      </c>
      <c r="B296" s="132"/>
      <c r="C296" s="132"/>
      <c r="D296" s="132"/>
      <c r="E296" s="132"/>
      <c r="F296" s="132"/>
      <c r="G296" s="132"/>
      <c r="H296" s="132"/>
      <c r="I296" s="132"/>
    </row>
    <row r="297" spans="1:9" ht="13.5" customHeight="1" x14ac:dyDescent="0.2">
      <c r="A297" s="132"/>
      <c r="B297" s="132"/>
      <c r="C297" s="132"/>
      <c r="D297" s="132"/>
      <c r="E297" s="132"/>
      <c r="F297" s="132"/>
      <c r="G297" s="132"/>
      <c r="H297" s="132"/>
      <c r="I297" s="132"/>
    </row>
    <row r="300" spans="1:9" x14ac:dyDescent="0.2">
      <c r="A300" s="36" t="str">
        <f>IF(B300="","","名称")</f>
        <v>名称</v>
      </c>
      <c r="B300" s="115" t="s">
        <v>327</v>
      </c>
      <c r="C300" s="115"/>
      <c r="D300" s="115"/>
      <c r="E300" s="115"/>
      <c r="F300" s="115"/>
      <c r="G300" s="115"/>
      <c r="H300" s="115"/>
      <c r="I300" s="115"/>
    </row>
    <row r="301" spans="1:9" x14ac:dyDescent="0.2">
      <c r="A301" s="116" t="str">
        <f>IF(B300="","","内容")</f>
        <v>内容</v>
      </c>
      <c r="B301" s="118" t="s">
        <v>11</v>
      </c>
      <c r="C301" s="119"/>
      <c r="D301" s="122" t="s">
        <v>13</v>
      </c>
      <c r="E301" s="122"/>
      <c r="F301" s="122"/>
      <c r="G301" s="122"/>
      <c r="H301" s="122"/>
      <c r="I301" s="124"/>
    </row>
    <row r="302" spans="1:9" x14ac:dyDescent="0.2">
      <c r="A302" s="117"/>
      <c r="B302" s="120"/>
      <c r="C302" s="121"/>
      <c r="D302" s="123"/>
      <c r="E302" s="123"/>
      <c r="F302" s="123"/>
      <c r="G302" s="123"/>
      <c r="H302" s="123"/>
      <c r="I302" s="125"/>
    </row>
    <row r="303" spans="1:9" x14ac:dyDescent="0.2">
      <c r="A303" s="37" t="str">
        <f>IF(B300="","","（備考）")</f>
        <v>（備考）</v>
      </c>
      <c r="B303" s="128"/>
      <c r="C303" s="129"/>
      <c r="D303" s="130"/>
      <c r="E303" s="130"/>
      <c r="F303" s="107"/>
      <c r="G303" s="107"/>
      <c r="H303" s="107"/>
      <c r="I303" s="108"/>
    </row>
    <row r="304" spans="1:9" x14ac:dyDescent="0.2">
      <c r="A304" s="36" t="str">
        <f>IF(B300="","","連絡先")</f>
        <v>連絡先</v>
      </c>
      <c r="B304" s="40" t="s">
        <v>88</v>
      </c>
      <c r="C304" s="38"/>
      <c r="D304" s="38"/>
      <c r="E304" s="38"/>
      <c r="F304" s="38"/>
      <c r="G304" s="38"/>
      <c r="H304" s="38"/>
      <c r="I304" s="39"/>
    </row>
    <row r="305" spans="1:9" x14ac:dyDescent="0.2">
      <c r="A305" s="109" t="str">
        <f>IF(B300="","","URL")</f>
        <v>URL</v>
      </c>
      <c r="B305" s="172" t="s">
        <v>328</v>
      </c>
      <c r="C305" s="285"/>
      <c r="D305" s="285"/>
      <c r="E305" s="285"/>
      <c r="F305" s="285"/>
      <c r="G305" s="285"/>
      <c r="H305" s="285"/>
      <c r="I305" s="285"/>
    </row>
    <row r="306" spans="1:9" x14ac:dyDescent="0.2">
      <c r="A306" s="110"/>
      <c r="B306" s="286"/>
      <c r="C306" s="287"/>
      <c r="D306" s="287"/>
      <c r="E306" s="287"/>
      <c r="F306" s="287"/>
      <c r="G306" s="287"/>
      <c r="H306" s="287"/>
      <c r="I306" s="288"/>
    </row>
    <row r="309" spans="1:9" x14ac:dyDescent="0.2">
      <c r="A309" s="36" t="str">
        <f>IF(B309="","","名称")</f>
        <v>名称</v>
      </c>
      <c r="B309" s="115" t="s">
        <v>403</v>
      </c>
      <c r="C309" s="115"/>
      <c r="D309" s="115"/>
      <c r="E309" s="115"/>
      <c r="F309" s="115"/>
      <c r="G309" s="115"/>
      <c r="H309" s="115"/>
      <c r="I309" s="115"/>
    </row>
    <row r="310" spans="1:9" x14ac:dyDescent="0.2">
      <c r="A310" s="116" t="str">
        <f>IF(B309="","","内容")</f>
        <v>内容</v>
      </c>
      <c r="B310" s="219" t="s">
        <v>312</v>
      </c>
      <c r="C310" s="220"/>
      <c r="D310" s="122"/>
      <c r="E310" s="122"/>
      <c r="F310" s="122"/>
      <c r="G310" s="122"/>
      <c r="H310" s="122"/>
      <c r="I310" s="124"/>
    </row>
    <row r="311" spans="1:9" x14ac:dyDescent="0.2">
      <c r="A311" s="117"/>
      <c r="B311" s="221"/>
      <c r="C311" s="222"/>
      <c r="D311" s="123"/>
      <c r="E311" s="123"/>
      <c r="F311" s="123"/>
      <c r="G311" s="123"/>
      <c r="H311" s="123"/>
      <c r="I311" s="125"/>
    </row>
    <row r="312" spans="1:9" x14ac:dyDescent="0.2">
      <c r="A312" s="37" t="str">
        <f>IF(B309="","","（備考）")</f>
        <v>（備考）</v>
      </c>
      <c r="B312" s="156" t="s">
        <v>515</v>
      </c>
      <c r="C312" s="131"/>
      <c r="D312" s="107"/>
      <c r="E312" s="107"/>
      <c r="F312" s="107"/>
      <c r="G312" s="107"/>
      <c r="H312" s="107"/>
      <c r="I312" s="108"/>
    </row>
    <row r="313" spans="1:9" x14ac:dyDescent="0.2">
      <c r="A313" s="36" t="str">
        <f>IF(B309="","","連絡先")</f>
        <v>連絡先</v>
      </c>
      <c r="B313" s="40" t="s">
        <v>88</v>
      </c>
      <c r="C313" s="38"/>
      <c r="D313" s="38"/>
      <c r="E313" s="38"/>
      <c r="F313" s="38"/>
      <c r="G313" s="38"/>
      <c r="H313" s="38"/>
      <c r="I313" s="39"/>
    </row>
    <row r="314" spans="1:9" ht="13.2" customHeight="1" x14ac:dyDescent="0.2">
      <c r="A314" s="109" t="str">
        <f>IF(B309="","","URL")</f>
        <v>URL</v>
      </c>
      <c r="B314" s="152" t="s">
        <v>232</v>
      </c>
      <c r="C314" s="152"/>
      <c r="D314" s="152"/>
      <c r="E314" s="152"/>
      <c r="F314" s="152"/>
      <c r="G314" s="152"/>
      <c r="H314" s="152"/>
      <c r="I314" s="152"/>
    </row>
    <row r="315" spans="1:9" x14ac:dyDescent="0.2">
      <c r="A315" s="110"/>
      <c r="B315" s="153"/>
      <c r="C315" s="154"/>
      <c r="D315" s="154"/>
      <c r="E315" s="154"/>
      <c r="F315" s="154"/>
      <c r="G315" s="154"/>
      <c r="H315" s="154"/>
      <c r="I315" s="155"/>
    </row>
    <row r="318" spans="1:9" x14ac:dyDescent="0.2">
      <c r="A318" s="36" t="str">
        <f>IF(B318="","","名称")</f>
        <v>名称</v>
      </c>
      <c r="B318" s="280" t="s">
        <v>404</v>
      </c>
      <c r="C318" s="281"/>
      <c r="D318" s="281"/>
      <c r="E318" s="281"/>
      <c r="F318" s="281"/>
      <c r="G318" s="281"/>
      <c r="H318" s="281"/>
      <c r="I318" s="281"/>
    </row>
    <row r="319" spans="1:9" x14ac:dyDescent="0.2">
      <c r="A319" s="116" t="str">
        <f>IF(B318="","","内容")</f>
        <v>内容</v>
      </c>
      <c r="B319" s="118" t="s">
        <v>13</v>
      </c>
      <c r="C319" s="119"/>
      <c r="D319" s="122"/>
      <c r="E319" s="122"/>
      <c r="F319" s="122"/>
      <c r="G319" s="122"/>
      <c r="H319" s="122"/>
      <c r="I319" s="124"/>
    </row>
    <row r="320" spans="1:9" x14ac:dyDescent="0.2">
      <c r="A320" s="117"/>
      <c r="B320" s="120"/>
      <c r="C320" s="121"/>
      <c r="D320" s="123"/>
      <c r="E320" s="123"/>
      <c r="F320" s="123"/>
      <c r="G320" s="123"/>
      <c r="H320" s="123"/>
      <c r="I320" s="125"/>
    </row>
    <row r="321" spans="1:9" x14ac:dyDescent="0.2">
      <c r="A321" s="37" t="str">
        <f>IF(B318="","","（備考）")</f>
        <v>（備考）</v>
      </c>
      <c r="B321" s="179" t="s">
        <v>241</v>
      </c>
      <c r="C321" s="130"/>
      <c r="D321" s="107"/>
      <c r="E321" s="107"/>
      <c r="F321" s="107"/>
      <c r="G321" s="107"/>
      <c r="H321" s="107"/>
      <c r="I321" s="108"/>
    </row>
    <row r="322" spans="1:9" x14ac:dyDescent="0.2">
      <c r="A322" s="36" t="str">
        <f>IF(B318="","","連絡先")</f>
        <v>連絡先</v>
      </c>
      <c r="B322" s="40" t="s">
        <v>88</v>
      </c>
      <c r="C322" s="38"/>
      <c r="D322" s="38"/>
      <c r="E322" s="38"/>
      <c r="F322" s="38"/>
      <c r="G322" s="38"/>
      <c r="H322" s="38"/>
      <c r="I322" s="39"/>
    </row>
    <row r="323" spans="1:9" ht="13.2" customHeight="1" x14ac:dyDescent="0.2">
      <c r="A323" s="109" t="str">
        <f>IF(B318="","","URL")</f>
        <v>URL</v>
      </c>
      <c r="B323" s="274" t="str">
        <f>HYPERLINK("https://www.city.sagamihara.kanagawa.jp/kosodate/1026602/kosodate/1026604/1018607/index.html","https://www.city.sagamihara.kanagawa.jp/kosodate/1026602/kosodate/1026604/1018607/index.html                                                       ")</f>
        <v xml:space="preserve">https://www.city.sagamihara.kanagawa.jp/kosodate/1026602/kosodate/1026604/1018607/index.html                                                       </v>
      </c>
      <c r="C323" s="275"/>
      <c r="D323" s="275"/>
      <c r="E323" s="275"/>
      <c r="F323" s="275"/>
      <c r="G323" s="275"/>
      <c r="H323" s="275"/>
      <c r="I323" s="276"/>
    </row>
    <row r="324" spans="1:9" x14ac:dyDescent="0.2">
      <c r="A324" s="110"/>
      <c r="B324" s="277"/>
      <c r="C324" s="278"/>
      <c r="D324" s="278"/>
      <c r="E324" s="278"/>
      <c r="F324" s="278"/>
      <c r="G324" s="278"/>
      <c r="H324" s="278"/>
      <c r="I324" s="279"/>
    </row>
    <row r="327" spans="1:9" x14ac:dyDescent="0.2">
      <c r="A327" s="36" t="str">
        <f>IF(B327="","","名称")</f>
        <v>名称</v>
      </c>
      <c r="B327" s="115" t="s">
        <v>278</v>
      </c>
      <c r="C327" s="115"/>
      <c r="D327" s="115"/>
      <c r="E327" s="115"/>
      <c r="F327" s="115"/>
      <c r="G327" s="115"/>
      <c r="H327" s="115"/>
      <c r="I327" s="115"/>
    </row>
    <row r="328" spans="1:9" x14ac:dyDescent="0.2">
      <c r="A328" s="116" t="str">
        <f>IF(B327="","","内容")</f>
        <v>内容</v>
      </c>
      <c r="B328" s="118" t="s">
        <v>16</v>
      </c>
      <c r="C328" s="119"/>
      <c r="D328" s="122"/>
      <c r="E328" s="122"/>
      <c r="F328" s="122"/>
      <c r="G328" s="122"/>
      <c r="H328" s="122"/>
      <c r="I328" s="124"/>
    </row>
    <row r="329" spans="1:9" x14ac:dyDescent="0.2">
      <c r="A329" s="117"/>
      <c r="B329" s="120"/>
      <c r="C329" s="121"/>
      <c r="D329" s="123"/>
      <c r="E329" s="123"/>
      <c r="F329" s="123"/>
      <c r="G329" s="123"/>
      <c r="H329" s="123"/>
      <c r="I329" s="125"/>
    </row>
    <row r="330" spans="1:9" x14ac:dyDescent="0.2">
      <c r="A330" s="37" t="str">
        <f>IF(B327="","","（備考）")</f>
        <v>（備考）</v>
      </c>
      <c r="B330" s="273" t="s">
        <v>279</v>
      </c>
      <c r="C330" s="176"/>
      <c r="D330" s="107"/>
      <c r="E330" s="107"/>
      <c r="F330" s="107"/>
      <c r="G330" s="107"/>
      <c r="H330" s="107"/>
      <c r="I330" s="108"/>
    </row>
    <row r="331" spans="1:9" x14ac:dyDescent="0.2">
      <c r="A331" s="109" t="str">
        <f>IF(B327="","","連絡先")</f>
        <v>連絡先</v>
      </c>
      <c r="B331" s="41" t="s">
        <v>525</v>
      </c>
      <c r="C331" s="38"/>
      <c r="D331" s="38"/>
      <c r="E331" s="42" t="s">
        <v>528</v>
      </c>
      <c r="F331" s="38"/>
      <c r="G331" s="38"/>
      <c r="H331" s="38"/>
      <c r="I331" s="39"/>
    </row>
    <row r="332" spans="1:9" x14ac:dyDescent="0.2">
      <c r="A332" s="110"/>
      <c r="B332" s="41" t="s">
        <v>526</v>
      </c>
      <c r="C332" s="38"/>
      <c r="D332" s="38"/>
      <c r="E332" s="42" t="s">
        <v>527</v>
      </c>
      <c r="F332" s="38"/>
      <c r="G332" s="38"/>
      <c r="H332" s="38"/>
      <c r="I332" s="39"/>
    </row>
    <row r="333" spans="1:9" x14ac:dyDescent="0.2">
      <c r="A333" s="109" t="str">
        <f>IF(B327="","","URL")</f>
        <v>URL</v>
      </c>
      <c r="B333" s="157" t="str">
        <f>HYPERLINK("https://www.city.sagamihara.kanagawa.jp/kosodate/1026602/kosodate/1026606/hoikuen/1025044.html","https://www.city.sagamihara.kanagawa.jp/kosodate/1026602/kosodate/1026606/hoikuen/1025044.html")</f>
        <v>https://www.city.sagamihara.kanagawa.jp/kosodate/1026602/kosodate/1026606/hoikuen/1025044.html</v>
      </c>
      <c r="C333" s="157"/>
      <c r="D333" s="157"/>
      <c r="E333" s="157"/>
      <c r="F333" s="157"/>
      <c r="G333" s="157"/>
      <c r="H333" s="157"/>
      <c r="I333" s="157"/>
    </row>
    <row r="334" spans="1:9" x14ac:dyDescent="0.2">
      <c r="A334" s="110"/>
      <c r="B334" s="184"/>
      <c r="C334" s="185"/>
      <c r="D334" s="185"/>
      <c r="E334" s="185"/>
      <c r="F334" s="185"/>
      <c r="G334" s="185"/>
      <c r="H334" s="185"/>
      <c r="I334" s="186"/>
    </row>
    <row r="337" spans="1:9" x14ac:dyDescent="0.2">
      <c r="A337" s="36" t="str">
        <f>IF(B337="","","名称")</f>
        <v>名称</v>
      </c>
      <c r="B337" s="235" t="s">
        <v>518</v>
      </c>
      <c r="C337" s="236"/>
      <c r="D337" s="236"/>
      <c r="E337" s="236"/>
      <c r="F337" s="236"/>
      <c r="G337" s="236"/>
      <c r="H337" s="236"/>
      <c r="I337" s="236"/>
    </row>
    <row r="338" spans="1:9" x14ac:dyDescent="0.2">
      <c r="A338" s="116" t="str">
        <f>IF(B337="","","内容")</f>
        <v>内容</v>
      </c>
      <c r="B338" s="118" t="s">
        <v>14</v>
      </c>
      <c r="C338" s="119"/>
      <c r="D338" s="122"/>
      <c r="E338" s="122"/>
      <c r="F338" s="122"/>
      <c r="G338" s="122"/>
      <c r="H338" s="122"/>
      <c r="I338" s="124"/>
    </row>
    <row r="339" spans="1:9" x14ac:dyDescent="0.2">
      <c r="A339" s="117"/>
      <c r="B339" s="120"/>
      <c r="C339" s="121"/>
      <c r="D339" s="123"/>
      <c r="E339" s="123"/>
      <c r="F339" s="123"/>
      <c r="G339" s="123"/>
      <c r="H339" s="123"/>
      <c r="I339" s="125"/>
    </row>
    <row r="340" spans="1:9" x14ac:dyDescent="0.2">
      <c r="A340" s="37" t="str">
        <f>IF(B337="","","（備考）")</f>
        <v>（備考）</v>
      </c>
      <c r="B340" s="126" t="s">
        <v>89</v>
      </c>
      <c r="C340" s="127"/>
      <c r="D340" s="107"/>
      <c r="E340" s="107"/>
      <c r="F340" s="107"/>
      <c r="G340" s="107"/>
      <c r="H340" s="107"/>
      <c r="I340" s="108"/>
    </row>
    <row r="341" spans="1:9" x14ac:dyDescent="0.2">
      <c r="A341" s="36" t="str">
        <f>IF(B337="","","連絡先")</f>
        <v>連絡先</v>
      </c>
      <c r="B341" s="67" t="s">
        <v>491</v>
      </c>
      <c r="C341" s="42"/>
      <c r="D341" s="46" t="s">
        <v>492</v>
      </c>
      <c r="E341" s="42"/>
      <c r="F341" s="42"/>
      <c r="G341" s="42"/>
      <c r="H341" s="42"/>
      <c r="I341" s="43"/>
    </row>
    <row r="342" spans="1:9" x14ac:dyDescent="0.2">
      <c r="A342" s="109" t="str">
        <f>IF(B337="","","URL")</f>
        <v>URL</v>
      </c>
      <c r="B342" s="111" t="s">
        <v>239</v>
      </c>
      <c r="C342" s="111"/>
      <c r="D342" s="111"/>
      <c r="E342" s="111"/>
      <c r="F342" s="111"/>
      <c r="G342" s="111"/>
      <c r="H342" s="111"/>
      <c r="I342" s="111"/>
    </row>
    <row r="343" spans="1:9" x14ac:dyDescent="0.2">
      <c r="A343" s="110"/>
      <c r="B343" s="112"/>
      <c r="C343" s="113"/>
      <c r="D343" s="113"/>
      <c r="E343" s="113"/>
      <c r="F343" s="113"/>
      <c r="G343" s="113"/>
      <c r="H343" s="113"/>
      <c r="I343" s="114"/>
    </row>
    <row r="346" spans="1:9" x14ac:dyDescent="0.2">
      <c r="A346" s="36" t="str">
        <f>IF(B346="","","名称")</f>
        <v>名称</v>
      </c>
      <c r="B346" s="235" t="s">
        <v>405</v>
      </c>
      <c r="C346" s="236"/>
      <c r="D346" s="236"/>
      <c r="E346" s="236"/>
      <c r="F346" s="236"/>
      <c r="G346" s="236"/>
      <c r="H346" s="236"/>
      <c r="I346" s="236"/>
    </row>
    <row r="347" spans="1:9" x14ac:dyDescent="0.2">
      <c r="A347" s="116" t="str">
        <f>IF(B346="","","内容")</f>
        <v>内容</v>
      </c>
      <c r="B347" s="269" t="s">
        <v>14</v>
      </c>
      <c r="C347" s="270"/>
      <c r="D347" s="122"/>
      <c r="E347" s="122"/>
      <c r="F347" s="122"/>
      <c r="G347" s="122"/>
      <c r="H347" s="122"/>
      <c r="I347" s="124"/>
    </row>
    <row r="348" spans="1:9" x14ac:dyDescent="0.2">
      <c r="A348" s="117"/>
      <c r="B348" s="271"/>
      <c r="C348" s="272"/>
      <c r="D348" s="123"/>
      <c r="E348" s="123"/>
      <c r="F348" s="123"/>
      <c r="G348" s="123"/>
      <c r="H348" s="123"/>
      <c r="I348" s="125"/>
    </row>
    <row r="349" spans="1:9" x14ac:dyDescent="0.2">
      <c r="A349" s="37" t="str">
        <f>IF(B346="","","（備考）")</f>
        <v>（備考）</v>
      </c>
      <c r="B349" s="162" t="s">
        <v>329</v>
      </c>
      <c r="C349" s="163"/>
      <c r="D349" s="107"/>
      <c r="E349" s="107"/>
      <c r="F349" s="107"/>
      <c r="G349" s="107"/>
      <c r="H349" s="107"/>
      <c r="I349" s="108"/>
    </row>
    <row r="350" spans="1:9" x14ac:dyDescent="0.2">
      <c r="A350" s="36" t="str">
        <f>IF(B346="","","連絡先")</f>
        <v>連絡先</v>
      </c>
      <c r="B350" s="67" t="s">
        <v>392</v>
      </c>
      <c r="C350" s="42"/>
      <c r="D350" s="46" t="s">
        <v>391</v>
      </c>
      <c r="E350" s="42"/>
      <c r="F350" s="42"/>
      <c r="G350" s="42"/>
      <c r="H350" s="42"/>
      <c r="I350" s="43"/>
    </row>
    <row r="351" spans="1:9" x14ac:dyDescent="0.2">
      <c r="A351" s="109" t="str">
        <f>IF(B346="","","URL")</f>
        <v>URL</v>
      </c>
      <c r="B351" s="157" t="str">
        <f>HYPERLINK("https://www.city.sagamihara.kanagawa.jp/kosodate/1026602/kosodate/1026604/1018656/1018707.html","https://www.city.sagamihara.kanagawa.jp/kosodate/1026602/kosodate/1026604/1018656/1018707.html")</f>
        <v>https://www.city.sagamihara.kanagawa.jp/kosodate/1026602/kosodate/1026604/1018656/1018707.html</v>
      </c>
      <c r="C351" s="157"/>
      <c r="D351" s="157"/>
      <c r="E351" s="157"/>
      <c r="F351" s="157"/>
      <c r="G351" s="157"/>
      <c r="H351" s="157"/>
      <c r="I351" s="157"/>
    </row>
    <row r="352" spans="1:9" x14ac:dyDescent="0.2">
      <c r="A352" s="110"/>
      <c r="B352" s="184"/>
      <c r="C352" s="185"/>
      <c r="D352" s="185"/>
      <c r="E352" s="185"/>
      <c r="F352" s="185"/>
      <c r="G352" s="185"/>
      <c r="H352" s="185"/>
      <c r="I352" s="186"/>
    </row>
    <row r="355" spans="1:9" ht="13.5" customHeight="1" x14ac:dyDescent="0.2">
      <c r="A355" s="259"/>
      <c r="B355" s="259"/>
      <c r="C355" s="259"/>
      <c r="D355" s="259"/>
      <c r="E355" s="259"/>
      <c r="F355" s="259"/>
      <c r="G355" s="259"/>
      <c r="H355" s="259"/>
      <c r="I355" s="259"/>
    </row>
    <row r="356" spans="1:9" ht="13.5" customHeight="1" x14ac:dyDescent="0.2">
      <c r="A356" s="259"/>
      <c r="B356" s="259"/>
      <c r="C356" s="259"/>
      <c r="D356" s="259"/>
      <c r="E356" s="259"/>
      <c r="F356" s="259"/>
      <c r="G356" s="259"/>
      <c r="H356" s="259"/>
      <c r="I356" s="259"/>
    </row>
    <row r="359" spans="1:9" x14ac:dyDescent="0.2">
      <c r="A359" s="36" t="str">
        <f>IF(B359="","","名称")</f>
        <v>名称</v>
      </c>
      <c r="B359" s="115" t="s">
        <v>374</v>
      </c>
      <c r="C359" s="115"/>
      <c r="D359" s="115"/>
      <c r="E359" s="115"/>
      <c r="F359" s="115"/>
      <c r="G359" s="115"/>
      <c r="H359" s="115"/>
      <c r="I359" s="115"/>
    </row>
    <row r="360" spans="1:9" x14ac:dyDescent="0.2">
      <c r="A360" s="116" t="str">
        <f>IF(B359="","","内容")</f>
        <v>内容</v>
      </c>
      <c r="B360" s="118" t="s">
        <v>65</v>
      </c>
      <c r="C360" s="119"/>
      <c r="D360" s="122"/>
      <c r="E360" s="122"/>
      <c r="F360" s="122"/>
      <c r="G360" s="122"/>
      <c r="H360" s="122"/>
      <c r="I360" s="124"/>
    </row>
    <row r="361" spans="1:9" x14ac:dyDescent="0.2">
      <c r="A361" s="117"/>
      <c r="B361" s="120"/>
      <c r="C361" s="121"/>
      <c r="D361" s="123"/>
      <c r="E361" s="123"/>
      <c r="F361" s="123"/>
      <c r="G361" s="123"/>
      <c r="H361" s="123"/>
      <c r="I361" s="125"/>
    </row>
    <row r="362" spans="1:9" x14ac:dyDescent="0.2">
      <c r="A362" s="37" t="str">
        <f>IF(B359="","","（備考）")</f>
        <v>（備考）</v>
      </c>
      <c r="B362" s="156"/>
      <c r="C362" s="131"/>
      <c r="D362" s="107"/>
      <c r="E362" s="107"/>
      <c r="F362" s="107"/>
      <c r="G362" s="107"/>
      <c r="H362" s="107"/>
      <c r="I362" s="108"/>
    </row>
    <row r="363" spans="1:9" x14ac:dyDescent="0.2">
      <c r="A363" s="36" t="str">
        <f>IF(B359="","","連絡先")</f>
        <v>連絡先</v>
      </c>
      <c r="B363" s="65" t="s">
        <v>71</v>
      </c>
      <c r="C363" s="42"/>
      <c r="D363" s="46"/>
      <c r="E363" s="42"/>
      <c r="F363" s="42"/>
      <c r="G363" s="42"/>
      <c r="H363" s="42"/>
      <c r="I363" s="43"/>
    </row>
    <row r="364" spans="1:9" ht="13.2" customHeight="1" x14ac:dyDescent="0.2">
      <c r="A364" s="109" t="str">
        <f>IF(B359="","","URL")</f>
        <v>URL</v>
      </c>
      <c r="B364" s="187" t="str">
        <f>HYPERLINK("https://www.city.sagamihara.kanagawa.jp/kosodate/1026602/kosodate/1026606/jyoho/1025051.html","https://www.city.sagamihara.kanagawa.jp/kosodate/1026602/kosodate/1026606/jyoho/1025051.html")</f>
        <v>https://www.city.sagamihara.kanagawa.jp/kosodate/1026602/kosodate/1026606/jyoho/1025051.html</v>
      </c>
      <c r="C364" s="187"/>
      <c r="D364" s="187"/>
      <c r="E364" s="187"/>
      <c r="F364" s="187"/>
      <c r="G364" s="187"/>
      <c r="H364" s="187"/>
      <c r="I364" s="187"/>
    </row>
    <row r="365" spans="1:9" x14ac:dyDescent="0.2">
      <c r="A365" s="110"/>
      <c r="B365" s="188"/>
      <c r="C365" s="189"/>
      <c r="D365" s="189"/>
      <c r="E365" s="189"/>
      <c r="F365" s="189"/>
      <c r="G365" s="189"/>
      <c r="H365" s="189"/>
      <c r="I365" s="190"/>
    </row>
    <row r="368" spans="1:9" x14ac:dyDescent="0.2">
      <c r="A368" s="36"/>
      <c r="B368" s="115"/>
      <c r="C368" s="115"/>
      <c r="D368" s="115"/>
      <c r="E368" s="115"/>
      <c r="F368" s="115"/>
      <c r="G368" s="115"/>
      <c r="H368" s="115"/>
      <c r="I368" s="115"/>
    </row>
    <row r="369" spans="1:9" x14ac:dyDescent="0.2">
      <c r="A369" s="116"/>
      <c r="B369" s="118"/>
      <c r="C369" s="119"/>
      <c r="D369" s="122"/>
      <c r="E369" s="122"/>
      <c r="F369" s="122"/>
      <c r="G369" s="122"/>
      <c r="H369" s="122"/>
      <c r="I369" s="124"/>
    </row>
    <row r="370" spans="1:9" x14ac:dyDescent="0.2">
      <c r="A370" s="117"/>
      <c r="B370" s="120"/>
      <c r="C370" s="121"/>
      <c r="D370" s="123"/>
      <c r="E370" s="123"/>
      <c r="F370" s="123"/>
      <c r="G370" s="123"/>
      <c r="H370" s="123"/>
      <c r="I370" s="125"/>
    </row>
    <row r="371" spans="1:9" x14ac:dyDescent="0.2">
      <c r="A371" s="37"/>
      <c r="B371" s="133"/>
      <c r="C371" s="134"/>
      <c r="D371" s="107"/>
      <c r="E371" s="107"/>
      <c r="F371" s="107"/>
      <c r="G371" s="107"/>
      <c r="H371" s="107"/>
      <c r="I371" s="108"/>
    </row>
    <row r="372" spans="1:9" x14ac:dyDescent="0.2">
      <c r="A372" s="36"/>
      <c r="B372" s="40"/>
      <c r="C372" s="38"/>
      <c r="D372" s="38"/>
      <c r="E372" s="38"/>
      <c r="F372" s="38"/>
      <c r="G372" s="38"/>
      <c r="H372" s="38"/>
      <c r="I372" s="39"/>
    </row>
    <row r="373" spans="1:9" x14ac:dyDescent="0.2">
      <c r="A373" s="109"/>
      <c r="B373" s="111"/>
      <c r="C373" s="111"/>
      <c r="D373" s="111"/>
      <c r="E373" s="111"/>
      <c r="F373" s="111"/>
      <c r="G373" s="111"/>
      <c r="H373" s="111"/>
      <c r="I373" s="111"/>
    </row>
    <row r="374" spans="1:9" x14ac:dyDescent="0.2">
      <c r="A374" s="110"/>
      <c r="B374" s="112"/>
      <c r="C374" s="113"/>
      <c r="D374" s="113"/>
      <c r="E374" s="113"/>
      <c r="F374" s="113"/>
      <c r="G374" s="113"/>
      <c r="H374" s="113"/>
      <c r="I374" s="114"/>
    </row>
    <row r="377" spans="1:9" x14ac:dyDescent="0.2">
      <c r="A377" s="36" t="str">
        <f>IF(B377="","","名称")</f>
        <v/>
      </c>
      <c r="B377" s="115"/>
      <c r="C377" s="115"/>
      <c r="D377" s="115"/>
      <c r="E377" s="115"/>
      <c r="F377" s="115"/>
      <c r="G377" s="115"/>
      <c r="H377" s="115"/>
      <c r="I377" s="115"/>
    </row>
    <row r="378" spans="1:9" x14ac:dyDescent="0.2">
      <c r="A378" s="116" t="str">
        <f>IF(B377="","","内容")</f>
        <v/>
      </c>
      <c r="B378" s="118"/>
      <c r="C378" s="119"/>
      <c r="D378" s="122"/>
      <c r="E378" s="122"/>
      <c r="F378" s="122"/>
      <c r="G378" s="122"/>
      <c r="H378" s="122"/>
      <c r="I378" s="124"/>
    </row>
    <row r="379" spans="1:9" x14ac:dyDescent="0.2">
      <c r="A379" s="117"/>
      <c r="B379" s="120"/>
      <c r="C379" s="121"/>
      <c r="D379" s="123"/>
      <c r="E379" s="123"/>
      <c r="F379" s="123"/>
      <c r="G379" s="123"/>
      <c r="H379" s="123"/>
      <c r="I379" s="125"/>
    </row>
    <row r="380" spans="1:9" x14ac:dyDescent="0.2">
      <c r="A380" s="37" t="str">
        <f>IF(B377="","","（備考）")</f>
        <v/>
      </c>
      <c r="B380" s="106"/>
      <c r="C380" s="107"/>
      <c r="D380" s="107"/>
      <c r="E380" s="107"/>
      <c r="F380" s="107"/>
      <c r="G380" s="107"/>
      <c r="H380" s="107"/>
      <c r="I380" s="108"/>
    </row>
    <row r="381" spans="1:9" x14ac:dyDescent="0.2">
      <c r="A381" s="36" t="str">
        <f>IF(B377="","","連絡先")</f>
        <v/>
      </c>
      <c r="B381" s="40"/>
      <c r="C381" s="38"/>
      <c r="D381" s="38"/>
      <c r="E381" s="38"/>
      <c r="F381" s="38"/>
      <c r="G381" s="38"/>
      <c r="H381" s="38"/>
      <c r="I381" s="39"/>
    </row>
    <row r="382" spans="1:9" x14ac:dyDescent="0.2">
      <c r="A382" s="109" t="str">
        <f>IF(B377="","","URL")</f>
        <v/>
      </c>
      <c r="B382" s="111"/>
      <c r="C382" s="111"/>
      <c r="D382" s="111"/>
      <c r="E382" s="111"/>
      <c r="F382" s="111"/>
      <c r="G382" s="111"/>
      <c r="H382" s="111"/>
      <c r="I382" s="111"/>
    </row>
    <row r="383" spans="1:9" x14ac:dyDescent="0.2">
      <c r="A383" s="110"/>
      <c r="B383" s="112"/>
      <c r="C383" s="113"/>
      <c r="D383" s="113"/>
      <c r="E383" s="113"/>
      <c r="F383" s="113"/>
      <c r="G383" s="113"/>
      <c r="H383" s="113"/>
      <c r="I383" s="114"/>
    </row>
    <row r="386" spans="1:9" x14ac:dyDescent="0.2">
      <c r="A386" s="36" t="str">
        <f>IF(B386="","","名称")</f>
        <v/>
      </c>
      <c r="B386" s="115"/>
      <c r="C386" s="115"/>
      <c r="D386" s="115"/>
      <c r="E386" s="115"/>
      <c r="F386" s="115"/>
      <c r="G386" s="115"/>
      <c r="H386" s="115"/>
      <c r="I386" s="115"/>
    </row>
    <row r="387" spans="1:9" x14ac:dyDescent="0.2">
      <c r="A387" s="116" t="str">
        <f>IF(B386="","","内容")</f>
        <v/>
      </c>
      <c r="B387" s="118"/>
      <c r="C387" s="119"/>
      <c r="D387" s="122"/>
      <c r="E387" s="122"/>
      <c r="F387" s="122"/>
      <c r="G387" s="122"/>
      <c r="H387" s="122"/>
      <c r="I387" s="124"/>
    </row>
    <row r="388" spans="1:9" x14ac:dyDescent="0.2">
      <c r="A388" s="117"/>
      <c r="B388" s="120"/>
      <c r="C388" s="121"/>
      <c r="D388" s="123"/>
      <c r="E388" s="123"/>
      <c r="F388" s="123"/>
      <c r="G388" s="123"/>
      <c r="H388" s="123"/>
      <c r="I388" s="125"/>
    </row>
    <row r="389" spans="1:9" x14ac:dyDescent="0.2">
      <c r="A389" s="37" t="str">
        <f>IF(B386="","","（備考）")</f>
        <v/>
      </c>
      <c r="B389" s="106"/>
      <c r="C389" s="107"/>
      <c r="D389" s="107"/>
      <c r="E389" s="107"/>
      <c r="F389" s="107"/>
      <c r="G389" s="107"/>
      <c r="H389" s="107"/>
      <c r="I389" s="108"/>
    </row>
    <row r="390" spans="1:9" x14ac:dyDescent="0.2">
      <c r="A390" s="36" t="str">
        <f>IF(B386="","","連絡先")</f>
        <v/>
      </c>
      <c r="B390" s="40"/>
      <c r="C390" s="38"/>
      <c r="D390" s="38"/>
      <c r="E390" s="38"/>
      <c r="F390" s="38"/>
      <c r="G390" s="38"/>
      <c r="H390" s="38"/>
      <c r="I390" s="39"/>
    </row>
    <row r="391" spans="1:9" x14ac:dyDescent="0.2">
      <c r="A391" s="109" t="str">
        <f>IF(B386="","","URL")</f>
        <v/>
      </c>
      <c r="B391" s="111"/>
      <c r="C391" s="111"/>
      <c r="D391" s="111"/>
      <c r="E391" s="111"/>
      <c r="F391" s="111"/>
      <c r="G391" s="111"/>
      <c r="H391" s="111"/>
      <c r="I391" s="111"/>
    </row>
    <row r="392" spans="1:9" x14ac:dyDescent="0.2">
      <c r="A392" s="110"/>
      <c r="B392" s="112"/>
      <c r="C392" s="113"/>
      <c r="D392" s="113"/>
      <c r="E392" s="113"/>
      <c r="F392" s="113"/>
      <c r="G392" s="113"/>
      <c r="H392" s="113"/>
      <c r="I392" s="114"/>
    </row>
    <row r="395" spans="1:9" x14ac:dyDescent="0.2">
      <c r="A395" s="36" t="str">
        <f>IF(B395="","","名称")</f>
        <v/>
      </c>
      <c r="B395" s="115"/>
      <c r="C395" s="115"/>
      <c r="D395" s="115"/>
      <c r="E395" s="115"/>
      <c r="F395" s="115"/>
      <c r="G395" s="115"/>
      <c r="H395" s="115"/>
      <c r="I395" s="115"/>
    </row>
    <row r="396" spans="1:9" x14ac:dyDescent="0.2">
      <c r="A396" s="116" t="str">
        <f>IF(B395="","","内容")</f>
        <v/>
      </c>
      <c r="B396" s="118"/>
      <c r="C396" s="119"/>
      <c r="D396" s="122"/>
      <c r="E396" s="122"/>
      <c r="F396" s="122"/>
      <c r="G396" s="122"/>
      <c r="H396" s="122"/>
      <c r="I396" s="124"/>
    </row>
    <row r="397" spans="1:9" x14ac:dyDescent="0.2">
      <c r="A397" s="117"/>
      <c r="B397" s="120"/>
      <c r="C397" s="121"/>
      <c r="D397" s="123"/>
      <c r="E397" s="123"/>
      <c r="F397" s="123"/>
      <c r="G397" s="123"/>
      <c r="H397" s="123"/>
      <c r="I397" s="125"/>
    </row>
    <row r="398" spans="1:9" x14ac:dyDescent="0.2">
      <c r="A398" s="37" t="str">
        <f>IF(B395="","","（備考）")</f>
        <v/>
      </c>
      <c r="B398" s="106"/>
      <c r="C398" s="107"/>
      <c r="D398" s="107"/>
      <c r="E398" s="107"/>
      <c r="F398" s="107"/>
      <c r="G398" s="107"/>
      <c r="H398" s="107"/>
      <c r="I398" s="108"/>
    </row>
    <row r="399" spans="1:9" x14ac:dyDescent="0.2">
      <c r="A399" s="36" t="str">
        <f>IF(B395="","","連絡先")</f>
        <v/>
      </c>
      <c r="B399" s="40"/>
      <c r="C399" s="38"/>
      <c r="D399" s="38"/>
      <c r="E399" s="38"/>
      <c r="F399" s="38"/>
      <c r="G399" s="38"/>
      <c r="H399" s="38"/>
      <c r="I399" s="39"/>
    </row>
    <row r="400" spans="1:9" x14ac:dyDescent="0.2">
      <c r="A400" s="109" t="str">
        <f>IF(B395="","","URL")</f>
        <v/>
      </c>
      <c r="B400" s="111"/>
      <c r="C400" s="111"/>
      <c r="D400" s="111"/>
      <c r="E400" s="111"/>
      <c r="F400" s="111"/>
      <c r="G400" s="111"/>
      <c r="H400" s="111"/>
      <c r="I400" s="111"/>
    </row>
    <row r="401" spans="1:9" x14ac:dyDescent="0.2">
      <c r="A401" s="110"/>
      <c r="B401" s="112"/>
      <c r="C401" s="113"/>
      <c r="D401" s="113"/>
      <c r="E401" s="113"/>
      <c r="F401" s="113"/>
      <c r="G401" s="113"/>
      <c r="H401" s="113"/>
      <c r="I401" s="114"/>
    </row>
    <row r="404" spans="1:9" x14ac:dyDescent="0.2">
      <c r="A404" s="36" t="str">
        <f>IF(B404="","","名称")</f>
        <v/>
      </c>
      <c r="B404" s="115"/>
      <c r="C404" s="115"/>
      <c r="D404" s="115"/>
      <c r="E404" s="115"/>
      <c r="F404" s="115"/>
      <c r="G404" s="115"/>
      <c r="H404" s="115"/>
      <c r="I404" s="115"/>
    </row>
    <row r="405" spans="1:9" x14ac:dyDescent="0.2">
      <c r="A405" s="116" t="str">
        <f>IF(B404="","","内容")</f>
        <v/>
      </c>
      <c r="B405" s="118"/>
      <c r="C405" s="119"/>
      <c r="D405" s="122"/>
      <c r="E405" s="122"/>
      <c r="F405" s="122"/>
      <c r="G405" s="122"/>
      <c r="H405" s="122"/>
      <c r="I405" s="124"/>
    </row>
    <row r="406" spans="1:9" x14ac:dyDescent="0.2">
      <c r="A406" s="117"/>
      <c r="B406" s="120"/>
      <c r="C406" s="121"/>
      <c r="D406" s="123"/>
      <c r="E406" s="123"/>
      <c r="F406" s="123"/>
      <c r="G406" s="123"/>
      <c r="H406" s="123"/>
      <c r="I406" s="125"/>
    </row>
    <row r="407" spans="1:9" x14ac:dyDescent="0.2">
      <c r="A407" s="37" t="str">
        <f>IF(B404="","","（備考）")</f>
        <v/>
      </c>
      <c r="B407" s="106"/>
      <c r="C407" s="107"/>
      <c r="D407" s="107"/>
      <c r="E407" s="107"/>
      <c r="F407" s="107"/>
      <c r="G407" s="107"/>
      <c r="H407" s="107"/>
      <c r="I407" s="108"/>
    </row>
    <row r="408" spans="1:9" x14ac:dyDescent="0.2">
      <c r="A408" s="36" t="str">
        <f>IF(B404="","","連絡先")</f>
        <v/>
      </c>
      <c r="B408" s="40"/>
      <c r="C408" s="38"/>
      <c r="D408" s="38"/>
      <c r="E408" s="38"/>
      <c r="F408" s="38"/>
      <c r="G408" s="38"/>
      <c r="H408" s="38"/>
      <c r="I408" s="39"/>
    </row>
    <row r="409" spans="1:9" x14ac:dyDescent="0.2">
      <c r="A409" s="109" t="str">
        <f>IF(B404="","","URL")</f>
        <v/>
      </c>
      <c r="B409" s="111"/>
      <c r="C409" s="111"/>
      <c r="D409" s="111"/>
      <c r="E409" s="111"/>
      <c r="F409" s="111"/>
      <c r="G409" s="111"/>
      <c r="H409" s="111"/>
      <c r="I409" s="111"/>
    </row>
    <row r="410" spans="1:9" x14ac:dyDescent="0.2">
      <c r="A410" s="110"/>
      <c r="B410" s="112"/>
      <c r="C410" s="113"/>
      <c r="D410" s="113"/>
      <c r="E410" s="113"/>
      <c r="F410" s="113"/>
      <c r="G410" s="113"/>
      <c r="H410" s="113"/>
      <c r="I410" s="114"/>
    </row>
    <row r="414" spans="1:9" ht="13.5" customHeight="1" x14ac:dyDescent="0.2">
      <c r="A414" s="132" t="s">
        <v>531</v>
      </c>
      <c r="B414" s="132"/>
      <c r="C414" s="132"/>
      <c r="D414" s="132"/>
      <c r="E414" s="132"/>
      <c r="F414" s="132"/>
      <c r="G414" s="132"/>
      <c r="H414" s="132"/>
      <c r="I414" s="132"/>
    </row>
    <row r="415" spans="1:9" ht="13.5" customHeight="1" x14ac:dyDescent="0.2">
      <c r="A415" s="132"/>
      <c r="B415" s="132"/>
      <c r="C415" s="132"/>
      <c r="D415" s="132"/>
      <c r="E415" s="132"/>
      <c r="F415" s="132"/>
      <c r="G415" s="132"/>
      <c r="H415" s="132"/>
      <c r="I415" s="132"/>
    </row>
    <row r="418" spans="1:9" x14ac:dyDescent="0.2">
      <c r="A418" s="36" t="str">
        <f>IF(B418="","","名称")</f>
        <v>名称</v>
      </c>
      <c r="B418" s="266" t="s">
        <v>442</v>
      </c>
      <c r="C418" s="261"/>
      <c r="D418" s="261"/>
      <c r="E418" s="261"/>
      <c r="F418" s="261"/>
      <c r="G418" s="261"/>
      <c r="H418" s="261"/>
      <c r="I418" s="262"/>
    </row>
    <row r="419" spans="1:9" x14ac:dyDescent="0.2">
      <c r="A419" s="116" t="str">
        <f>IF(B418="","","内容")</f>
        <v>内容</v>
      </c>
      <c r="B419" s="219" t="s">
        <v>80</v>
      </c>
      <c r="C419" s="220"/>
      <c r="D419" s="267"/>
      <c r="E419" s="267"/>
      <c r="F419" s="267"/>
      <c r="G419" s="267"/>
      <c r="H419" s="122"/>
      <c r="I419" s="124"/>
    </row>
    <row r="420" spans="1:9" x14ac:dyDescent="0.2">
      <c r="A420" s="117"/>
      <c r="B420" s="221"/>
      <c r="C420" s="222"/>
      <c r="D420" s="268"/>
      <c r="E420" s="268"/>
      <c r="F420" s="268"/>
      <c r="G420" s="268"/>
      <c r="H420" s="123"/>
      <c r="I420" s="125"/>
    </row>
    <row r="421" spans="1:9" x14ac:dyDescent="0.2">
      <c r="A421" s="37" t="str">
        <f>IF(B418="","","（備考）")</f>
        <v>（備考）</v>
      </c>
      <c r="B421" s="263"/>
      <c r="C421" s="264"/>
      <c r="D421" s="265"/>
      <c r="E421" s="265"/>
      <c r="F421" s="265"/>
      <c r="G421" s="265"/>
      <c r="H421" s="107"/>
      <c r="I421" s="108"/>
    </row>
    <row r="422" spans="1:9" x14ac:dyDescent="0.2">
      <c r="A422" s="97" t="str">
        <f>IF(B418="","","連絡先")</f>
        <v>連絡先</v>
      </c>
      <c r="B422" s="98" t="s">
        <v>443</v>
      </c>
      <c r="C422" s="90"/>
      <c r="D422" s="91"/>
      <c r="E422" s="90"/>
      <c r="F422" s="90"/>
      <c r="G422" s="90"/>
      <c r="H422" s="42"/>
      <c r="I422" s="43"/>
    </row>
    <row r="423" spans="1:9" x14ac:dyDescent="0.2">
      <c r="A423" s="109" t="str">
        <f>IF(B418="","","URL")</f>
        <v>URL</v>
      </c>
      <c r="B423" s="143" t="s">
        <v>444</v>
      </c>
      <c r="C423" s="144"/>
      <c r="D423" s="144"/>
      <c r="E423" s="144"/>
      <c r="F423" s="144"/>
      <c r="G423" s="144"/>
      <c r="H423" s="144"/>
      <c r="I423" s="145"/>
    </row>
    <row r="424" spans="1:9" x14ac:dyDescent="0.2">
      <c r="A424" s="110"/>
      <c r="B424" s="146"/>
      <c r="C424" s="147"/>
      <c r="D424" s="147"/>
      <c r="E424" s="147"/>
      <c r="F424" s="147"/>
      <c r="G424" s="147"/>
      <c r="H424" s="147"/>
      <c r="I424" s="148"/>
    </row>
    <row r="427" spans="1:9" x14ac:dyDescent="0.2">
      <c r="A427" s="36" t="str">
        <f>IF(B427="","","名称")</f>
        <v>名称</v>
      </c>
      <c r="B427" s="149" t="s">
        <v>445</v>
      </c>
      <c r="C427" s="150"/>
      <c r="D427" s="150"/>
      <c r="E427" s="150"/>
      <c r="F427" s="150"/>
      <c r="G427" s="150"/>
      <c r="H427" s="150"/>
      <c r="I427" s="151"/>
    </row>
    <row r="428" spans="1:9" x14ac:dyDescent="0.2">
      <c r="A428" s="116" t="str">
        <f>IF(B427="","","内容")</f>
        <v>内容</v>
      </c>
      <c r="B428" s="118" t="s">
        <v>11</v>
      </c>
      <c r="C428" s="119"/>
      <c r="D428" s="122"/>
      <c r="E428" s="122"/>
      <c r="F428" s="122"/>
      <c r="G428" s="122"/>
      <c r="H428" s="122"/>
      <c r="I428" s="124"/>
    </row>
    <row r="429" spans="1:9" x14ac:dyDescent="0.2">
      <c r="A429" s="117"/>
      <c r="B429" s="120"/>
      <c r="C429" s="121"/>
      <c r="D429" s="123"/>
      <c r="E429" s="123"/>
      <c r="F429" s="123"/>
      <c r="G429" s="123"/>
      <c r="H429" s="123"/>
      <c r="I429" s="125"/>
    </row>
    <row r="430" spans="1:9" x14ac:dyDescent="0.2">
      <c r="A430" s="37" t="str">
        <f>IF(B427="","","（備考）")</f>
        <v>（備考）</v>
      </c>
      <c r="B430" s="128"/>
      <c r="C430" s="129"/>
      <c r="D430" s="107"/>
      <c r="E430" s="107"/>
      <c r="F430" s="107"/>
      <c r="G430" s="107"/>
      <c r="H430" s="107"/>
      <c r="I430" s="108"/>
    </row>
    <row r="431" spans="1:9" x14ac:dyDescent="0.2">
      <c r="A431" s="36" t="str">
        <f>IF(B427="","","連絡先")</f>
        <v>連絡先</v>
      </c>
      <c r="B431" s="41" t="s">
        <v>493</v>
      </c>
      <c r="C431" s="42"/>
      <c r="D431" s="46" t="s">
        <v>74</v>
      </c>
      <c r="E431" s="42"/>
      <c r="F431" s="42"/>
      <c r="G431" s="42"/>
      <c r="H431" s="42"/>
      <c r="I431" s="43"/>
    </row>
    <row r="432" spans="1:9" x14ac:dyDescent="0.2">
      <c r="A432" s="109" t="str">
        <f>IF(B427="","","URL")</f>
        <v>URL</v>
      </c>
      <c r="B432" s="143" t="s">
        <v>254</v>
      </c>
      <c r="C432" s="144"/>
      <c r="D432" s="144"/>
      <c r="E432" s="144"/>
      <c r="F432" s="144"/>
      <c r="G432" s="144"/>
      <c r="H432" s="144"/>
      <c r="I432" s="145"/>
    </row>
    <row r="433" spans="1:9" x14ac:dyDescent="0.2">
      <c r="A433" s="110"/>
      <c r="B433" s="146"/>
      <c r="C433" s="147"/>
      <c r="D433" s="147"/>
      <c r="E433" s="147"/>
      <c r="F433" s="147"/>
      <c r="G433" s="147"/>
      <c r="H433" s="147"/>
      <c r="I433" s="148"/>
    </row>
    <row r="436" spans="1:9" x14ac:dyDescent="0.2">
      <c r="A436" s="36" t="str">
        <f>IF(B436="","","名称")</f>
        <v>名称</v>
      </c>
      <c r="B436" s="87" t="s">
        <v>233</v>
      </c>
      <c r="C436" s="88"/>
      <c r="D436" s="88"/>
      <c r="E436" s="88"/>
      <c r="F436" s="88"/>
      <c r="G436" s="88"/>
      <c r="H436" s="88"/>
      <c r="I436" s="89"/>
    </row>
    <row r="437" spans="1:9" x14ac:dyDescent="0.2">
      <c r="A437" s="116" t="str">
        <f>IF(B436="","","内容")</f>
        <v>内容</v>
      </c>
      <c r="B437" s="118" t="s">
        <v>78</v>
      </c>
      <c r="C437" s="119"/>
      <c r="D437" s="81"/>
      <c r="E437" s="81"/>
      <c r="F437" s="81"/>
      <c r="G437" s="81"/>
      <c r="H437" s="81"/>
      <c r="I437" s="83"/>
    </row>
    <row r="438" spans="1:9" x14ac:dyDescent="0.2">
      <c r="A438" s="117"/>
      <c r="B438" s="120"/>
      <c r="C438" s="121"/>
      <c r="D438" s="82"/>
      <c r="E438" s="82"/>
      <c r="F438" s="82"/>
      <c r="G438" s="82"/>
      <c r="H438" s="82"/>
      <c r="I438" s="84"/>
    </row>
    <row r="439" spans="1:9" x14ac:dyDescent="0.2">
      <c r="A439" s="37" t="str">
        <f>IF(B436="","","（備考）")</f>
        <v>（備考）</v>
      </c>
      <c r="B439" s="156" t="s">
        <v>90</v>
      </c>
      <c r="C439" s="131"/>
      <c r="D439" s="79"/>
      <c r="E439" s="79"/>
      <c r="F439" s="79"/>
      <c r="G439" s="79"/>
      <c r="H439" s="79"/>
      <c r="I439" s="80"/>
    </row>
    <row r="440" spans="1:9" x14ac:dyDescent="0.2">
      <c r="A440" s="36" t="str">
        <f>IF(B436="","","連絡先")</f>
        <v>連絡先</v>
      </c>
      <c r="B440" s="41" t="s">
        <v>91</v>
      </c>
      <c r="C440" s="42"/>
      <c r="D440" s="46" t="s">
        <v>74</v>
      </c>
      <c r="E440" s="42"/>
      <c r="F440" s="42"/>
      <c r="G440" s="42"/>
      <c r="H440" s="42"/>
      <c r="I440" s="43"/>
    </row>
    <row r="441" spans="1:9" x14ac:dyDescent="0.2">
      <c r="A441" s="109" t="str">
        <f>IF(B436="","","URL")</f>
        <v>URL</v>
      </c>
      <c r="B441" s="143" t="s">
        <v>234</v>
      </c>
      <c r="C441" s="144"/>
      <c r="D441" s="144"/>
      <c r="E441" s="144"/>
      <c r="F441" s="144"/>
      <c r="G441" s="144"/>
      <c r="H441" s="144"/>
      <c r="I441" s="145"/>
    </row>
    <row r="442" spans="1:9" x14ac:dyDescent="0.2">
      <c r="A442" s="110"/>
      <c r="B442" s="146"/>
      <c r="C442" s="147"/>
      <c r="D442" s="147"/>
      <c r="E442" s="147"/>
      <c r="F442" s="147"/>
      <c r="G442" s="147"/>
      <c r="H442" s="147"/>
      <c r="I442" s="148"/>
    </row>
    <row r="445" spans="1:9" x14ac:dyDescent="0.2">
      <c r="A445" s="36" t="str">
        <f>IF(B445="","","名称")</f>
        <v>名称</v>
      </c>
      <c r="B445" s="87" t="s">
        <v>92</v>
      </c>
      <c r="C445" s="88"/>
      <c r="D445" s="88"/>
      <c r="E445" s="88"/>
      <c r="F445" s="88"/>
      <c r="G445" s="88"/>
      <c r="H445" s="88"/>
      <c r="I445" s="89"/>
    </row>
    <row r="446" spans="1:9" x14ac:dyDescent="0.2">
      <c r="A446" s="116" t="str">
        <f>IF(B445="","","内容")</f>
        <v>内容</v>
      </c>
      <c r="B446" s="118" t="s">
        <v>87</v>
      </c>
      <c r="C446" s="119"/>
      <c r="D446" s="81"/>
      <c r="E446" s="81"/>
      <c r="F446" s="81"/>
      <c r="G446" s="81"/>
      <c r="H446" s="81"/>
      <c r="I446" s="83"/>
    </row>
    <row r="447" spans="1:9" x14ac:dyDescent="0.2">
      <c r="A447" s="117"/>
      <c r="B447" s="120"/>
      <c r="C447" s="121"/>
      <c r="D447" s="82"/>
      <c r="E447" s="82"/>
      <c r="F447" s="82"/>
      <c r="G447" s="82"/>
      <c r="H447" s="82"/>
      <c r="I447" s="84"/>
    </row>
    <row r="448" spans="1:9" x14ac:dyDescent="0.2">
      <c r="A448" s="37" t="str">
        <f>IF(B445="","","（備考）")</f>
        <v>（備考）</v>
      </c>
      <c r="B448" s="126" t="s">
        <v>89</v>
      </c>
      <c r="C448" s="127"/>
      <c r="D448" s="79"/>
      <c r="E448" s="79"/>
      <c r="F448" s="79"/>
      <c r="G448" s="79"/>
      <c r="H448" s="79"/>
      <c r="I448" s="80"/>
    </row>
    <row r="449" spans="1:9" x14ac:dyDescent="0.2">
      <c r="A449" s="36" t="str">
        <f>IF(B445="","","連絡先")</f>
        <v>連絡先</v>
      </c>
      <c r="B449" s="41" t="s">
        <v>93</v>
      </c>
      <c r="C449" s="42"/>
      <c r="D449" s="46" t="s">
        <v>74</v>
      </c>
      <c r="E449" s="42"/>
      <c r="F449" s="42"/>
      <c r="G449" s="42"/>
      <c r="H449" s="42"/>
      <c r="I449" s="43"/>
    </row>
    <row r="450" spans="1:9" x14ac:dyDescent="0.2">
      <c r="A450" s="109" t="str">
        <f>IF(B445="","","URL")</f>
        <v>URL</v>
      </c>
      <c r="B450" s="143" t="s">
        <v>94</v>
      </c>
      <c r="C450" s="144"/>
      <c r="D450" s="144"/>
      <c r="E450" s="144"/>
      <c r="F450" s="144"/>
      <c r="G450" s="144"/>
      <c r="H450" s="144"/>
      <c r="I450" s="145"/>
    </row>
    <row r="451" spans="1:9" x14ac:dyDescent="0.2">
      <c r="A451" s="110"/>
      <c r="B451" s="146"/>
      <c r="C451" s="147"/>
      <c r="D451" s="147"/>
      <c r="E451" s="147"/>
      <c r="F451" s="147"/>
      <c r="G451" s="147"/>
      <c r="H451" s="147"/>
      <c r="I451" s="148"/>
    </row>
    <row r="454" spans="1:9" x14ac:dyDescent="0.2">
      <c r="A454" s="36" t="str">
        <f>IF(B454="","","名称")</f>
        <v>名称</v>
      </c>
      <c r="B454" s="87" t="s">
        <v>487</v>
      </c>
      <c r="C454" s="88"/>
      <c r="D454" s="88"/>
      <c r="E454" s="88"/>
      <c r="F454" s="88"/>
      <c r="G454" s="88"/>
      <c r="H454" s="88"/>
      <c r="I454" s="89"/>
    </row>
    <row r="455" spans="1:9" x14ac:dyDescent="0.2">
      <c r="A455" s="116" t="str">
        <f>IF(B454="","","内容")</f>
        <v>内容</v>
      </c>
      <c r="B455" s="118" t="s">
        <v>85</v>
      </c>
      <c r="C455" s="119"/>
      <c r="D455" s="81"/>
      <c r="E455" s="81"/>
      <c r="F455" s="81"/>
      <c r="G455" s="81"/>
      <c r="H455" s="81"/>
      <c r="I455" s="83"/>
    </row>
    <row r="456" spans="1:9" x14ac:dyDescent="0.2">
      <c r="A456" s="117"/>
      <c r="B456" s="120"/>
      <c r="C456" s="121"/>
      <c r="D456" s="82"/>
      <c r="E456" s="82"/>
      <c r="F456" s="82"/>
      <c r="G456" s="82"/>
      <c r="H456" s="82"/>
      <c r="I456" s="84"/>
    </row>
    <row r="457" spans="1:9" x14ac:dyDescent="0.2">
      <c r="A457" s="37" t="str">
        <f>IF(B454="","","（備考）")</f>
        <v>（備考）</v>
      </c>
      <c r="B457" s="85"/>
      <c r="C457" s="86"/>
      <c r="D457" s="79"/>
      <c r="E457" s="79"/>
      <c r="F457" s="79"/>
      <c r="G457" s="79"/>
      <c r="H457" s="79"/>
      <c r="I457" s="80"/>
    </row>
    <row r="458" spans="1:9" x14ac:dyDescent="0.2">
      <c r="A458" s="36" t="str">
        <f>IF(B454="","","連絡先")</f>
        <v>連絡先</v>
      </c>
      <c r="B458" s="41" t="s">
        <v>95</v>
      </c>
      <c r="C458" s="42"/>
      <c r="D458" s="46" t="s">
        <v>74</v>
      </c>
      <c r="E458" s="42"/>
      <c r="F458" s="42"/>
      <c r="G458" s="42"/>
      <c r="H458" s="42"/>
      <c r="I458" s="43"/>
    </row>
    <row r="459" spans="1:9" x14ac:dyDescent="0.2">
      <c r="A459" s="109" t="str">
        <f>IF(B454="","","URL")</f>
        <v>URL</v>
      </c>
      <c r="B459" s="143" t="s">
        <v>255</v>
      </c>
      <c r="C459" s="144"/>
      <c r="D459" s="144"/>
      <c r="E459" s="144"/>
      <c r="F459" s="144"/>
      <c r="G459" s="144"/>
      <c r="H459" s="144"/>
      <c r="I459" s="145"/>
    </row>
    <row r="460" spans="1:9" x14ac:dyDescent="0.2">
      <c r="A460" s="110"/>
      <c r="B460" s="146"/>
      <c r="C460" s="147"/>
      <c r="D460" s="147"/>
      <c r="E460" s="147"/>
      <c r="F460" s="147"/>
      <c r="G460" s="147"/>
      <c r="H460" s="147"/>
      <c r="I460" s="148"/>
    </row>
    <row r="463" spans="1:9" x14ac:dyDescent="0.2">
      <c r="A463" s="36" t="str">
        <f>IF(B463="","","名称")</f>
        <v>名称</v>
      </c>
      <c r="B463" s="87" t="s">
        <v>299</v>
      </c>
      <c r="C463" s="88"/>
      <c r="D463" s="88"/>
      <c r="E463" s="88"/>
      <c r="F463" s="88"/>
      <c r="G463" s="88"/>
      <c r="H463" s="88"/>
      <c r="I463" s="89"/>
    </row>
    <row r="464" spans="1:9" x14ac:dyDescent="0.2">
      <c r="A464" s="116" t="str">
        <f>IF(B463="","","内容")</f>
        <v>内容</v>
      </c>
      <c r="B464" s="118" t="s">
        <v>85</v>
      </c>
      <c r="C464" s="119"/>
      <c r="D464" s="81"/>
      <c r="E464" s="81"/>
      <c r="F464" s="81"/>
      <c r="G464" s="81"/>
      <c r="H464" s="81"/>
      <c r="I464" s="83"/>
    </row>
    <row r="465" spans="1:9" x14ac:dyDescent="0.2">
      <c r="A465" s="117"/>
      <c r="B465" s="120"/>
      <c r="C465" s="121"/>
      <c r="D465" s="82"/>
      <c r="E465" s="82"/>
      <c r="F465" s="82"/>
      <c r="G465" s="82"/>
      <c r="H465" s="82"/>
      <c r="I465" s="84"/>
    </row>
    <row r="466" spans="1:9" x14ac:dyDescent="0.2">
      <c r="A466" s="37" t="str">
        <f>IF(B463="","","（備考）")</f>
        <v>（備考）</v>
      </c>
      <c r="B466" s="85"/>
      <c r="C466" s="86"/>
      <c r="D466" s="79"/>
      <c r="E466" s="79"/>
      <c r="F466" s="79"/>
      <c r="G466" s="79"/>
      <c r="H466" s="79"/>
      <c r="I466" s="80"/>
    </row>
    <row r="467" spans="1:9" x14ac:dyDescent="0.2">
      <c r="A467" s="36" t="str">
        <f>IF(B463="","","連絡先")</f>
        <v>連絡先</v>
      </c>
      <c r="B467" s="92" t="s">
        <v>446</v>
      </c>
      <c r="C467" s="42"/>
      <c r="D467" s="44"/>
      <c r="E467" s="44"/>
      <c r="F467" s="42"/>
      <c r="G467" s="42"/>
      <c r="H467" s="42"/>
      <c r="I467" s="42"/>
    </row>
    <row r="468" spans="1:9" x14ac:dyDescent="0.2">
      <c r="A468" s="109" t="str">
        <f>IF(B463="","","URL")</f>
        <v>URL</v>
      </c>
      <c r="B468" s="143" t="s">
        <v>255</v>
      </c>
      <c r="C468" s="144"/>
      <c r="D468" s="144"/>
      <c r="E468" s="144"/>
      <c r="F468" s="144"/>
      <c r="G468" s="144"/>
      <c r="H468" s="144"/>
      <c r="I468" s="145"/>
    </row>
    <row r="469" spans="1:9" x14ac:dyDescent="0.2">
      <c r="A469" s="110"/>
      <c r="B469" s="146"/>
      <c r="C469" s="147"/>
      <c r="D469" s="147"/>
      <c r="E469" s="147"/>
      <c r="F469" s="147"/>
      <c r="G469" s="147"/>
      <c r="H469" s="147"/>
      <c r="I469" s="148"/>
    </row>
    <row r="473" spans="1:9" ht="13.5" customHeight="1" x14ac:dyDescent="0.2">
      <c r="A473" s="259"/>
      <c r="B473" s="259"/>
      <c r="C473" s="259"/>
      <c r="D473" s="259"/>
      <c r="E473" s="259"/>
      <c r="F473" s="259"/>
      <c r="G473" s="259"/>
      <c r="H473" s="259"/>
      <c r="I473" s="259"/>
    </row>
    <row r="474" spans="1:9" ht="13.5" customHeight="1" x14ac:dyDescent="0.2">
      <c r="A474" s="259"/>
      <c r="B474" s="259"/>
      <c r="C474" s="259"/>
      <c r="D474" s="259"/>
      <c r="E474" s="259"/>
      <c r="F474" s="259"/>
      <c r="G474" s="259"/>
      <c r="H474" s="259"/>
      <c r="I474" s="259"/>
    </row>
    <row r="477" spans="1:9" x14ac:dyDescent="0.2">
      <c r="A477" s="36" t="str">
        <f>IF(B477="","","名称")</f>
        <v>名称</v>
      </c>
      <c r="B477" s="260" t="s">
        <v>447</v>
      </c>
      <c r="C477" s="261"/>
      <c r="D477" s="261"/>
      <c r="E477" s="261"/>
      <c r="F477" s="261"/>
      <c r="G477" s="261"/>
      <c r="H477" s="261"/>
      <c r="I477" s="262"/>
    </row>
    <row r="478" spans="1:9" x14ac:dyDescent="0.2">
      <c r="A478" s="116" t="str">
        <f>IF(B477="","","内容")</f>
        <v>内容</v>
      </c>
      <c r="B478" s="118" t="s">
        <v>65</v>
      </c>
      <c r="C478" s="119"/>
      <c r="D478" s="122"/>
      <c r="E478" s="122"/>
      <c r="F478" s="122"/>
      <c r="G478" s="122"/>
      <c r="H478" s="122"/>
      <c r="I478" s="124"/>
    </row>
    <row r="479" spans="1:9" x14ac:dyDescent="0.2">
      <c r="A479" s="117"/>
      <c r="B479" s="120"/>
      <c r="C479" s="121"/>
      <c r="D479" s="123"/>
      <c r="E479" s="123"/>
      <c r="F479" s="123"/>
      <c r="G479" s="123"/>
      <c r="H479" s="123"/>
      <c r="I479" s="125"/>
    </row>
    <row r="480" spans="1:9" x14ac:dyDescent="0.2">
      <c r="A480" s="37" t="str">
        <f>IF(B477="","","（備考）")</f>
        <v>（備考）</v>
      </c>
      <c r="B480" s="156" t="s">
        <v>315</v>
      </c>
      <c r="C480" s="131"/>
      <c r="D480" s="107"/>
      <c r="E480" s="107"/>
      <c r="F480" s="107"/>
      <c r="G480" s="107"/>
      <c r="H480" s="107"/>
      <c r="I480" s="108"/>
    </row>
    <row r="481" spans="1:9" x14ac:dyDescent="0.2">
      <c r="A481" s="36" t="str">
        <f>IF(B477="","","連絡先")</f>
        <v>連絡先</v>
      </c>
      <c r="B481" s="41" t="s">
        <v>448</v>
      </c>
      <c r="C481" s="42"/>
      <c r="D481" s="46" t="s">
        <v>96</v>
      </c>
      <c r="E481" s="44"/>
      <c r="F481" s="42"/>
      <c r="G481" s="42"/>
      <c r="H481" s="42"/>
      <c r="I481" s="43"/>
    </row>
    <row r="482" spans="1:9" x14ac:dyDescent="0.2">
      <c r="A482" s="109" t="str">
        <f>IF(B477="","","URL")</f>
        <v>URL</v>
      </c>
      <c r="B482" s="253" t="s">
        <v>449</v>
      </c>
      <c r="C482" s="254"/>
      <c r="D482" s="254"/>
      <c r="E482" s="254"/>
      <c r="F482" s="254"/>
      <c r="G482" s="254"/>
      <c r="H482" s="254"/>
      <c r="I482" s="255"/>
    </row>
    <row r="483" spans="1:9" x14ac:dyDescent="0.2">
      <c r="A483" s="110"/>
      <c r="B483" s="256"/>
      <c r="C483" s="257"/>
      <c r="D483" s="257"/>
      <c r="E483" s="257"/>
      <c r="F483" s="257"/>
      <c r="G483" s="257"/>
      <c r="H483" s="257"/>
      <c r="I483" s="258"/>
    </row>
    <row r="486" spans="1:9" x14ac:dyDescent="0.2">
      <c r="A486" s="36" t="str">
        <f>IF(B486="","","名称")</f>
        <v>名称</v>
      </c>
      <c r="B486" s="235" t="s">
        <v>450</v>
      </c>
      <c r="C486" s="236"/>
      <c r="D486" s="236"/>
      <c r="E486" s="236"/>
      <c r="F486" s="236"/>
      <c r="G486" s="236"/>
      <c r="H486" s="236"/>
      <c r="I486" s="236"/>
    </row>
    <row r="487" spans="1:9" x14ac:dyDescent="0.2">
      <c r="A487" s="116" t="str">
        <f>IF(B486="","","内容")</f>
        <v>内容</v>
      </c>
      <c r="B487" s="118" t="s">
        <v>312</v>
      </c>
      <c r="C487" s="119"/>
      <c r="D487" s="122"/>
      <c r="E487" s="122"/>
      <c r="F487" s="122"/>
      <c r="G487" s="122"/>
      <c r="H487" s="122"/>
      <c r="I487" s="124"/>
    </row>
    <row r="488" spans="1:9" x14ac:dyDescent="0.2">
      <c r="A488" s="117"/>
      <c r="B488" s="120"/>
      <c r="C488" s="121"/>
      <c r="D488" s="123"/>
      <c r="E488" s="123"/>
      <c r="F488" s="123"/>
      <c r="G488" s="123"/>
      <c r="H488" s="123"/>
      <c r="I488" s="125"/>
    </row>
    <row r="489" spans="1:9" x14ac:dyDescent="0.2">
      <c r="A489" s="37" t="str">
        <f>IF(B486="","","（備考）")</f>
        <v>（備考）</v>
      </c>
      <c r="B489" s="156" t="s">
        <v>97</v>
      </c>
      <c r="C489" s="131"/>
      <c r="D489" s="107"/>
      <c r="E489" s="107"/>
      <c r="F489" s="107"/>
      <c r="G489" s="107"/>
      <c r="H489" s="107"/>
      <c r="I489" s="108"/>
    </row>
    <row r="490" spans="1:9" x14ac:dyDescent="0.2">
      <c r="A490" s="36" t="str">
        <f>IF(B486="","","連絡先")</f>
        <v>連絡先</v>
      </c>
      <c r="B490" s="41" t="s">
        <v>494</v>
      </c>
      <c r="C490" s="38"/>
      <c r="D490" s="38" t="s">
        <v>495</v>
      </c>
      <c r="E490" s="38"/>
      <c r="F490" s="38"/>
      <c r="G490" s="38"/>
      <c r="H490" s="38"/>
      <c r="I490" s="39"/>
    </row>
    <row r="491" spans="1:9" x14ac:dyDescent="0.2">
      <c r="A491" s="109" t="str">
        <f>IF(B486="","","URL")</f>
        <v>URL</v>
      </c>
      <c r="B491" s="111" t="s">
        <v>451</v>
      </c>
      <c r="C491" s="111"/>
      <c r="D491" s="111"/>
      <c r="E491" s="111"/>
      <c r="F491" s="111"/>
      <c r="G491" s="111"/>
      <c r="H491" s="111"/>
      <c r="I491" s="111"/>
    </row>
    <row r="492" spans="1:9" x14ac:dyDescent="0.2">
      <c r="A492" s="110"/>
      <c r="B492" s="112"/>
      <c r="C492" s="113"/>
      <c r="D492" s="113"/>
      <c r="E492" s="113"/>
      <c r="F492" s="113"/>
      <c r="G492" s="113"/>
      <c r="H492" s="113"/>
      <c r="I492" s="114"/>
    </row>
    <row r="495" spans="1:9" x14ac:dyDescent="0.2">
      <c r="A495" s="36" t="str">
        <f>IF(B495="","","名称")</f>
        <v/>
      </c>
      <c r="B495" s="115"/>
      <c r="C495" s="115"/>
      <c r="D495" s="115"/>
      <c r="E495" s="115"/>
      <c r="F495" s="115"/>
      <c r="G495" s="115"/>
      <c r="H495" s="115"/>
      <c r="I495" s="115"/>
    </row>
    <row r="496" spans="1:9" x14ac:dyDescent="0.2">
      <c r="A496" s="116" t="str">
        <f>IF(B495="","","内容")</f>
        <v/>
      </c>
      <c r="B496" s="118"/>
      <c r="C496" s="119"/>
      <c r="D496" s="122"/>
      <c r="E496" s="122"/>
      <c r="F496" s="122"/>
      <c r="G496" s="122"/>
      <c r="H496" s="122"/>
      <c r="I496" s="124"/>
    </row>
    <row r="497" spans="1:9" x14ac:dyDescent="0.2">
      <c r="A497" s="117"/>
      <c r="B497" s="120"/>
      <c r="C497" s="121"/>
      <c r="D497" s="123"/>
      <c r="E497" s="123"/>
      <c r="F497" s="123"/>
      <c r="G497" s="123"/>
      <c r="H497" s="123"/>
      <c r="I497" s="125"/>
    </row>
    <row r="498" spans="1:9" x14ac:dyDescent="0.2">
      <c r="A498" s="37" t="str">
        <f>IF(B495="","","（備考）")</f>
        <v/>
      </c>
      <c r="B498" s="106"/>
      <c r="C498" s="107"/>
      <c r="D498" s="107"/>
      <c r="E498" s="107"/>
      <c r="F498" s="107"/>
      <c r="G498" s="107"/>
      <c r="H498" s="107"/>
      <c r="I498" s="108"/>
    </row>
    <row r="499" spans="1:9" x14ac:dyDescent="0.2">
      <c r="A499" s="36" t="str">
        <f>IF(B495="","","連絡先")</f>
        <v/>
      </c>
      <c r="B499" s="40"/>
      <c r="C499" s="38"/>
      <c r="D499" s="38"/>
      <c r="E499" s="38"/>
      <c r="F499" s="38"/>
      <c r="G499" s="38"/>
      <c r="H499" s="38"/>
      <c r="I499" s="39"/>
    </row>
    <row r="500" spans="1:9" x14ac:dyDescent="0.2">
      <c r="A500" s="109" t="str">
        <f>IF(B495="","","URL")</f>
        <v/>
      </c>
      <c r="B500" s="111"/>
      <c r="C500" s="111"/>
      <c r="D500" s="111"/>
      <c r="E500" s="111"/>
      <c r="F500" s="111"/>
      <c r="G500" s="111"/>
      <c r="H500" s="111"/>
      <c r="I500" s="111"/>
    </row>
    <row r="501" spans="1:9" x14ac:dyDescent="0.2">
      <c r="A501" s="110"/>
      <c r="B501" s="112"/>
      <c r="C501" s="113"/>
      <c r="D501" s="113"/>
      <c r="E501" s="113"/>
      <c r="F501" s="113"/>
      <c r="G501" s="113"/>
      <c r="H501" s="113"/>
      <c r="I501" s="114"/>
    </row>
    <row r="504" spans="1:9" x14ac:dyDescent="0.2">
      <c r="A504" s="36" t="str">
        <f>IF(B504="","","名称")</f>
        <v/>
      </c>
      <c r="B504" s="115"/>
      <c r="C504" s="115"/>
      <c r="D504" s="115"/>
      <c r="E504" s="115"/>
      <c r="F504" s="115"/>
      <c r="G504" s="115"/>
      <c r="H504" s="115"/>
      <c r="I504" s="115"/>
    </row>
    <row r="505" spans="1:9" x14ac:dyDescent="0.2">
      <c r="A505" s="116" t="str">
        <f>IF(B504="","","内容")</f>
        <v/>
      </c>
      <c r="B505" s="118"/>
      <c r="C505" s="119"/>
      <c r="D505" s="122"/>
      <c r="E505" s="122"/>
      <c r="F505" s="122"/>
      <c r="G505" s="122"/>
      <c r="H505" s="122"/>
      <c r="I505" s="124"/>
    </row>
    <row r="506" spans="1:9" x14ac:dyDescent="0.2">
      <c r="A506" s="117"/>
      <c r="B506" s="120"/>
      <c r="C506" s="121"/>
      <c r="D506" s="123"/>
      <c r="E506" s="123"/>
      <c r="F506" s="123"/>
      <c r="G506" s="123"/>
      <c r="H506" s="123"/>
      <c r="I506" s="125"/>
    </row>
    <row r="507" spans="1:9" x14ac:dyDescent="0.2">
      <c r="A507" s="37" t="str">
        <f>IF(B504="","","（備考）")</f>
        <v/>
      </c>
      <c r="B507" s="106"/>
      <c r="C507" s="107"/>
      <c r="D507" s="107"/>
      <c r="E507" s="107"/>
      <c r="F507" s="107"/>
      <c r="G507" s="107"/>
      <c r="H507" s="107"/>
      <c r="I507" s="108"/>
    </row>
    <row r="508" spans="1:9" x14ac:dyDescent="0.2">
      <c r="A508" s="36" t="str">
        <f>IF(B504="","","連絡先")</f>
        <v/>
      </c>
      <c r="B508" s="40"/>
      <c r="C508" s="38"/>
      <c r="D508" s="38"/>
      <c r="E508" s="38"/>
      <c r="F508" s="38"/>
      <c r="G508" s="38"/>
      <c r="H508" s="38"/>
      <c r="I508" s="39"/>
    </row>
    <row r="509" spans="1:9" x14ac:dyDescent="0.2">
      <c r="A509" s="109" t="str">
        <f>IF(B504="","","URL")</f>
        <v/>
      </c>
      <c r="B509" s="111"/>
      <c r="C509" s="111"/>
      <c r="D509" s="111"/>
      <c r="E509" s="111"/>
      <c r="F509" s="111"/>
      <c r="G509" s="111"/>
      <c r="H509" s="111"/>
      <c r="I509" s="111"/>
    </row>
    <row r="510" spans="1:9" x14ac:dyDescent="0.2">
      <c r="A510" s="110"/>
      <c r="B510" s="112"/>
      <c r="C510" s="113"/>
      <c r="D510" s="113"/>
      <c r="E510" s="113"/>
      <c r="F510" s="113"/>
      <c r="G510" s="113"/>
      <c r="H510" s="113"/>
      <c r="I510" s="114"/>
    </row>
    <row r="513" spans="1:9" x14ac:dyDescent="0.2">
      <c r="A513" s="36" t="str">
        <f>IF(B513="","","名称")</f>
        <v/>
      </c>
      <c r="B513" s="115"/>
      <c r="C513" s="115"/>
      <c r="D513" s="115"/>
      <c r="E513" s="115"/>
      <c r="F513" s="115"/>
      <c r="G513" s="115"/>
      <c r="H513" s="115"/>
      <c r="I513" s="115"/>
    </row>
    <row r="514" spans="1:9" x14ac:dyDescent="0.2">
      <c r="A514" s="116" t="str">
        <f>IF(B513="","","内容")</f>
        <v/>
      </c>
      <c r="B514" s="118"/>
      <c r="C514" s="119"/>
      <c r="D514" s="122"/>
      <c r="E514" s="122"/>
      <c r="F514" s="122"/>
      <c r="G514" s="122"/>
      <c r="H514" s="122"/>
      <c r="I514" s="124"/>
    </row>
    <row r="515" spans="1:9" x14ac:dyDescent="0.2">
      <c r="A515" s="117"/>
      <c r="B515" s="120"/>
      <c r="C515" s="121"/>
      <c r="D515" s="123"/>
      <c r="E515" s="123"/>
      <c r="F515" s="123"/>
      <c r="G515" s="123"/>
      <c r="H515" s="123"/>
      <c r="I515" s="125"/>
    </row>
    <row r="516" spans="1:9" x14ac:dyDescent="0.2">
      <c r="A516" s="37" t="str">
        <f>IF(B513="","","（備考）")</f>
        <v/>
      </c>
      <c r="B516" s="106"/>
      <c r="C516" s="107"/>
      <c r="D516" s="107"/>
      <c r="E516" s="107"/>
      <c r="F516" s="107"/>
      <c r="G516" s="107"/>
      <c r="H516" s="107"/>
      <c r="I516" s="108"/>
    </row>
    <row r="517" spans="1:9" x14ac:dyDescent="0.2">
      <c r="A517" s="36" t="str">
        <f>IF(B513="","","連絡先")</f>
        <v/>
      </c>
      <c r="B517" s="40"/>
      <c r="C517" s="38"/>
      <c r="D517" s="38"/>
      <c r="E517" s="38"/>
      <c r="F517" s="38"/>
      <c r="G517" s="38"/>
      <c r="H517" s="38"/>
      <c r="I517" s="39"/>
    </row>
    <row r="518" spans="1:9" x14ac:dyDescent="0.2">
      <c r="A518" s="109" t="str">
        <f>IF(B513="","","URL")</f>
        <v/>
      </c>
      <c r="B518" s="111"/>
      <c r="C518" s="111"/>
      <c r="D518" s="111"/>
      <c r="E518" s="111"/>
      <c r="F518" s="111"/>
      <c r="G518" s="111"/>
      <c r="H518" s="111"/>
      <c r="I518" s="111"/>
    </row>
    <row r="519" spans="1:9" x14ac:dyDescent="0.2">
      <c r="A519" s="110"/>
      <c r="B519" s="112"/>
      <c r="C519" s="113"/>
      <c r="D519" s="113"/>
      <c r="E519" s="113"/>
      <c r="F519" s="113"/>
      <c r="G519" s="113"/>
      <c r="H519" s="113"/>
      <c r="I519" s="114"/>
    </row>
    <row r="522" spans="1:9" x14ac:dyDescent="0.2">
      <c r="A522" s="36" t="str">
        <f>IF(B522="","","名称")</f>
        <v/>
      </c>
      <c r="B522" s="115"/>
      <c r="C522" s="115"/>
      <c r="D522" s="115"/>
      <c r="E522" s="115"/>
      <c r="F522" s="115"/>
      <c r="G522" s="115"/>
      <c r="H522" s="115"/>
      <c r="I522" s="115"/>
    </row>
    <row r="523" spans="1:9" x14ac:dyDescent="0.2">
      <c r="A523" s="116" t="str">
        <f>IF(B522="","","内容")</f>
        <v/>
      </c>
      <c r="B523" s="118"/>
      <c r="C523" s="119"/>
      <c r="D523" s="122"/>
      <c r="E523" s="122"/>
      <c r="F523" s="122"/>
      <c r="G523" s="122"/>
      <c r="H523" s="122"/>
      <c r="I523" s="124"/>
    </row>
    <row r="524" spans="1:9" x14ac:dyDescent="0.2">
      <c r="A524" s="117"/>
      <c r="B524" s="120"/>
      <c r="C524" s="121"/>
      <c r="D524" s="123"/>
      <c r="E524" s="123"/>
      <c r="F524" s="123"/>
      <c r="G524" s="123"/>
      <c r="H524" s="123"/>
      <c r="I524" s="125"/>
    </row>
    <row r="525" spans="1:9" x14ac:dyDescent="0.2">
      <c r="A525" s="37" t="str">
        <f>IF(B522="","","（備考）")</f>
        <v/>
      </c>
      <c r="B525" s="106"/>
      <c r="C525" s="107"/>
      <c r="D525" s="107"/>
      <c r="E525" s="107"/>
      <c r="F525" s="107"/>
      <c r="G525" s="107"/>
      <c r="H525" s="107"/>
      <c r="I525" s="108"/>
    </row>
    <row r="526" spans="1:9" x14ac:dyDescent="0.2">
      <c r="A526" s="36" t="str">
        <f>IF(B522="","","連絡先")</f>
        <v/>
      </c>
      <c r="B526" s="40"/>
      <c r="C526" s="38"/>
      <c r="D526" s="38"/>
      <c r="E526" s="38"/>
      <c r="F526" s="38"/>
      <c r="G526" s="38"/>
      <c r="H526" s="38"/>
      <c r="I526" s="39"/>
    </row>
    <row r="527" spans="1:9" x14ac:dyDescent="0.2">
      <c r="A527" s="109" t="str">
        <f>IF(B522="","","URL")</f>
        <v/>
      </c>
      <c r="B527" s="111"/>
      <c r="C527" s="111"/>
      <c r="D527" s="111"/>
      <c r="E527" s="111"/>
      <c r="F527" s="111"/>
      <c r="G527" s="111"/>
      <c r="H527" s="111"/>
      <c r="I527" s="111"/>
    </row>
    <row r="528" spans="1:9" x14ac:dyDescent="0.2">
      <c r="A528" s="110"/>
      <c r="B528" s="112"/>
      <c r="C528" s="113"/>
      <c r="D528" s="113"/>
      <c r="E528" s="113"/>
      <c r="F528" s="113"/>
      <c r="G528" s="113"/>
      <c r="H528" s="113"/>
      <c r="I528" s="114"/>
    </row>
    <row r="532" spans="1:9" ht="13.5" customHeight="1" x14ac:dyDescent="0.2">
      <c r="A532" s="132" t="s">
        <v>533</v>
      </c>
      <c r="B532" s="132"/>
      <c r="C532" s="132"/>
      <c r="D532" s="132"/>
      <c r="E532" s="132"/>
      <c r="F532" s="132"/>
      <c r="G532" s="132"/>
      <c r="H532" s="132"/>
      <c r="I532" s="132"/>
    </row>
    <row r="533" spans="1:9" ht="13.5" customHeight="1" x14ac:dyDescent="0.2">
      <c r="A533" s="132"/>
      <c r="B533" s="132"/>
      <c r="C533" s="132"/>
      <c r="D533" s="132"/>
      <c r="E533" s="132"/>
      <c r="F533" s="132"/>
      <c r="G533" s="132"/>
      <c r="H533" s="132"/>
      <c r="I533" s="132"/>
    </row>
    <row r="536" spans="1:9" x14ac:dyDescent="0.2">
      <c r="A536" s="36" t="str">
        <f>IF(B536="","","名称")</f>
        <v>名称</v>
      </c>
      <c r="B536" s="115" t="s">
        <v>311</v>
      </c>
      <c r="C536" s="115"/>
      <c r="D536" s="115"/>
      <c r="E536" s="115"/>
      <c r="F536" s="115"/>
      <c r="G536" s="115"/>
      <c r="H536" s="115"/>
      <c r="I536" s="115"/>
    </row>
    <row r="537" spans="1:9" x14ac:dyDescent="0.2">
      <c r="A537" s="116" t="str">
        <f>IF(B536="","","内容")</f>
        <v>内容</v>
      </c>
      <c r="B537" s="118" t="s">
        <v>312</v>
      </c>
      <c r="C537" s="119"/>
      <c r="D537" s="122"/>
      <c r="E537" s="122"/>
      <c r="F537" s="122"/>
      <c r="G537" s="122"/>
      <c r="H537" s="122"/>
      <c r="I537" s="124"/>
    </row>
    <row r="538" spans="1:9" x14ac:dyDescent="0.2">
      <c r="A538" s="117"/>
      <c r="B538" s="120"/>
      <c r="C538" s="121"/>
      <c r="D538" s="123"/>
      <c r="E538" s="123"/>
      <c r="F538" s="123"/>
      <c r="G538" s="123"/>
      <c r="H538" s="123"/>
      <c r="I538" s="125"/>
    </row>
    <row r="539" spans="1:9" x14ac:dyDescent="0.2">
      <c r="A539" s="37" t="str">
        <f>IF(B536="","","（備考）")</f>
        <v>（備考）</v>
      </c>
      <c r="B539" s="156"/>
      <c r="C539" s="131"/>
      <c r="D539" s="107"/>
      <c r="E539" s="107"/>
      <c r="F539" s="107"/>
      <c r="G539" s="107"/>
      <c r="H539" s="107"/>
      <c r="I539" s="108"/>
    </row>
    <row r="540" spans="1:9" x14ac:dyDescent="0.2">
      <c r="A540" s="36" t="str">
        <f>IF(B536="","","連絡先")</f>
        <v>連絡先</v>
      </c>
      <c r="B540" s="41" t="s">
        <v>313</v>
      </c>
      <c r="C540" s="38"/>
      <c r="D540" s="38" t="s">
        <v>383</v>
      </c>
      <c r="E540" s="38"/>
      <c r="F540" s="38"/>
      <c r="G540" s="38"/>
      <c r="H540" s="38"/>
      <c r="I540" s="39"/>
    </row>
    <row r="541" spans="1:9" x14ac:dyDescent="0.2">
      <c r="A541" s="109" t="str">
        <f>IF(B536="","","URL")</f>
        <v>URL</v>
      </c>
      <c r="B541" s="111" t="s">
        <v>314</v>
      </c>
      <c r="C541" s="111"/>
      <c r="D541" s="111"/>
      <c r="E541" s="111"/>
      <c r="F541" s="111"/>
      <c r="G541" s="111"/>
      <c r="H541" s="111"/>
      <c r="I541" s="111"/>
    </row>
    <row r="542" spans="1:9" x14ac:dyDescent="0.2">
      <c r="A542" s="110"/>
      <c r="B542" s="112"/>
      <c r="C542" s="113"/>
      <c r="D542" s="113"/>
      <c r="E542" s="113"/>
      <c r="F542" s="113"/>
      <c r="G542" s="113"/>
      <c r="H542" s="113"/>
      <c r="I542" s="114"/>
    </row>
    <row r="545" spans="1:9" x14ac:dyDescent="0.2">
      <c r="A545" s="36" t="str">
        <f>IF(B545="","","名称")</f>
        <v>名称</v>
      </c>
      <c r="B545" s="115" t="s">
        <v>118</v>
      </c>
      <c r="C545" s="115"/>
      <c r="D545" s="115"/>
      <c r="E545" s="115"/>
      <c r="F545" s="115"/>
      <c r="G545" s="115"/>
      <c r="H545" s="115"/>
      <c r="I545" s="115"/>
    </row>
    <row r="546" spans="1:9" x14ac:dyDescent="0.2">
      <c r="A546" s="116" t="str">
        <f>IF(B545="","","内容")</f>
        <v>内容</v>
      </c>
      <c r="B546" s="118" t="s">
        <v>76</v>
      </c>
      <c r="C546" s="119"/>
      <c r="D546" s="122"/>
      <c r="E546" s="122"/>
      <c r="F546" s="122"/>
      <c r="G546" s="122"/>
      <c r="H546" s="122"/>
      <c r="I546" s="124"/>
    </row>
    <row r="547" spans="1:9" x14ac:dyDescent="0.2">
      <c r="A547" s="117"/>
      <c r="B547" s="120"/>
      <c r="C547" s="121"/>
      <c r="D547" s="123"/>
      <c r="E547" s="123"/>
      <c r="F547" s="123"/>
      <c r="G547" s="123"/>
      <c r="H547" s="123"/>
      <c r="I547" s="125"/>
    </row>
    <row r="548" spans="1:9" x14ac:dyDescent="0.2">
      <c r="A548" s="37" t="str">
        <f>IF(B545="","","（備考）")</f>
        <v>（備考）</v>
      </c>
      <c r="B548" s="128"/>
      <c r="C548" s="129"/>
      <c r="D548" s="107"/>
      <c r="E548" s="107"/>
      <c r="F548" s="107"/>
      <c r="G548" s="107"/>
      <c r="H548" s="107"/>
      <c r="I548" s="108"/>
    </row>
    <row r="549" spans="1:9" x14ac:dyDescent="0.2">
      <c r="A549" s="36" t="str">
        <f>IF(B545="","","連絡先")</f>
        <v>連絡先</v>
      </c>
      <c r="B549" s="41" t="s">
        <v>388</v>
      </c>
      <c r="C549" s="38"/>
      <c r="D549" s="38" t="s">
        <v>383</v>
      </c>
      <c r="E549" s="51"/>
      <c r="F549" s="38"/>
      <c r="G549" s="38"/>
      <c r="H549" s="38"/>
      <c r="I549" s="39"/>
    </row>
    <row r="550" spans="1:9" x14ac:dyDescent="0.2">
      <c r="A550" s="109" t="str">
        <f>IF(B545="","","URL")</f>
        <v>URL</v>
      </c>
      <c r="B550" s="111" t="s">
        <v>119</v>
      </c>
      <c r="C550" s="111"/>
      <c r="D550" s="111"/>
      <c r="E550" s="111"/>
      <c r="F550" s="111"/>
      <c r="G550" s="111"/>
      <c r="H550" s="111"/>
      <c r="I550" s="111"/>
    </row>
    <row r="551" spans="1:9" x14ac:dyDescent="0.2">
      <c r="A551" s="110"/>
      <c r="B551" s="112"/>
      <c r="C551" s="113"/>
      <c r="D551" s="113"/>
      <c r="E551" s="113"/>
      <c r="F551" s="113"/>
      <c r="G551" s="113"/>
      <c r="H551" s="113"/>
      <c r="I551" s="114"/>
    </row>
    <row r="554" spans="1:9" x14ac:dyDescent="0.2">
      <c r="A554" s="36" t="str">
        <f>IF(B554="","","名称")</f>
        <v>名称</v>
      </c>
      <c r="B554" s="115" t="s">
        <v>115</v>
      </c>
      <c r="C554" s="115"/>
      <c r="D554" s="115"/>
      <c r="E554" s="115"/>
      <c r="F554" s="115"/>
      <c r="G554" s="115"/>
      <c r="H554" s="115"/>
      <c r="I554" s="115"/>
    </row>
    <row r="555" spans="1:9" x14ac:dyDescent="0.2">
      <c r="A555" s="116" t="str">
        <f>IF(B554="","","内容")</f>
        <v>内容</v>
      </c>
      <c r="B555" s="118" t="s">
        <v>406</v>
      </c>
      <c r="C555" s="119"/>
      <c r="D555" s="122"/>
      <c r="E555" s="122"/>
      <c r="F555" s="122"/>
      <c r="G555" s="122"/>
      <c r="H555" s="122"/>
      <c r="I555" s="124"/>
    </row>
    <row r="556" spans="1:9" x14ac:dyDescent="0.2">
      <c r="A556" s="117"/>
      <c r="B556" s="120"/>
      <c r="C556" s="121"/>
      <c r="D556" s="123"/>
      <c r="E556" s="123"/>
      <c r="F556" s="123"/>
      <c r="G556" s="123"/>
      <c r="H556" s="123"/>
      <c r="I556" s="125"/>
    </row>
    <row r="557" spans="1:9" x14ac:dyDescent="0.2">
      <c r="A557" s="37" t="str">
        <f>IF(B554="","","（備考）")</f>
        <v>（備考）</v>
      </c>
      <c r="B557" s="156"/>
      <c r="C557" s="131"/>
      <c r="D557" s="107"/>
      <c r="E557" s="107"/>
      <c r="F557" s="107"/>
      <c r="G557" s="107"/>
      <c r="H557" s="107"/>
      <c r="I557" s="108"/>
    </row>
    <row r="558" spans="1:9" x14ac:dyDescent="0.2">
      <c r="A558" s="36" t="str">
        <f>IF(B554="","","連絡先")</f>
        <v>連絡先</v>
      </c>
      <c r="B558" s="41" t="s">
        <v>389</v>
      </c>
      <c r="C558" s="38"/>
      <c r="D558" s="38" t="s">
        <v>74</v>
      </c>
      <c r="E558" s="38"/>
      <c r="F558" s="38"/>
      <c r="G558" s="38"/>
      <c r="H558" s="38"/>
      <c r="I558" s="39"/>
    </row>
    <row r="559" spans="1:9" x14ac:dyDescent="0.2">
      <c r="A559" s="109" t="str">
        <f>IF(B554="","","URL")</f>
        <v>URL</v>
      </c>
      <c r="B559" s="111" t="s">
        <v>117</v>
      </c>
      <c r="C559" s="111"/>
      <c r="D559" s="111"/>
      <c r="E559" s="111"/>
      <c r="F559" s="111"/>
      <c r="G559" s="111"/>
      <c r="H559" s="111"/>
      <c r="I559" s="111"/>
    </row>
    <row r="560" spans="1:9" x14ac:dyDescent="0.2">
      <c r="A560" s="110"/>
      <c r="B560" s="112"/>
      <c r="C560" s="113"/>
      <c r="D560" s="113"/>
      <c r="E560" s="113"/>
      <c r="F560" s="113"/>
      <c r="G560" s="113"/>
      <c r="H560" s="113"/>
      <c r="I560" s="114"/>
    </row>
    <row r="563" spans="1:9" x14ac:dyDescent="0.2">
      <c r="A563" s="36" t="str">
        <f>IF(B563="","","名称")</f>
        <v>名称</v>
      </c>
      <c r="B563" s="115" t="s">
        <v>310</v>
      </c>
      <c r="C563" s="115"/>
      <c r="D563" s="115"/>
      <c r="E563" s="115"/>
      <c r="F563" s="115"/>
      <c r="G563" s="115"/>
      <c r="H563" s="115"/>
      <c r="I563" s="115"/>
    </row>
    <row r="564" spans="1:9" x14ac:dyDescent="0.2">
      <c r="A564" s="116" t="str">
        <f>IF(B563="","","内容")</f>
        <v>内容</v>
      </c>
      <c r="B564" s="118" t="s">
        <v>256</v>
      </c>
      <c r="C564" s="119"/>
      <c r="D564" s="118" t="s">
        <v>85</v>
      </c>
      <c r="E564" s="119"/>
      <c r="F564" s="122"/>
      <c r="G564" s="122"/>
      <c r="H564" s="122"/>
      <c r="I564" s="124"/>
    </row>
    <row r="565" spans="1:9" x14ac:dyDescent="0.2">
      <c r="A565" s="117"/>
      <c r="B565" s="120"/>
      <c r="C565" s="121"/>
      <c r="D565" s="120"/>
      <c r="E565" s="121"/>
      <c r="F565" s="123"/>
      <c r="G565" s="123"/>
      <c r="H565" s="123"/>
      <c r="I565" s="125"/>
    </row>
    <row r="566" spans="1:9" x14ac:dyDescent="0.2">
      <c r="A566" s="37" t="str">
        <f>IF(B563="","","（備考）")</f>
        <v>（備考）</v>
      </c>
      <c r="B566" s="179" t="s">
        <v>258</v>
      </c>
      <c r="C566" s="130"/>
      <c r="D566" s="141" t="s">
        <v>247</v>
      </c>
      <c r="E566" s="142"/>
      <c r="F566" s="107"/>
      <c r="G566" s="107"/>
      <c r="H566" s="107"/>
      <c r="I566" s="108"/>
    </row>
    <row r="567" spans="1:9" x14ac:dyDescent="0.2">
      <c r="A567" s="36" t="str">
        <f>IF(B563="","","連絡先")</f>
        <v>連絡先</v>
      </c>
      <c r="B567" s="41" t="s">
        <v>571</v>
      </c>
      <c r="C567" s="38"/>
      <c r="D567" s="38"/>
      <c r="E567" s="38"/>
      <c r="F567" s="42" t="s">
        <v>497</v>
      </c>
      <c r="G567" s="38"/>
      <c r="H567" s="38"/>
      <c r="I567" s="39"/>
    </row>
    <row r="568" spans="1:9" x14ac:dyDescent="0.2">
      <c r="A568" s="109" t="str">
        <f>IF(B563="","","URL")</f>
        <v>URL</v>
      </c>
      <c r="B568" s="152" t="s">
        <v>407</v>
      </c>
      <c r="C568" s="111"/>
      <c r="D568" s="111"/>
      <c r="E568" s="111"/>
      <c r="F568" s="111"/>
      <c r="G568" s="111"/>
      <c r="H568" s="111"/>
      <c r="I568" s="111"/>
    </row>
    <row r="569" spans="1:9" x14ac:dyDescent="0.2">
      <c r="A569" s="110"/>
      <c r="B569" s="112"/>
      <c r="C569" s="113"/>
      <c r="D569" s="113"/>
      <c r="E569" s="113"/>
      <c r="F569" s="113"/>
      <c r="G569" s="113"/>
      <c r="H569" s="113"/>
      <c r="I569" s="114"/>
    </row>
    <row r="572" spans="1:9" x14ac:dyDescent="0.2">
      <c r="A572" s="36" t="str">
        <f>IF(B572="","","名称")</f>
        <v>名称</v>
      </c>
      <c r="B572" s="115" t="s">
        <v>259</v>
      </c>
      <c r="C572" s="115"/>
      <c r="D572" s="115"/>
      <c r="E572" s="115"/>
      <c r="F572" s="115"/>
      <c r="G572" s="115"/>
      <c r="H572" s="115"/>
      <c r="I572" s="115"/>
    </row>
    <row r="573" spans="1:9" x14ac:dyDescent="0.2">
      <c r="A573" s="116" t="str">
        <f>IF(B572="","","内容")</f>
        <v>内容</v>
      </c>
      <c r="B573" s="118" t="s">
        <v>16</v>
      </c>
      <c r="C573" s="119"/>
      <c r="D573" s="122"/>
      <c r="E573" s="122"/>
      <c r="F573" s="122"/>
      <c r="G573" s="122"/>
      <c r="H573" s="122"/>
      <c r="I573" s="124"/>
    </row>
    <row r="574" spans="1:9" x14ac:dyDescent="0.2">
      <c r="A574" s="117"/>
      <c r="B574" s="120"/>
      <c r="C574" s="121"/>
      <c r="D574" s="123"/>
      <c r="E574" s="123"/>
      <c r="F574" s="123"/>
      <c r="G574" s="123"/>
      <c r="H574" s="123"/>
      <c r="I574" s="125"/>
    </row>
    <row r="575" spans="1:9" x14ac:dyDescent="0.2">
      <c r="A575" s="37" t="str">
        <f>IF(B572="","","（備考）")</f>
        <v>（備考）</v>
      </c>
      <c r="B575" s="135" t="s">
        <v>319</v>
      </c>
      <c r="C575" s="136"/>
      <c r="D575" s="107"/>
      <c r="E575" s="107"/>
      <c r="F575" s="107"/>
      <c r="G575" s="107"/>
      <c r="H575" s="107"/>
      <c r="I575" s="108"/>
    </row>
    <row r="576" spans="1:9" x14ac:dyDescent="0.2">
      <c r="A576" s="36" t="str">
        <f>IF(B572="","","連絡先")</f>
        <v>連絡先</v>
      </c>
      <c r="B576" s="41" t="s">
        <v>387</v>
      </c>
      <c r="C576" s="38"/>
      <c r="D576" s="38" t="s">
        <v>391</v>
      </c>
      <c r="E576" s="38"/>
      <c r="F576" s="38"/>
      <c r="G576" s="38"/>
      <c r="H576" s="38"/>
      <c r="I576" s="39"/>
    </row>
    <row r="577" spans="1:9" x14ac:dyDescent="0.2">
      <c r="A577" s="109" t="str">
        <f>IF(B572="","","URL")</f>
        <v>URL</v>
      </c>
      <c r="B577" s="111"/>
      <c r="C577" s="111"/>
      <c r="D577" s="111"/>
      <c r="E577" s="111"/>
      <c r="F577" s="111"/>
      <c r="G577" s="111"/>
      <c r="H577" s="111"/>
      <c r="I577" s="111"/>
    </row>
    <row r="578" spans="1:9" x14ac:dyDescent="0.2">
      <c r="A578" s="110"/>
      <c r="B578" s="112"/>
      <c r="C578" s="113"/>
      <c r="D578" s="113"/>
      <c r="E578" s="113"/>
      <c r="F578" s="113"/>
      <c r="G578" s="113"/>
      <c r="H578" s="113"/>
      <c r="I578" s="114"/>
    </row>
    <row r="581" spans="1:9" x14ac:dyDescent="0.2">
      <c r="A581" s="36" t="str">
        <f>IF(B581="","","名称")</f>
        <v>名称</v>
      </c>
      <c r="B581" s="115" t="s">
        <v>260</v>
      </c>
      <c r="C581" s="115"/>
      <c r="D581" s="115"/>
      <c r="E581" s="115"/>
      <c r="F581" s="115"/>
      <c r="G581" s="115"/>
      <c r="H581" s="115"/>
      <c r="I581" s="115"/>
    </row>
    <row r="582" spans="1:9" x14ac:dyDescent="0.2">
      <c r="A582" s="116" t="str">
        <f>IF(B581="","","内容")</f>
        <v>内容</v>
      </c>
      <c r="B582" s="118" t="s">
        <v>87</v>
      </c>
      <c r="C582" s="119"/>
      <c r="D582" s="122"/>
      <c r="E582" s="122"/>
      <c r="F582" s="122"/>
      <c r="G582" s="122"/>
      <c r="H582" s="122"/>
      <c r="I582" s="124"/>
    </row>
    <row r="583" spans="1:9" x14ac:dyDescent="0.2">
      <c r="A583" s="117"/>
      <c r="B583" s="120"/>
      <c r="C583" s="121"/>
      <c r="D583" s="123"/>
      <c r="E583" s="123"/>
      <c r="F583" s="123"/>
      <c r="G583" s="123"/>
      <c r="H583" s="123"/>
      <c r="I583" s="125"/>
    </row>
    <row r="584" spans="1:9" x14ac:dyDescent="0.2">
      <c r="A584" s="37" t="str">
        <f>IF(B581="","","（備考）")</f>
        <v>（備考）</v>
      </c>
      <c r="B584" s="162"/>
      <c r="C584" s="163"/>
      <c r="D584" s="107"/>
      <c r="E584" s="107"/>
      <c r="F584" s="107"/>
      <c r="G584" s="107"/>
      <c r="H584" s="107"/>
      <c r="I584" s="108"/>
    </row>
    <row r="585" spans="1:9" x14ac:dyDescent="0.2">
      <c r="A585" s="36" t="str">
        <f>IF(B581="","","連絡先")</f>
        <v>連絡先</v>
      </c>
      <c r="B585" s="41" t="s">
        <v>386</v>
      </c>
      <c r="C585" s="38"/>
      <c r="D585" s="38" t="s">
        <v>383</v>
      </c>
      <c r="E585" s="38"/>
      <c r="F585" s="38"/>
      <c r="G585" s="38"/>
      <c r="H585" s="38"/>
      <c r="I585" s="39"/>
    </row>
    <row r="586" spans="1:9" x14ac:dyDescent="0.2">
      <c r="A586" s="109" t="str">
        <f>IF(B581="","","URL")</f>
        <v>URL</v>
      </c>
      <c r="B586" s="111"/>
      <c r="C586" s="111"/>
      <c r="D586" s="111"/>
      <c r="E586" s="111"/>
      <c r="F586" s="111"/>
      <c r="G586" s="111"/>
      <c r="H586" s="111"/>
      <c r="I586" s="111"/>
    </row>
    <row r="587" spans="1:9" x14ac:dyDescent="0.2">
      <c r="A587" s="110"/>
      <c r="B587" s="112"/>
      <c r="C587" s="113"/>
      <c r="D587" s="113"/>
      <c r="E587" s="113"/>
      <c r="F587" s="113"/>
      <c r="G587" s="113"/>
      <c r="H587" s="113"/>
      <c r="I587" s="114"/>
    </row>
    <row r="591" spans="1:9" ht="13.5" customHeight="1" x14ac:dyDescent="0.2">
      <c r="A591" s="132" t="s">
        <v>534</v>
      </c>
      <c r="B591" s="132"/>
      <c r="C591" s="132"/>
      <c r="D591" s="132"/>
      <c r="E591" s="132"/>
      <c r="F591" s="132"/>
      <c r="G591" s="132"/>
      <c r="H591" s="132"/>
      <c r="I591" s="132"/>
    </row>
    <row r="592" spans="1:9" ht="13.5" customHeight="1" x14ac:dyDescent="0.2">
      <c r="A592" s="132"/>
      <c r="B592" s="132"/>
      <c r="C592" s="132"/>
      <c r="D592" s="132"/>
      <c r="E592" s="132"/>
      <c r="F592" s="132"/>
      <c r="G592" s="132"/>
      <c r="H592" s="132"/>
      <c r="I592" s="132"/>
    </row>
    <row r="595" spans="1:9" x14ac:dyDescent="0.2">
      <c r="A595" s="36" t="str">
        <f>IF(B595="","","名称")</f>
        <v>名称</v>
      </c>
      <c r="B595" s="115" t="s">
        <v>133</v>
      </c>
      <c r="C595" s="115"/>
      <c r="D595" s="115"/>
      <c r="E595" s="115"/>
      <c r="F595" s="115"/>
      <c r="G595" s="115"/>
      <c r="H595" s="115"/>
      <c r="I595" s="115"/>
    </row>
    <row r="596" spans="1:9" x14ac:dyDescent="0.2">
      <c r="A596" s="116" t="str">
        <f>IF(B595="","","内容")</f>
        <v>内容</v>
      </c>
      <c r="B596" s="118" t="s">
        <v>65</v>
      </c>
      <c r="C596" s="119"/>
      <c r="D596" s="122"/>
      <c r="E596" s="122"/>
      <c r="F596" s="122"/>
      <c r="G596" s="122"/>
      <c r="H596" s="122"/>
      <c r="I596" s="124"/>
    </row>
    <row r="597" spans="1:9" x14ac:dyDescent="0.2">
      <c r="A597" s="117"/>
      <c r="B597" s="120"/>
      <c r="C597" s="121"/>
      <c r="D597" s="123"/>
      <c r="E597" s="123"/>
      <c r="F597" s="123"/>
      <c r="G597" s="123"/>
      <c r="H597" s="123"/>
      <c r="I597" s="125"/>
    </row>
    <row r="598" spans="1:9" x14ac:dyDescent="0.2">
      <c r="A598" s="37" t="str">
        <f>IF(B595="","","（備考）")</f>
        <v>（備考）</v>
      </c>
      <c r="B598" s="156" t="s">
        <v>322</v>
      </c>
      <c r="C598" s="131"/>
      <c r="D598" s="107"/>
      <c r="E598" s="107"/>
      <c r="F598" s="107"/>
      <c r="G598" s="107"/>
      <c r="H598" s="107"/>
      <c r="I598" s="108"/>
    </row>
    <row r="599" spans="1:9" x14ac:dyDescent="0.2">
      <c r="A599" s="36" t="str">
        <f>IF(B595="","","連絡先")</f>
        <v>連絡先</v>
      </c>
      <c r="B599" s="41" t="s">
        <v>134</v>
      </c>
      <c r="C599" s="38"/>
      <c r="D599" s="52" t="s">
        <v>124</v>
      </c>
      <c r="E599" s="38"/>
      <c r="F599" s="38"/>
      <c r="G599" s="38"/>
      <c r="H599" s="38"/>
      <c r="I599" s="39"/>
    </row>
    <row r="600" spans="1:9" x14ac:dyDescent="0.2">
      <c r="A600" s="109" t="str">
        <f>IF(B595="","","URL")</f>
        <v>URL</v>
      </c>
      <c r="B600" s="187" t="str">
        <f>HYPERLINK("https://www.city.zushi.kanagawa.jp/kosodate/egao/1002588/1002968/1002969/1002970.html","https://www.city.zushi.kanagawa.jp/kosodate/egao/1002588/1002968/1002969/1002970.html")</f>
        <v>https://www.city.zushi.kanagawa.jp/kosodate/egao/1002588/1002968/1002969/1002970.html</v>
      </c>
      <c r="C600" s="187"/>
      <c r="D600" s="187"/>
      <c r="E600" s="187"/>
      <c r="F600" s="187"/>
      <c r="G600" s="187"/>
      <c r="H600" s="187"/>
      <c r="I600" s="187"/>
    </row>
    <row r="601" spans="1:9" x14ac:dyDescent="0.2">
      <c r="A601" s="110"/>
      <c r="B601" s="188"/>
      <c r="C601" s="189"/>
      <c r="D601" s="189"/>
      <c r="E601" s="189"/>
      <c r="F601" s="189"/>
      <c r="G601" s="189"/>
      <c r="H601" s="189"/>
      <c r="I601" s="190"/>
    </row>
    <row r="604" spans="1:9" x14ac:dyDescent="0.2">
      <c r="A604" s="36" t="str">
        <f>IF(B604="","","名称")</f>
        <v>名称</v>
      </c>
      <c r="B604" s="115" t="s">
        <v>135</v>
      </c>
      <c r="C604" s="115"/>
      <c r="D604" s="115"/>
      <c r="E604" s="115"/>
      <c r="F604" s="115"/>
      <c r="G604" s="115"/>
      <c r="H604" s="115"/>
      <c r="I604" s="115"/>
    </row>
    <row r="605" spans="1:9" x14ac:dyDescent="0.2">
      <c r="A605" s="116" t="str">
        <f>IF(B604="","","内容")</f>
        <v>内容</v>
      </c>
      <c r="B605" s="118" t="s">
        <v>76</v>
      </c>
      <c r="C605" s="119"/>
      <c r="D605" s="122"/>
      <c r="E605" s="122"/>
      <c r="F605" s="122"/>
      <c r="G605" s="122"/>
      <c r="H605" s="122"/>
      <c r="I605" s="124"/>
    </row>
    <row r="606" spans="1:9" x14ac:dyDescent="0.2">
      <c r="A606" s="117"/>
      <c r="B606" s="120"/>
      <c r="C606" s="121"/>
      <c r="D606" s="123"/>
      <c r="E606" s="123"/>
      <c r="F606" s="123"/>
      <c r="G606" s="123"/>
      <c r="H606" s="123"/>
      <c r="I606" s="125"/>
    </row>
    <row r="607" spans="1:9" x14ac:dyDescent="0.2">
      <c r="A607" s="37" t="str">
        <f>IF(B604="","","（備考）")</f>
        <v>（備考）</v>
      </c>
      <c r="B607" s="128"/>
      <c r="C607" s="129"/>
      <c r="D607" s="107"/>
      <c r="E607" s="107"/>
      <c r="F607" s="107"/>
      <c r="G607" s="107"/>
      <c r="H607" s="107"/>
      <c r="I607" s="108"/>
    </row>
    <row r="608" spans="1:9" x14ac:dyDescent="0.2">
      <c r="A608" s="36" t="str">
        <f>IF(B604="","","連絡先")</f>
        <v>連絡先</v>
      </c>
      <c r="B608" s="41" t="s">
        <v>136</v>
      </c>
      <c r="C608" s="38"/>
      <c r="D608" s="52" t="s">
        <v>124</v>
      </c>
      <c r="E608" s="38"/>
      <c r="F608" s="38"/>
      <c r="G608" s="38"/>
      <c r="H608" s="38"/>
      <c r="I608" s="39"/>
    </row>
    <row r="609" spans="1:9" x14ac:dyDescent="0.2">
      <c r="A609" s="109" t="str">
        <f>IF(B604="","","URL")</f>
        <v>URL</v>
      </c>
      <c r="B609" s="111" t="s">
        <v>323</v>
      </c>
      <c r="C609" s="111"/>
      <c r="D609" s="111"/>
      <c r="E609" s="111"/>
      <c r="F609" s="111"/>
      <c r="G609" s="111"/>
      <c r="H609" s="111"/>
      <c r="I609" s="111"/>
    </row>
    <row r="610" spans="1:9" x14ac:dyDescent="0.2">
      <c r="A610" s="110"/>
      <c r="B610" s="112"/>
      <c r="C610" s="113"/>
      <c r="D610" s="113"/>
      <c r="E610" s="113"/>
      <c r="F610" s="113"/>
      <c r="G610" s="113"/>
      <c r="H610" s="113"/>
      <c r="I610" s="114"/>
    </row>
    <row r="613" spans="1:9" x14ac:dyDescent="0.2">
      <c r="A613" s="36" t="str">
        <f>IF(B613="","","名称")</f>
        <v>名称</v>
      </c>
      <c r="B613" s="115" t="s">
        <v>137</v>
      </c>
      <c r="C613" s="115"/>
      <c r="D613" s="115"/>
      <c r="E613" s="115"/>
      <c r="F613" s="115"/>
      <c r="G613" s="115"/>
      <c r="H613" s="115"/>
      <c r="I613" s="115"/>
    </row>
    <row r="614" spans="1:9" x14ac:dyDescent="0.2">
      <c r="A614" s="116" t="str">
        <f>IF(B613="","","内容")</f>
        <v>内容</v>
      </c>
      <c r="B614" s="118" t="s">
        <v>85</v>
      </c>
      <c r="C614" s="119"/>
      <c r="D614" s="122"/>
      <c r="E614" s="122"/>
      <c r="F614" s="122"/>
      <c r="G614" s="122"/>
      <c r="H614" s="122"/>
      <c r="I614" s="124"/>
    </row>
    <row r="615" spans="1:9" x14ac:dyDescent="0.2">
      <c r="A615" s="117"/>
      <c r="B615" s="120"/>
      <c r="C615" s="121"/>
      <c r="D615" s="123"/>
      <c r="E615" s="123"/>
      <c r="F615" s="123"/>
      <c r="G615" s="123"/>
      <c r="H615" s="123"/>
      <c r="I615" s="125"/>
    </row>
    <row r="616" spans="1:9" x14ac:dyDescent="0.2">
      <c r="A616" s="37" t="str">
        <f>IF(B613="","","（備考）")</f>
        <v>（備考）</v>
      </c>
      <c r="B616" s="141"/>
      <c r="C616" s="142"/>
      <c r="D616" s="107"/>
      <c r="E616" s="107"/>
      <c r="F616" s="107"/>
      <c r="G616" s="107"/>
      <c r="H616" s="107"/>
      <c r="I616" s="108"/>
    </row>
    <row r="617" spans="1:9" x14ac:dyDescent="0.2">
      <c r="A617" s="36" t="str">
        <f>IF(B613="","","連絡先")</f>
        <v>連絡先</v>
      </c>
      <c r="B617" s="41" t="s">
        <v>138</v>
      </c>
      <c r="C617" s="38"/>
      <c r="D617" s="52" t="s">
        <v>124</v>
      </c>
      <c r="E617" s="38"/>
      <c r="F617" s="38"/>
      <c r="G617" s="38"/>
      <c r="H617" s="38"/>
      <c r="I617" s="39"/>
    </row>
    <row r="618" spans="1:9" x14ac:dyDescent="0.2">
      <c r="A618" s="109" t="str">
        <f>IF(B613="","","URL")</f>
        <v>URL</v>
      </c>
      <c r="B618" s="111" t="s">
        <v>324</v>
      </c>
      <c r="C618" s="111"/>
      <c r="D618" s="111"/>
      <c r="E618" s="111"/>
      <c r="F618" s="111"/>
      <c r="G618" s="111"/>
      <c r="H618" s="111"/>
      <c r="I618" s="111"/>
    </row>
    <row r="619" spans="1:9" x14ac:dyDescent="0.2">
      <c r="A619" s="110"/>
      <c r="B619" s="112"/>
      <c r="C619" s="113"/>
      <c r="D619" s="113"/>
      <c r="E619" s="113"/>
      <c r="F619" s="113"/>
      <c r="G619" s="113"/>
      <c r="H619" s="113"/>
      <c r="I619" s="114"/>
    </row>
    <row r="622" spans="1:9" x14ac:dyDescent="0.2">
      <c r="A622" s="36" t="str">
        <f>IF(B622="","","名称")</f>
        <v>名称</v>
      </c>
      <c r="B622" s="115" t="s">
        <v>139</v>
      </c>
      <c r="C622" s="115"/>
      <c r="D622" s="115"/>
      <c r="E622" s="115"/>
      <c r="F622" s="115"/>
      <c r="G622" s="115"/>
      <c r="H622" s="115"/>
      <c r="I622" s="115"/>
    </row>
    <row r="623" spans="1:9" x14ac:dyDescent="0.2">
      <c r="A623" s="116" t="str">
        <f>IF(B622="","","内容")</f>
        <v>内容</v>
      </c>
      <c r="B623" s="118" t="s">
        <v>87</v>
      </c>
      <c r="C623" s="119"/>
      <c r="D623" s="122"/>
      <c r="E623" s="122"/>
      <c r="F623" s="122"/>
      <c r="G623" s="122"/>
      <c r="H623" s="122"/>
      <c r="I623" s="124"/>
    </row>
    <row r="624" spans="1:9" x14ac:dyDescent="0.2">
      <c r="A624" s="117"/>
      <c r="B624" s="120"/>
      <c r="C624" s="121"/>
      <c r="D624" s="123"/>
      <c r="E624" s="123"/>
      <c r="F624" s="123"/>
      <c r="G624" s="123"/>
      <c r="H624" s="123"/>
      <c r="I624" s="125"/>
    </row>
    <row r="625" spans="1:9" x14ac:dyDescent="0.2">
      <c r="A625" s="37" t="str">
        <f>IF(B622="","","（備考）")</f>
        <v>（備考）</v>
      </c>
      <c r="B625" s="126"/>
      <c r="C625" s="127"/>
      <c r="D625" s="107"/>
      <c r="E625" s="107"/>
      <c r="F625" s="107"/>
      <c r="G625" s="107"/>
      <c r="H625" s="107"/>
      <c r="I625" s="108"/>
    </row>
    <row r="626" spans="1:9" x14ac:dyDescent="0.2">
      <c r="A626" s="36" t="str">
        <f>IF(B622="","","連絡先")</f>
        <v>連絡先</v>
      </c>
      <c r="B626" s="41" t="s">
        <v>140</v>
      </c>
      <c r="C626" s="38"/>
      <c r="D626" s="52" t="s">
        <v>124</v>
      </c>
      <c r="E626" s="38"/>
      <c r="F626" s="38"/>
      <c r="G626" s="38"/>
      <c r="H626" s="38"/>
      <c r="I626" s="39"/>
    </row>
    <row r="627" spans="1:9" x14ac:dyDescent="0.2">
      <c r="A627" s="109" t="str">
        <f>IF(B622="","","URL")</f>
        <v>URL</v>
      </c>
      <c r="B627" s="111" t="s">
        <v>325</v>
      </c>
      <c r="C627" s="111"/>
      <c r="D627" s="111"/>
      <c r="E627" s="111"/>
      <c r="F627" s="111"/>
      <c r="G627" s="111"/>
      <c r="H627" s="111"/>
      <c r="I627" s="111"/>
    </row>
    <row r="628" spans="1:9" x14ac:dyDescent="0.2">
      <c r="A628" s="110"/>
      <c r="B628" s="112"/>
      <c r="C628" s="113"/>
      <c r="D628" s="113"/>
      <c r="E628" s="113"/>
      <c r="F628" s="113"/>
      <c r="G628" s="113"/>
      <c r="H628" s="113"/>
      <c r="I628" s="114"/>
    </row>
    <row r="631" spans="1:9" x14ac:dyDescent="0.2">
      <c r="A631" s="36" t="str">
        <f>IF(B631="","","名称")</f>
        <v>名称</v>
      </c>
      <c r="B631" s="115" t="s">
        <v>141</v>
      </c>
      <c r="C631" s="115"/>
      <c r="D631" s="115"/>
      <c r="E631" s="115"/>
      <c r="F631" s="115"/>
      <c r="G631" s="115"/>
      <c r="H631" s="115"/>
      <c r="I631" s="115"/>
    </row>
    <row r="632" spans="1:9" x14ac:dyDescent="0.2">
      <c r="A632" s="116" t="str">
        <f>IF(B631="","","内容")</f>
        <v>内容</v>
      </c>
      <c r="B632" s="206" t="s">
        <v>312</v>
      </c>
      <c r="C632" s="207"/>
      <c r="D632" s="122"/>
      <c r="E632" s="122"/>
      <c r="F632" s="122"/>
      <c r="G632" s="122"/>
      <c r="H632" s="122"/>
      <c r="I632" s="124"/>
    </row>
    <row r="633" spans="1:9" x14ac:dyDescent="0.2">
      <c r="A633" s="117"/>
      <c r="B633" s="208"/>
      <c r="C633" s="209"/>
      <c r="D633" s="123"/>
      <c r="E633" s="123"/>
      <c r="F633" s="123"/>
      <c r="G633" s="123"/>
      <c r="H633" s="123"/>
      <c r="I633" s="125"/>
    </row>
    <row r="634" spans="1:9" x14ac:dyDescent="0.2">
      <c r="A634" s="37" t="str">
        <f>IF(B631="","","（備考）")</f>
        <v>（備考）</v>
      </c>
      <c r="B634" s="156" t="s">
        <v>371</v>
      </c>
      <c r="C634" s="131"/>
      <c r="D634" s="107"/>
      <c r="E634" s="107"/>
      <c r="F634" s="107"/>
      <c r="G634" s="107"/>
      <c r="H634" s="107"/>
      <c r="I634" s="108"/>
    </row>
    <row r="635" spans="1:9" x14ac:dyDescent="0.2">
      <c r="A635" s="36" t="str">
        <f>IF(B631="","","連絡先")</f>
        <v>連絡先</v>
      </c>
      <c r="B635" s="41" t="s">
        <v>503</v>
      </c>
      <c r="C635" s="38"/>
      <c r="D635" s="101" t="s">
        <v>504</v>
      </c>
      <c r="E635" s="65"/>
      <c r="F635" s="38"/>
      <c r="G635" s="52"/>
      <c r="H635" s="52"/>
      <c r="I635" s="39"/>
    </row>
    <row r="636" spans="1:9" x14ac:dyDescent="0.2">
      <c r="A636" s="109" t="str">
        <f>IF(B631="","","URL")</f>
        <v>URL</v>
      </c>
      <c r="B636" s="111" t="s">
        <v>326</v>
      </c>
      <c r="C636" s="111"/>
      <c r="D636" s="111"/>
      <c r="E636" s="111"/>
      <c r="F636" s="111"/>
      <c r="G636" s="111"/>
      <c r="H636" s="111"/>
      <c r="I636" s="111"/>
    </row>
    <row r="637" spans="1:9" x14ac:dyDescent="0.2">
      <c r="A637" s="110"/>
      <c r="B637" s="112"/>
      <c r="C637" s="113"/>
      <c r="D637" s="113"/>
      <c r="E637" s="113"/>
      <c r="F637" s="113"/>
      <c r="G637" s="113"/>
      <c r="H637" s="113"/>
      <c r="I637" s="114"/>
    </row>
    <row r="640" spans="1:9" x14ac:dyDescent="0.2">
      <c r="A640" s="36" t="str">
        <f>IF(B640="","","名称")</f>
        <v/>
      </c>
      <c r="B640" s="115"/>
      <c r="C640" s="115"/>
      <c r="D640" s="115"/>
      <c r="E640" s="115"/>
      <c r="F640" s="115"/>
      <c r="G640" s="115"/>
      <c r="H640" s="115"/>
      <c r="I640" s="115"/>
    </row>
    <row r="641" spans="1:9" x14ac:dyDescent="0.2">
      <c r="A641" s="116" t="str">
        <f>IF(B640="","","内容")</f>
        <v/>
      </c>
      <c r="B641" s="118"/>
      <c r="C641" s="119"/>
      <c r="D641" s="122"/>
      <c r="E641" s="122"/>
      <c r="F641" s="122"/>
      <c r="G641" s="122"/>
      <c r="H641" s="122"/>
      <c r="I641" s="124"/>
    </row>
    <row r="642" spans="1:9" x14ac:dyDescent="0.2">
      <c r="A642" s="117"/>
      <c r="B642" s="120"/>
      <c r="C642" s="121"/>
      <c r="D642" s="123"/>
      <c r="E642" s="123"/>
      <c r="F642" s="123"/>
      <c r="G642" s="123"/>
      <c r="H642" s="123"/>
      <c r="I642" s="125"/>
    </row>
    <row r="643" spans="1:9" x14ac:dyDescent="0.2">
      <c r="A643" s="37" t="str">
        <f>IF(B640="","","（備考）")</f>
        <v/>
      </c>
      <c r="B643" s="106"/>
      <c r="C643" s="107"/>
      <c r="D643" s="107"/>
      <c r="E643" s="107"/>
      <c r="F643" s="107"/>
      <c r="G643" s="107"/>
      <c r="H643" s="107"/>
      <c r="I643" s="108"/>
    </row>
    <row r="644" spans="1:9" x14ac:dyDescent="0.2">
      <c r="A644" s="36" t="str">
        <f>IF(B640="","","連絡先")</f>
        <v/>
      </c>
      <c r="B644" s="40"/>
      <c r="C644" s="38"/>
      <c r="D644" s="38"/>
      <c r="E644" s="38"/>
      <c r="F644" s="38"/>
      <c r="G644" s="38"/>
      <c r="H644" s="38"/>
      <c r="I644" s="39"/>
    </row>
    <row r="645" spans="1:9" x14ac:dyDescent="0.2">
      <c r="A645" s="109" t="str">
        <f>IF(B640="","","URL")</f>
        <v/>
      </c>
      <c r="B645" s="111"/>
      <c r="C645" s="111"/>
      <c r="D645" s="111"/>
      <c r="E645" s="111"/>
      <c r="F645" s="111"/>
      <c r="G645" s="111"/>
      <c r="H645" s="111"/>
      <c r="I645" s="111"/>
    </row>
    <row r="646" spans="1:9" x14ac:dyDescent="0.2">
      <c r="A646" s="110"/>
      <c r="B646" s="112"/>
      <c r="C646" s="113"/>
      <c r="D646" s="113"/>
      <c r="E646" s="113"/>
      <c r="F646" s="113"/>
      <c r="G646" s="113"/>
      <c r="H646" s="113"/>
      <c r="I646" s="114"/>
    </row>
    <row r="650" spans="1:9" ht="13.5" customHeight="1" x14ac:dyDescent="0.2">
      <c r="A650" s="132" t="s">
        <v>535</v>
      </c>
      <c r="B650" s="132"/>
      <c r="C650" s="132"/>
      <c r="D650" s="132"/>
      <c r="E650" s="132"/>
      <c r="F650" s="132"/>
      <c r="G650" s="132"/>
      <c r="H650" s="132"/>
      <c r="I650" s="132"/>
    </row>
    <row r="651" spans="1:9" ht="13.5" customHeight="1" x14ac:dyDescent="0.2">
      <c r="A651" s="132"/>
      <c r="B651" s="132"/>
      <c r="C651" s="132"/>
      <c r="D651" s="132"/>
      <c r="E651" s="132"/>
      <c r="F651" s="132"/>
      <c r="G651" s="132"/>
      <c r="H651" s="132"/>
      <c r="I651" s="132"/>
    </row>
    <row r="654" spans="1:9" x14ac:dyDescent="0.2">
      <c r="A654" s="36" t="str">
        <f>IF(B654="","","名称")</f>
        <v>名称</v>
      </c>
      <c r="B654" s="115" t="s">
        <v>142</v>
      </c>
      <c r="C654" s="115"/>
      <c r="D654" s="115"/>
      <c r="E654" s="115"/>
      <c r="F654" s="115"/>
      <c r="G654" s="115"/>
      <c r="H654" s="115"/>
      <c r="I654" s="115"/>
    </row>
    <row r="655" spans="1:9" x14ac:dyDescent="0.2">
      <c r="A655" s="116" t="str">
        <f>IF(B654="","","内容")</f>
        <v>内容</v>
      </c>
      <c r="B655" s="118" t="s">
        <v>76</v>
      </c>
      <c r="C655" s="119"/>
      <c r="D655" s="122"/>
      <c r="E655" s="122"/>
      <c r="F655" s="122"/>
      <c r="G655" s="122"/>
      <c r="H655" s="122"/>
      <c r="I655" s="124"/>
    </row>
    <row r="656" spans="1:9" x14ac:dyDescent="0.2">
      <c r="A656" s="117"/>
      <c r="B656" s="120"/>
      <c r="C656" s="121"/>
      <c r="D656" s="123"/>
      <c r="E656" s="123"/>
      <c r="F656" s="123"/>
      <c r="G656" s="123"/>
      <c r="H656" s="123"/>
      <c r="I656" s="125"/>
    </row>
    <row r="657" spans="1:9" x14ac:dyDescent="0.2">
      <c r="A657" s="37" t="str">
        <f>IF(B654="","","（備考）")</f>
        <v>（備考）</v>
      </c>
      <c r="B657" s="128"/>
      <c r="C657" s="129"/>
      <c r="D657" s="107"/>
      <c r="E657" s="107"/>
      <c r="F657" s="107"/>
      <c r="G657" s="107"/>
      <c r="H657" s="107"/>
      <c r="I657" s="108"/>
    </row>
    <row r="658" spans="1:9" x14ac:dyDescent="0.2">
      <c r="A658" s="36" t="str">
        <f>IF(B654="","","連絡先")</f>
        <v>連絡先</v>
      </c>
      <c r="B658" s="41" t="s">
        <v>143</v>
      </c>
      <c r="C658" s="38"/>
      <c r="D658" s="38" t="s">
        <v>67</v>
      </c>
      <c r="E658" s="38"/>
      <c r="F658" s="38"/>
      <c r="G658" s="38"/>
      <c r="H658" s="38"/>
      <c r="I658" s="39"/>
    </row>
    <row r="659" spans="1:9" x14ac:dyDescent="0.2">
      <c r="A659" s="109" t="str">
        <f>IF(B654="","","URL")</f>
        <v>URL</v>
      </c>
      <c r="B659" s="111" t="s">
        <v>332</v>
      </c>
      <c r="C659" s="111"/>
      <c r="D659" s="111"/>
      <c r="E659" s="111"/>
      <c r="F659" s="111"/>
      <c r="G659" s="111"/>
      <c r="H659" s="111"/>
      <c r="I659" s="111"/>
    </row>
    <row r="660" spans="1:9" x14ac:dyDescent="0.2">
      <c r="A660" s="110"/>
      <c r="B660" s="112"/>
      <c r="C660" s="113"/>
      <c r="D660" s="113"/>
      <c r="E660" s="113"/>
      <c r="F660" s="113"/>
      <c r="G660" s="113"/>
      <c r="H660" s="113"/>
      <c r="I660" s="114"/>
    </row>
    <row r="663" spans="1:9" x14ac:dyDescent="0.2">
      <c r="A663" s="36" t="str">
        <f>IF(B663="","","名称")</f>
        <v>名称</v>
      </c>
      <c r="B663" s="115" t="s">
        <v>331</v>
      </c>
      <c r="C663" s="115"/>
      <c r="D663" s="115"/>
      <c r="E663" s="115"/>
      <c r="F663" s="115"/>
      <c r="G663" s="115"/>
      <c r="H663" s="115"/>
      <c r="I663" s="115"/>
    </row>
    <row r="664" spans="1:9" x14ac:dyDescent="0.2">
      <c r="A664" s="116" t="str">
        <f>IF(B663="","","内容")</f>
        <v>内容</v>
      </c>
      <c r="B664" s="118" t="s">
        <v>85</v>
      </c>
      <c r="C664" s="119"/>
      <c r="D664" s="122"/>
      <c r="E664" s="122"/>
      <c r="F664" s="122"/>
      <c r="G664" s="122"/>
      <c r="H664" s="122"/>
      <c r="I664" s="124"/>
    </row>
    <row r="665" spans="1:9" x14ac:dyDescent="0.2">
      <c r="A665" s="117"/>
      <c r="B665" s="120"/>
      <c r="C665" s="121"/>
      <c r="D665" s="123"/>
      <c r="E665" s="123"/>
      <c r="F665" s="123"/>
      <c r="G665" s="123"/>
      <c r="H665" s="123"/>
      <c r="I665" s="125"/>
    </row>
    <row r="666" spans="1:9" x14ac:dyDescent="0.2">
      <c r="A666" s="37" t="str">
        <f>IF(B663="","","（備考）")</f>
        <v>（備考）</v>
      </c>
      <c r="B666" s="141" t="s">
        <v>248</v>
      </c>
      <c r="C666" s="142"/>
      <c r="D666" s="134"/>
      <c r="E666" s="134"/>
      <c r="F666" s="107"/>
      <c r="G666" s="107"/>
      <c r="H666" s="107"/>
      <c r="I666" s="108"/>
    </row>
    <row r="667" spans="1:9" x14ac:dyDescent="0.2">
      <c r="A667" s="36" t="str">
        <f>IF(B663="","","連絡先")</f>
        <v>連絡先</v>
      </c>
      <c r="B667" s="41" t="s">
        <v>143</v>
      </c>
      <c r="C667" s="38"/>
      <c r="D667" s="38" t="s">
        <v>67</v>
      </c>
      <c r="E667" s="38"/>
      <c r="F667" s="38"/>
      <c r="G667" s="38"/>
      <c r="H667" s="38"/>
      <c r="I667" s="39"/>
    </row>
    <row r="668" spans="1:9" x14ac:dyDescent="0.2">
      <c r="A668" s="109" t="str">
        <f>IF(B663="","","URL")</f>
        <v>URL</v>
      </c>
      <c r="B668" s="152" t="s">
        <v>333</v>
      </c>
      <c r="C668" s="152"/>
      <c r="D668" s="152"/>
      <c r="E668" s="152"/>
      <c r="F668" s="152"/>
      <c r="G668" s="152"/>
      <c r="H668" s="152"/>
      <c r="I668" s="152"/>
    </row>
    <row r="669" spans="1:9" x14ac:dyDescent="0.2">
      <c r="A669" s="110"/>
      <c r="B669" s="153"/>
      <c r="C669" s="154"/>
      <c r="D669" s="154"/>
      <c r="E669" s="154"/>
      <c r="F669" s="154"/>
      <c r="G669" s="154"/>
      <c r="H669" s="154"/>
      <c r="I669" s="155"/>
    </row>
    <row r="672" spans="1:9" x14ac:dyDescent="0.2">
      <c r="A672" s="36" t="str">
        <f>IF(B672="","","名称")</f>
        <v>名称</v>
      </c>
      <c r="B672" s="115" t="s">
        <v>335</v>
      </c>
      <c r="C672" s="115"/>
      <c r="D672" s="115"/>
      <c r="E672" s="115"/>
      <c r="F672" s="115"/>
      <c r="G672" s="115"/>
      <c r="H672" s="115"/>
      <c r="I672" s="115"/>
    </row>
    <row r="673" spans="1:9" x14ac:dyDescent="0.2">
      <c r="A673" s="116" t="str">
        <f>IF(B672="","","内容")</f>
        <v>内容</v>
      </c>
      <c r="B673" s="118" t="s">
        <v>77</v>
      </c>
      <c r="C673" s="119"/>
      <c r="D673" s="118" t="s">
        <v>16</v>
      </c>
      <c r="E673" s="119"/>
      <c r="F673" s="122"/>
      <c r="G673" s="122"/>
      <c r="H673" s="122"/>
      <c r="I673" s="124"/>
    </row>
    <row r="674" spans="1:9" x14ac:dyDescent="0.2">
      <c r="A674" s="117"/>
      <c r="B674" s="120"/>
      <c r="C674" s="121"/>
      <c r="D674" s="120"/>
      <c r="E674" s="121"/>
      <c r="F674" s="123"/>
      <c r="G674" s="123"/>
      <c r="H674" s="123"/>
      <c r="I674" s="125"/>
    </row>
    <row r="675" spans="1:9" x14ac:dyDescent="0.2">
      <c r="A675" s="37" t="str">
        <f>IF(B672="","","（備考）")</f>
        <v>（備考）</v>
      </c>
      <c r="B675" s="179" t="s">
        <v>336</v>
      </c>
      <c r="C675" s="130"/>
      <c r="D675" s="135" t="s">
        <v>337</v>
      </c>
      <c r="E675" s="136"/>
      <c r="F675" s="107"/>
      <c r="G675" s="107"/>
      <c r="H675" s="107"/>
      <c r="I675" s="108"/>
    </row>
    <row r="676" spans="1:9" x14ac:dyDescent="0.2">
      <c r="A676" s="36" t="str">
        <f>IF(B672="","","連絡先")</f>
        <v>連絡先</v>
      </c>
      <c r="B676" s="41" t="s">
        <v>143</v>
      </c>
      <c r="C676" s="38"/>
      <c r="D676" s="38" t="s">
        <v>67</v>
      </c>
      <c r="E676" s="38"/>
      <c r="F676" s="38"/>
      <c r="G676" s="38"/>
      <c r="H676" s="38"/>
      <c r="I676" s="39"/>
    </row>
    <row r="677" spans="1:9" ht="13.2" customHeight="1" x14ac:dyDescent="0.2">
      <c r="A677" s="109" t="str">
        <f>IF(B672="","","URL")</f>
        <v>URL</v>
      </c>
      <c r="B677" s="172" t="str">
        <f>HYPERLINK("https://www.city.miura.kanagawa.jp/soshiki/kodomoka/kodomoka_kodomoshien/index.html","https://www.city.miura.kanagawa.jp/soshiki/kodomoka/kodomoka_kodomoshien/index.html")</f>
        <v>https://www.city.miura.kanagawa.jp/soshiki/kodomoka/kodomoka_kodomoshien/index.html</v>
      </c>
      <c r="C677" s="172"/>
      <c r="D677" s="172"/>
      <c r="E677" s="172"/>
      <c r="F677" s="172"/>
      <c r="G677" s="172"/>
      <c r="H677" s="172"/>
      <c r="I677" s="172"/>
    </row>
    <row r="678" spans="1:9" x14ac:dyDescent="0.2">
      <c r="A678" s="110"/>
      <c r="B678" s="173"/>
      <c r="C678" s="174"/>
      <c r="D678" s="174"/>
      <c r="E678" s="174"/>
      <c r="F678" s="174"/>
      <c r="G678" s="174"/>
      <c r="H678" s="174"/>
      <c r="I678" s="175"/>
    </row>
    <row r="681" spans="1:9" x14ac:dyDescent="0.2">
      <c r="A681" s="36" t="str">
        <f>IF(B681="","","名称")</f>
        <v>名称</v>
      </c>
      <c r="B681" s="115" t="s">
        <v>338</v>
      </c>
      <c r="C681" s="115"/>
      <c r="D681" s="115"/>
      <c r="E681" s="115"/>
      <c r="F681" s="115"/>
      <c r="G681" s="115"/>
      <c r="H681" s="115"/>
      <c r="I681" s="115"/>
    </row>
    <row r="682" spans="1:9" x14ac:dyDescent="0.2">
      <c r="A682" s="116" t="str">
        <f>IF(B681="","","内容")</f>
        <v>内容</v>
      </c>
      <c r="B682" s="118" t="s">
        <v>65</v>
      </c>
      <c r="C682" s="119"/>
      <c r="D682" s="118"/>
      <c r="E682" s="119"/>
      <c r="F682" s="122"/>
      <c r="G682" s="122"/>
      <c r="H682" s="122"/>
      <c r="I682" s="124"/>
    </row>
    <row r="683" spans="1:9" x14ac:dyDescent="0.2">
      <c r="A683" s="117"/>
      <c r="B683" s="120"/>
      <c r="C683" s="121"/>
      <c r="D683" s="120"/>
      <c r="E683" s="121"/>
      <c r="F683" s="123"/>
      <c r="G683" s="123"/>
      <c r="H683" s="123"/>
      <c r="I683" s="125"/>
    </row>
    <row r="684" spans="1:9" x14ac:dyDescent="0.2">
      <c r="A684" s="37" t="str">
        <f>IF(B681="","","（備考）")</f>
        <v>（備考）</v>
      </c>
      <c r="B684" s="156"/>
      <c r="C684" s="131"/>
      <c r="D684" s="133"/>
      <c r="E684" s="134"/>
      <c r="F684" s="107"/>
      <c r="G684" s="107"/>
      <c r="H684" s="107"/>
      <c r="I684" s="108"/>
    </row>
    <row r="685" spans="1:9" x14ac:dyDescent="0.2">
      <c r="A685" s="36" t="str">
        <f>IF(B681="","","連絡先")</f>
        <v>連絡先</v>
      </c>
      <c r="B685" s="41" t="s">
        <v>143</v>
      </c>
      <c r="C685" s="38"/>
      <c r="D685" s="38" t="s">
        <v>339</v>
      </c>
      <c r="E685" s="38"/>
      <c r="F685" s="38"/>
      <c r="G685" s="38"/>
      <c r="H685" s="38"/>
      <c r="I685" s="39"/>
    </row>
    <row r="686" spans="1:9" x14ac:dyDescent="0.2">
      <c r="A686" s="109" t="str">
        <f>IF(B681="","","URL")</f>
        <v>URL</v>
      </c>
      <c r="B686" s="172" t="str">
        <f>HYPERLINK("https://www.city.miura.kanagawa.jp/soshiki/kodomoka/kodomoka_oyakosoudan/1303.html","https://www.city.miura.kanagawa.jp/soshiki/kodomoka/kodomoka_oyakosoudan/1303.html")</f>
        <v>https://www.city.miura.kanagawa.jp/soshiki/kodomoka/kodomoka_oyakosoudan/1303.html</v>
      </c>
      <c r="C686" s="172"/>
      <c r="D686" s="172"/>
      <c r="E686" s="172"/>
      <c r="F686" s="172"/>
      <c r="G686" s="172"/>
      <c r="H686" s="172"/>
      <c r="I686" s="172"/>
    </row>
    <row r="687" spans="1:9" x14ac:dyDescent="0.2">
      <c r="A687" s="110"/>
      <c r="B687" s="173"/>
      <c r="C687" s="174"/>
      <c r="D687" s="174"/>
      <c r="E687" s="174"/>
      <c r="F687" s="174"/>
      <c r="G687" s="174"/>
      <c r="H687" s="174"/>
      <c r="I687" s="175"/>
    </row>
    <row r="690" spans="1:9" x14ac:dyDescent="0.2">
      <c r="A690" s="36" t="str">
        <f>IF(B690="","","名称")</f>
        <v>名称</v>
      </c>
      <c r="B690" s="115" t="s">
        <v>144</v>
      </c>
      <c r="C690" s="115"/>
      <c r="D690" s="115"/>
      <c r="E690" s="115"/>
      <c r="F690" s="115"/>
      <c r="G690" s="115"/>
      <c r="H690" s="115"/>
      <c r="I690" s="115"/>
    </row>
    <row r="691" spans="1:9" x14ac:dyDescent="0.2">
      <c r="A691" s="116" t="str">
        <f>IF(B690="","","内容")</f>
        <v>内容</v>
      </c>
      <c r="B691" s="118" t="s">
        <v>87</v>
      </c>
      <c r="C691" s="119"/>
      <c r="D691" s="122"/>
      <c r="E691" s="122"/>
      <c r="F691" s="122"/>
      <c r="G691" s="122"/>
      <c r="H691" s="122"/>
      <c r="I691" s="124"/>
    </row>
    <row r="692" spans="1:9" x14ac:dyDescent="0.2">
      <c r="A692" s="117"/>
      <c r="B692" s="120"/>
      <c r="C692" s="121"/>
      <c r="D692" s="123"/>
      <c r="E692" s="123"/>
      <c r="F692" s="123"/>
      <c r="G692" s="123"/>
      <c r="H692" s="123"/>
      <c r="I692" s="125"/>
    </row>
    <row r="693" spans="1:9" x14ac:dyDescent="0.2">
      <c r="A693" s="37" t="str">
        <f>IF(B690="","","（備考）")</f>
        <v>（備考）</v>
      </c>
      <c r="B693" s="126"/>
      <c r="C693" s="127"/>
      <c r="D693" s="107"/>
      <c r="E693" s="107"/>
      <c r="F693" s="107"/>
      <c r="G693" s="107"/>
      <c r="H693" s="107"/>
      <c r="I693" s="108"/>
    </row>
    <row r="694" spans="1:9" x14ac:dyDescent="0.2">
      <c r="A694" s="36" t="str">
        <f>IF(B690="","","連絡先")</f>
        <v>連絡先</v>
      </c>
      <c r="B694" s="41" t="s">
        <v>143</v>
      </c>
      <c r="C694" s="38"/>
      <c r="D694" s="38" t="s">
        <v>67</v>
      </c>
      <c r="E694" s="38"/>
      <c r="F694" s="38"/>
      <c r="G694" s="38"/>
      <c r="H694" s="38"/>
      <c r="I694" s="39"/>
    </row>
    <row r="695" spans="1:9" x14ac:dyDescent="0.2">
      <c r="A695" s="109" t="str">
        <f>IF(B690="","","URL")</f>
        <v>URL</v>
      </c>
      <c r="B695" s="111" t="s">
        <v>334</v>
      </c>
      <c r="C695" s="111"/>
      <c r="D695" s="111"/>
      <c r="E695" s="111"/>
      <c r="F695" s="111"/>
      <c r="G695" s="111"/>
      <c r="H695" s="111"/>
      <c r="I695" s="111"/>
    </row>
    <row r="696" spans="1:9" x14ac:dyDescent="0.2">
      <c r="A696" s="110"/>
      <c r="B696" s="112"/>
      <c r="C696" s="113"/>
      <c r="D696" s="113"/>
      <c r="E696" s="113"/>
      <c r="F696" s="113"/>
      <c r="G696" s="113"/>
      <c r="H696" s="113"/>
      <c r="I696" s="114"/>
    </row>
    <row r="699" spans="1:9" x14ac:dyDescent="0.2">
      <c r="A699" s="36" t="str">
        <f>IF(B699="","","名称")</f>
        <v/>
      </c>
      <c r="B699" s="115"/>
      <c r="C699" s="115"/>
      <c r="D699" s="115"/>
      <c r="E699" s="115"/>
      <c r="F699" s="115"/>
      <c r="G699" s="115"/>
      <c r="H699" s="115"/>
      <c r="I699" s="115"/>
    </row>
    <row r="700" spans="1:9" x14ac:dyDescent="0.2">
      <c r="A700" s="116" t="str">
        <f>IF(B699="","","内容")</f>
        <v/>
      </c>
      <c r="B700" s="118"/>
      <c r="C700" s="119"/>
      <c r="D700" s="122"/>
      <c r="E700" s="122"/>
      <c r="F700" s="122"/>
      <c r="G700" s="122"/>
      <c r="H700" s="122"/>
      <c r="I700" s="124"/>
    </row>
    <row r="701" spans="1:9" x14ac:dyDescent="0.2">
      <c r="A701" s="117"/>
      <c r="B701" s="120"/>
      <c r="C701" s="121"/>
      <c r="D701" s="123"/>
      <c r="E701" s="123"/>
      <c r="F701" s="123"/>
      <c r="G701" s="123"/>
      <c r="H701" s="123"/>
      <c r="I701" s="125"/>
    </row>
    <row r="702" spans="1:9" x14ac:dyDescent="0.2">
      <c r="A702" s="37" t="str">
        <f>IF(B699="","","（備考）")</f>
        <v/>
      </c>
      <c r="B702" s="106"/>
      <c r="C702" s="107"/>
      <c r="D702" s="107"/>
      <c r="E702" s="107"/>
      <c r="F702" s="107"/>
      <c r="G702" s="107"/>
      <c r="H702" s="107"/>
      <c r="I702" s="108"/>
    </row>
    <row r="703" spans="1:9" x14ac:dyDescent="0.2">
      <c r="A703" s="36" t="str">
        <f>IF(B699="","","連絡先")</f>
        <v/>
      </c>
      <c r="B703" s="40"/>
      <c r="C703" s="38"/>
      <c r="D703" s="38"/>
      <c r="E703" s="38"/>
      <c r="F703" s="38"/>
      <c r="G703" s="38"/>
      <c r="H703" s="38"/>
      <c r="I703" s="39"/>
    </row>
    <row r="704" spans="1:9" x14ac:dyDescent="0.2">
      <c r="A704" s="109" t="str">
        <f>IF(B699="","","URL")</f>
        <v/>
      </c>
      <c r="B704" s="111"/>
      <c r="C704" s="111"/>
      <c r="D704" s="111"/>
      <c r="E704" s="111"/>
      <c r="F704" s="111"/>
      <c r="G704" s="111"/>
      <c r="H704" s="111"/>
      <c r="I704" s="111"/>
    </row>
    <row r="705" spans="1:9" x14ac:dyDescent="0.2">
      <c r="A705" s="110"/>
      <c r="B705" s="112"/>
      <c r="C705" s="113"/>
      <c r="D705" s="113"/>
      <c r="E705" s="113"/>
      <c r="F705" s="113"/>
      <c r="G705" s="113"/>
      <c r="H705" s="113"/>
      <c r="I705" s="114"/>
    </row>
    <row r="706" spans="1:9" x14ac:dyDescent="0.2">
      <c r="A706" s="103"/>
      <c r="B706" s="104"/>
      <c r="C706" s="104"/>
      <c r="D706" s="104"/>
      <c r="E706" s="104"/>
      <c r="F706" s="104"/>
      <c r="G706" s="104"/>
      <c r="H706" s="104"/>
      <c r="I706" s="104"/>
    </row>
    <row r="707" spans="1:9" x14ac:dyDescent="0.2">
      <c r="A707" s="103"/>
      <c r="B707" s="104"/>
      <c r="C707" s="104"/>
      <c r="D707" s="104"/>
      <c r="E707" s="104"/>
      <c r="F707" s="104"/>
      <c r="G707" s="104"/>
      <c r="H707" s="104"/>
      <c r="I707" s="104"/>
    </row>
    <row r="709" spans="1:9" ht="13.5" customHeight="1" x14ac:dyDescent="0.2">
      <c r="A709" s="132" t="s">
        <v>538</v>
      </c>
      <c r="B709" s="132"/>
      <c r="C709" s="132"/>
      <c r="D709" s="132"/>
      <c r="E709" s="132"/>
      <c r="F709" s="132"/>
      <c r="G709" s="132"/>
      <c r="H709" s="132"/>
      <c r="I709" s="132"/>
    </row>
    <row r="710" spans="1:9" ht="13.5" customHeight="1" x14ac:dyDescent="0.2">
      <c r="A710" s="132"/>
      <c r="B710" s="132"/>
      <c r="C710" s="132"/>
      <c r="D710" s="132"/>
      <c r="E710" s="132"/>
      <c r="F710" s="132"/>
      <c r="G710" s="132"/>
      <c r="H710" s="132"/>
      <c r="I710" s="132"/>
    </row>
    <row r="713" spans="1:9" x14ac:dyDescent="0.2">
      <c r="A713" s="36" t="str">
        <f>IF(B713="","","名称")</f>
        <v>名称</v>
      </c>
      <c r="B713" s="115" t="s">
        <v>179</v>
      </c>
      <c r="C713" s="115"/>
      <c r="D713" s="115"/>
      <c r="E713" s="115"/>
      <c r="F713" s="115"/>
      <c r="G713" s="115"/>
      <c r="H713" s="115"/>
      <c r="I713" s="115"/>
    </row>
    <row r="714" spans="1:9" x14ac:dyDescent="0.2">
      <c r="A714" s="116" t="str">
        <f>IF(B713="","","内容")</f>
        <v>内容</v>
      </c>
      <c r="B714" s="118" t="s">
        <v>78</v>
      </c>
      <c r="C714" s="119"/>
      <c r="D714" s="122"/>
      <c r="E714" s="122"/>
      <c r="F714" s="122"/>
      <c r="G714" s="122"/>
      <c r="H714" s="122"/>
      <c r="I714" s="124"/>
    </row>
    <row r="715" spans="1:9" x14ac:dyDescent="0.2">
      <c r="A715" s="117"/>
      <c r="B715" s="120"/>
      <c r="C715" s="121"/>
      <c r="D715" s="123"/>
      <c r="E715" s="123"/>
      <c r="F715" s="123"/>
      <c r="G715" s="123"/>
      <c r="H715" s="123"/>
      <c r="I715" s="125"/>
    </row>
    <row r="716" spans="1:9" x14ac:dyDescent="0.2">
      <c r="A716" s="37" t="str">
        <f>IF(B713="","","（備考）")</f>
        <v>（備考）</v>
      </c>
      <c r="B716" s="156"/>
      <c r="C716" s="131"/>
      <c r="D716" s="107"/>
      <c r="E716" s="107"/>
      <c r="F716" s="107"/>
      <c r="G716" s="107"/>
      <c r="H716" s="107"/>
      <c r="I716" s="108"/>
    </row>
    <row r="717" spans="1:9" x14ac:dyDescent="0.2">
      <c r="A717" s="36" t="str">
        <f>IF(B713="","","連絡先")</f>
        <v>連絡先</v>
      </c>
      <c r="B717" s="41" t="s">
        <v>180</v>
      </c>
      <c r="C717" s="38"/>
      <c r="D717" s="38" t="s">
        <v>305</v>
      </c>
      <c r="E717" s="38"/>
      <c r="F717" s="38"/>
      <c r="G717" s="38"/>
      <c r="H717" s="38"/>
      <c r="I717" s="39"/>
    </row>
    <row r="718" spans="1:9" x14ac:dyDescent="0.2">
      <c r="A718" s="109" t="str">
        <f>IF(B713="","","URL")</f>
        <v>URL</v>
      </c>
      <c r="B718" s="111"/>
      <c r="C718" s="111"/>
      <c r="D718" s="111"/>
      <c r="E718" s="111"/>
      <c r="F718" s="111"/>
      <c r="G718" s="111"/>
      <c r="H718" s="111"/>
      <c r="I718" s="111"/>
    </row>
    <row r="719" spans="1:9" x14ac:dyDescent="0.2">
      <c r="A719" s="110"/>
      <c r="B719" s="112"/>
      <c r="C719" s="113"/>
      <c r="D719" s="113"/>
      <c r="E719" s="113"/>
      <c r="F719" s="113"/>
      <c r="G719" s="113"/>
      <c r="H719" s="113"/>
      <c r="I719" s="114"/>
    </row>
    <row r="722" spans="1:9" x14ac:dyDescent="0.2">
      <c r="A722" s="36" t="str">
        <f>IF(B722="","","名称")</f>
        <v>名称</v>
      </c>
      <c r="B722" s="115" t="s">
        <v>306</v>
      </c>
      <c r="C722" s="115"/>
      <c r="D722" s="115"/>
      <c r="E722" s="115"/>
      <c r="F722" s="115"/>
      <c r="G722" s="115"/>
      <c r="H722" s="115"/>
      <c r="I722" s="115"/>
    </row>
    <row r="723" spans="1:9" x14ac:dyDescent="0.2">
      <c r="A723" s="116" t="str">
        <f>IF(B722="","","内容")</f>
        <v>内容</v>
      </c>
      <c r="B723" s="191" t="s">
        <v>14</v>
      </c>
      <c r="C723" s="192"/>
      <c r="D723" s="122"/>
      <c r="E723" s="122"/>
      <c r="F723" s="122"/>
      <c r="G723" s="122"/>
      <c r="H723" s="122"/>
      <c r="I723" s="124"/>
    </row>
    <row r="724" spans="1:9" x14ac:dyDescent="0.2">
      <c r="A724" s="117"/>
      <c r="B724" s="193"/>
      <c r="C724" s="194"/>
      <c r="D724" s="123"/>
      <c r="E724" s="123"/>
      <c r="F724" s="123"/>
      <c r="G724" s="123"/>
      <c r="H724" s="123"/>
      <c r="I724" s="125"/>
    </row>
    <row r="725" spans="1:9" x14ac:dyDescent="0.2">
      <c r="A725" s="37" t="str">
        <f>IF(B722="","","（備考）")</f>
        <v>（備考）</v>
      </c>
      <c r="B725" s="162" t="s">
        <v>270</v>
      </c>
      <c r="C725" s="163"/>
      <c r="D725" s="107"/>
      <c r="E725" s="107"/>
      <c r="F725" s="107"/>
      <c r="G725" s="107"/>
      <c r="H725" s="107"/>
      <c r="I725" s="108"/>
    </row>
    <row r="726" spans="1:9" x14ac:dyDescent="0.2">
      <c r="A726" s="36" t="str">
        <f>IF(B722="","","連絡先")</f>
        <v>連絡先</v>
      </c>
      <c r="B726" s="41" t="s">
        <v>180</v>
      </c>
      <c r="C726" s="38"/>
      <c r="D726" s="38" t="s">
        <v>396</v>
      </c>
      <c r="E726" s="38"/>
      <c r="F726" s="38"/>
      <c r="G726" s="38"/>
      <c r="H726" s="38"/>
      <c r="I726" s="39"/>
    </row>
    <row r="727" spans="1:9" x14ac:dyDescent="0.2">
      <c r="A727" s="109" t="str">
        <f>IF(B722="","","URL")</f>
        <v>URL</v>
      </c>
      <c r="B727" s="111"/>
      <c r="C727" s="111"/>
      <c r="D727" s="111"/>
      <c r="E727" s="111"/>
      <c r="F727" s="111"/>
      <c r="G727" s="111"/>
      <c r="H727" s="111"/>
      <c r="I727" s="111"/>
    </row>
    <row r="728" spans="1:9" x14ac:dyDescent="0.2">
      <c r="A728" s="110"/>
      <c r="B728" s="112"/>
      <c r="C728" s="113"/>
      <c r="D728" s="113"/>
      <c r="E728" s="113"/>
      <c r="F728" s="113"/>
      <c r="G728" s="113"/>
      <c r="H728" s="113"/>
      <c r="I728" s="114"/>
    </row>
    <row r="731" spans="1:9" x14ac:dyDescent="0.2">
      <c r="A731" s="36" t="str">
        <f>IF(B731="","","名称")</f>
        <v/>
      </c>
      <c r="B731" s="115"/>
      <c r="C731" s="115"/>
      <c r="D731" s="115"/>
      <c r="E731" s="115"/>
      <c r="F731" s="115"/>
      <c r="G731" s="115"/>
      <c r="H731" s="115"/>
      <c r="I731" s="115"/>
    </row>
    <row r="732" spans="1:9" x14ac:dyDescent="0.2">
      <c r="A732" s="116" t="str">
        <f>IF(B731="","","内容")</f>
        <v/>
      </c>
      <c r="B732" s="118"/>
      <c r="C732" s="119"/>
      <c r="D732" s="122"/>
      <c r="E732" s="122"/>
      <c r="F732" s="122"/>
      <c r="G732" s="122"/>
      <c r="H732" s="122"/>
      <c r="I732" s="124"/>
    </row>
    <row r="733" spans="1:9" x14ac:dyDescent="0.2">
      <c r="A733" s="117"/>
      <c r="B733" s="120"/>
      <c r="C733" s="121"/>
      <c r="D733" s="123"/>
      <c r="E733" s="123"/>
      <c r="F733" s="123"/>
      <c r="G733" s="123"/>
      <c r="H733" s="123"/>
      <c r="I733" s="125"/>
    </row>
    <row r="734" spans="1:9" x14ac:dyDescent="0.2">
      <c r="A734" s="37" t="str">
        <f>IF(B731="","","（備考）")</f>
        <v/>
      </c>
      <c r="B734" s="106"/>
      <c r="C734" s="107"/>
      <c r="D734" s="107"/>
      <c r="E734" s="107"/>
      <c r="F734" s="107"/>
      <c r="G734" s="107"/>
      <c r="H734" s="107"/>
      <c r="I734" s="108"/>
    </row>
    <row r="735" spans="1:9" x14ac:dyDescent="0.2">
      <c r="A735" s="36" t="str">
        <f>IF(B731="","","連絡先")</f>
        <v/>
      </c>
      <c r="B735" s="40"/>
      <c r="C735" s="38"/>
      <c r="D735" s="38"/>
      <c r="E735" s="38"/>
      <c r="F735" s="38"/>
      <c r="G735" s="38"/>
      <c r="H735" s="38"/>
      <c r="I735" s="39"/>
    </row>
    <row r="736" spans="1:9" x14ac:dyDescent="0.2">
      <c r="A736" s="109" t="str">
        <f>IF(B731="","","URL")</f>
        <v/>
      </c>
      <c r="B736" s="111"/>
      <c r="C736" s="111"/>
      <c r="D736" s="111"/>
      <c r="E736" s="111"/>
      <c r="F736" s="111"/>
      <c r="G736" s="111"/>
      <c r="H736" s="111"/>
      <c r="I736" s="111"/>
    </row>
    <row r="737" spans="1:9" x14ac:dyDescent="0.2">
      <c r="A737" s="110"/>
      <c r="B737" s="112"/>
      <c r="C737" s="113"/>
      <c r="D737" s="113"/>
      <c r="E737" s="113"/>
      <c r="F737" s="113"/>
      <c r="G737" s="113"/>
      <c r="H737" s="113"/>
      <c r="I737" s="114"/>
    </row>
    <row r="740" spans="1:9" x14ac:dyDescent="0.2">
      <c r="A740" s="36" t="str">
        <f>IF(B740="","","名称")</f>
        <v/>
      </c>
      <c r="B740" s="115"/>
      <c r="C740" s="115"/>
      <c r="D740" s="115"/>
      <c r="E740" s="115"/>
      <c r="F740" s="115"/>
      <c r="G740" s="115"/>
      <c r="H740" s="115"/>
      <c r="I740" s="115"/>
    </row>
    <row r="741" spans="1:9" x14ac:dyDescent="0.2">
      <c r="A741" s="116" t="str">
        <f>IF(B740="","","内容")</f>
        <v/>
      </c>
      <c r="B741" s="118"/>
      <c r="C741" s="119"/>
      <c r="D741" s="122"/>
      <c r="E741" s="122"/>
      <c r="F741" s="122"/>
      <c r="G741" s="122"/>
      <c r="H741" s="122"/>
      <c r="I741" s="124"/>
    </row>
    <row r="742" spans="1:9" x14ac:dyDescent="0.2">
      <c r="A742" s="117"/>
      <c r="B742" s="120"/>
      <c r="C742" s="121"/>
      <c r="D742" s="123"/>
      <c r="E742" s="123"/>
      <c r="F742" s="123"/>
      <c r="G742" s="123"/>
      <c r="H742" s="123"/>
      <c r="I742" s="125"/>
    </row>
    <row r="743" spans="1:9" x14ac:dyDescent="0.2">
      <c r="A743" s="37" t="str">
        <f>IF(B740="","","（備考）")</f>
        <v/>
      </c>
      <c r="B743" s="106"/>
      <c r="C743" s="107"/>
      <c r="D743" s="107"/>
      <c r="E743" s="107"/>
      <c r="F743" s="107"/>
      <c r="G743" s="107"/>
      <c r="H743" s="107"/>
      <c r="I743" s="108"/>
    </row>
    <row r="744" spans="1:9" x14ac:dyDescent="0.2">
      <c r="A744" s="36" t="str">
        <f>IF(B740="","","連絡先")</f>
        <v/>
      </c>
      <c r="B744" s="40"/>
      <c r="C744" s="38"/>
      <c r="D744" s="38"/>
      <c r="E744" s="38"/>
      <c r="F744" s="38"/>
      <c r="G744" s="38"/>
      <c r="H744" s="38"/>
      <c r="I744" s="39"/>
    </row>
    <row r="745" spans="1:9" x14ac:dyDescent="0.2">
      <c r="A745" s="109" t="str">
        <f>IF(B740="","","URL")</f>
        <v/>
      </c>
      <c r="B745" s="111"/>
      <c r="C745" s="111"/>
      <c r="D745" s="111"/>
      <c r="E745" s="111"/>
      <c r="F745" s="111"/>
      <c r="G745" s="111"/>
      <c r="H745" s="111"/>
      <c r="I745" s="111"/>
    </row>
    <row r="746" spans="1:9" x14ac:dyDescent="0.2">
      <c r="A746" s="110"/>
      <c r="B746" s="112"/>
      <c r="C746" s="113"/>
      <c r="D746" s="113"/>
      <c r="E746" s="113"/>
      <c r="F746" s="113"/>
      <c r="G746" s="113"/>
      <c r="H746" s="113"/>
      <c r="I746" s="114"/>
    </row>
    <row r="749" spans="1:9" x14ac:dyDescent="0.2">
      <c r="A749" s="36" t="str">
        <f>IF(B749="","","名称")</f>
        <v/>
      </c>
      <c r="B749" s="115"/>
      <c r="C749" s="115"/>
      <c r="D749" s="115"/>
      <c r="E749" s="115"/>
      <c r="F749" s="115"/>
      <c r="G749" s="115"/>
      <c r="H749" s="115"/>
      <c r="I749" s="115"/>
    </row>
    <row r="750" spans="1:9" x14ac:dyDescent="0.2">
      <c r="A750" s="116" t="str">
        <f>IF(B749="","","内容")</f>
        <v/>
      </c>
      <c r="B750" s="118"/>
      <c r="C750" s="119"/>
      <c r="D750" s="122"/>
      <c r="E750" s="122"/>
      <c r="F750" s="122"/>
      <c r="G750" s="122"/>
      <c r="H750" s="122"/>
      <c r="I750" s="124"/>
    </row>
    <row r="751" spans="1:9" x14ac:dyDescent="0.2">
      <c r="A751" s="117"/>
      <c r="B751" s="120"/>
      <c r="C751" s="121"/>
      <c r="D751" s="123"/>
      <c r="E751" s="123"/>
      <c r="F751" s="123"/>
      <c r="G751" s="123"/>
      <c r="H751" s="123"/>
      <c r="I751" s="125"/>
    </row>
    <row r="752" spans="1:9" x14ac:dyDescent="0.2">
      <c r="A752" s="37" t="str">
        <f>IF(B749="","","（備考）")</f>
        <v/>
      </c>
      <c r="B752" s="106"/>
      <c r="C752" s="107"/>
      <c r="D752" s="107"/>
      <c r="E752" s="107"/>
      <c r="F752" s="107"/>
      <c r="G752" s="107"/>
      <c r="H752" s="107"/>
      <c r="I752" s="108"/>
    </row>
    <row r="753" spans="1:9" x14ac:dyDescent="0.2">
      <c r="A753" s="36" t="str">
        <f>IF(B749="","","連絡先")</f>
        <v/>
      </c>
      <c r="B753" s="40"/>
      <c r="C753" s="38"/>
      <c r="D753" s="38"/>
      <c r="E753" s="38"/>
      <c r="F753" s="38"/>
      <c r="G753" s="38"/>
      <c r="H753" s="38"/>
      <c r="I753" s="39"/>
    </row>
    <row r="754" spans="1:9" x14ac:dyDescent="0.2">
      <c r="A754" s="109" t="str">
        <f>IF(B749="","","URL")</f>
        <v/>
      </c>
      <c r="B754" s="111"/>
      <c r="C754" s="111"/>
      <c r="D754" s="111"/>
      <c r="E754" s="111"/>
      <c r="F754" s="111"/>
      <c r="G754" s="111"/>
      <c r="H754" s="111"/>
      <c r="I754" s="111"/>
    </row>
    <row r="755" spans="1:9" x14ac:dyDescent="0.2">
      <c r="A755" s="110"/>
      <c r="B755" s="112"/>
      <c r="C755" s="113"/>
      <c r="D755" s="113"/>
      <c r="E755" s="113"/>
      <c r="F755" s="113"/>
      <c r="G755" s="113"/>
      <c r="H755" s="113"/>
      <c r="I755" s="114"/>
    </row>
    <row r="758" spans="1:9" x14ac:dyDescent="0.2">
      <c r="A758" s="36" t="str">
        <f>IF(B758="","","名称")</f>
        <v/>
      </c>
      <c r="B758" s="115"/>
      <c r="C758" s="115"/>
      <c r="D758" s="115"/>
      <c r="E758" s="115"/>
      <c r="F758" s="115"/>
      <c r="G758" s="115"/>
      <c r="H758" s="115"/>
      <c r="I758" s="115"/>
    </row>
    <row r="759" spans="1:9" x14ac:dyDescent="0.2">
      <c r="A759" s="116" t="str">
        <f>IF(B758="","","内容")</f>
        <v/>
      </c>
      <c r="B759" s="118"/>
      <c r="C759" s="119"/>
      <c r="D759" s="122"/>
      <c r="E759" s="122"/>
      <c r="F759" s="122"/>
      <c r="G759" s="122"/>
      <c r="H759" s="122"/>
      <c r="I759" s="124"/>
    </row>
    <row r="760" spans="1:9" x14ac:dyDescent="0.2">
      <c r="A760" s="117"/>
      <c r="B760" s="120"/>
      <c r="C760" s="121"/>
      <c r="D760" s="123"/>
      <c r="E760" s="123"/>
      <c r="F760" s="123"/>
      <c r="G760" s="123"/>
      <c r="H760" s="123"/>
      <c r="I760" s="125"/>
    </row>
    <row r="761" spans="1:9" x14ac:dyDescent="0.2">
      <c r="A761" s="37" t="str">
        <f>IF(B758="","","（備考）")</f>
        <v/>
      </c>
      <c r="B761" s="106"/>
      <c r="C761" s="107"/>
      <c r="D761" s="107"/>
      <c r="E761" s="107"/>
      <c r="F761" s="107"/>
      <c r="G761" s="107"/>
      <c r="H761" s="107"/>
      <c r="I761" s="108"/>
    </row>
    <row r="762" spans="1:9" x14ac:dyDescent="0.2">
      <c r="A762" s="36" t="str">
        <f>IF(B758="","","連絡先")</f>
        <v/>
      </c>
      <c r="B762" s="40"/>
      <c r="C762" s="38"/>
      <c r="D762" s="38"/>
      <c r="E762" s="38"/>
      <c r="F762" s="38"/>
      <c r="G762" s="38"/>
      <c r="H762" s="38"/>
      <c r="I762" s="39"/>
    </row>
    <row r="763" spans="1:9" x14ac:dyDescent="0.2">
      <c r="A763" s="109" t="str">
        <f>IF(B758="","","URL")</f>
        <v/>
      </c>
      <c r="B763" s="111"/>
      <c r="C763" s="111"/>
      <c r="D763" s="111"/>
      <c r="E763" s="111"/>
      <c r="F763" s="111"/>
      <c r="G763" s="111"/>
      <c r="H763" s="111"/>
      <c r="I763" s="111"/>
    </row>
    <row r="764" spans="1:9" x14ac:dyDescent="0.2">
      <c r="A764" s="110"/>
      <c r="B764" s="112"/>
      <c r="C764" s="113"/>
      <c r="D764" s="113"/>
      <c r="E764" s="113"/>
      <c r="F764" s="113"/>
      <c r="G764" s="113"/>
      <c r="H764" s="113"/>
      <c r="I764" s="114"/>
    </row>
    <row r="765" spans="1:9" x14ac:dyDescent="0.2">
      <c r="A765" s="103"/>
      <c r="B765" s="104"/>
      <c r="C765" s="104"/>
      <c r="D765" s="104"/>
      <c r="E765" s="104"/>
      <c r="F765" s="104"/>
      <c r="G765" s="104"/>
      <c r="H765" s="104"/>
      <c r="I765" s="104"/>
    </row>
    <row r="766" spans="1:9" x14ac:dyDescent="0.2">
      <c r="A766" s="103"/>
      <c r="B766" s="104"/>
      <c r="C766" s="104"/>
      <c r="D766" s="104"/>
      <c r="E766" s="104"/>
      <c r="F766" s="104"/>
      <c r="G766" s="104"/>
      <c r="H766" s="104"/>
      <c r="I766" s="104"/>
    </row>
    <row r="768" spans="1:9" ht="13.5" customHeight="1" x14ac:dyDescent="0.2">
      <c r="A768" s="132" t="s">
        <v>120</v>
      </c>
      <c r="B768" s="132"/>
      <c r="C768" s="132"/>
      <c r="D768" s="132"/>
      <c r="E768" s="132"/>
      <c r="F768" s="132"/>
      <c r="G768" s="132"/>
      <c r="H768" s="132"/>
      <c r="I768" s="132"/>
    </row>
    <row r="769" spans="1:9" ht="13.5" customHeight="1" x14ac:dyDescent="0.2">
      <c r="A769" s="132"/>
      <c r="B769" s="132"/>
      <c r="C769" s="132"/>
      <c r="D769" s="132"/>
      <c r="E769" s="132"/>
      <c r="F769" s="132"/>
      <c r="G769" s="132"/>
      <c r="H769" s="132"/>
      <c r="I769" s="132"/>
    </row>
    <row r="772" spans="1:9" x14ac:dyDescent="0.2">
      <c r="A772" s="36" t="str">
        <f>IF(B772="","","名称")</f>
        <v>名称</v>
      </c>
      <c r="B772" s="235" t="s">
        <v>340</v>
      </c>
      <c r="C772" s="236"/>
      <c r="D772" s="236"/>
      <c r="E772" s="236"/>
      <c r="F772" s="236"/>
      <c r="G772" s="236"/>
      <c r="H772" s="236"/>
      <c r="I772" s="236"/>
    </row>
    <row r="773" spans="1:9" x14ac:dyDescent="0.2">
      <c r="A773" s="116" t="str">
        <f>IF(B772="","","内容")</f>
        <v>内容</v>
      </c>
      <c r="B773" s="219" t="s">
        <v>78</v>
      </c>
      <c r="C773" s="220"/>
      <c r="D773" s="220"/>
      <c r="E773" s="220"/>
      <c r="F773" s="220"/>
      <c r="G773" s="220"/>
      <c r="H773" s="220"/>
      <c r="I773" s="237"/>
    </row>
    <row r="774" spans="1:9" x14ac:dyDescent="0.2">
      <c r="A774" s="117"/>
      <c r="B774" s="221"/>
      <c r="C774" s="222"/>
      <c r="D774" s="222"/>
      <c r="E774" s="222"/>
      <c r="F774" s="222"/>
      <c r="G774" s="222"/>
      <c r="H774" s="222"/>
      <c r="I774" s="238"/>
    </row>
    <row r="775" spans="1:9" x14ac:dyDescent="0.2">
      <c r="A775" s="37" t="str">
        <f>IF(B772="","","（備考）")</f>
        <v>（備考）</v>
      </c>
      <c r="B775" s="241" t="s">
        <v>341</v>
      </c>
      <c r="C775" s="242"/>
      <c r="D775" s="229"/>
      <c r="E775" s="229"/>
      <c r="F775" s="229"/>
      <c r="G775" s="229"/>
      <c r="H775" s="229"/>
      <c r="I775" s="230"/>
    </row>
    <row r="776" spans="1:9" x14ac:dyDescent="0.2">
      <c r="A776" s="36" t="str">
        <f>IF(B772="","","連絡先")</f>
        <v>連絡先</v>
      </c>
      <c r="B776" s="41" t="s">
        <v>342</v>
      </c>
      <c r="C776" s="52"/>
      <c r="D776" s="52" t="s">
        <v>294</v>
      </c>
      <c r="E776" s="52"/>
      <c r="F776" s="52"/>
      <c r="G776" s="52"/>
      <c r="H776" s="52"/>
      <c r="I776" s="53"/>
    </row>
    <row r="777" spans="1:9" x14ac:dyDescent="0.2">
      <c r="A777" s="109" t="str">
        <f>IF(B772="","","URL")</f>
        <v>URL</v>
      </c>
      <c r="B777" s="111" t="s">
        <v>343</v>
      </c>
      <c r="C777" s="231"/>
      <c r="D777" s="231"/>
      <c r="E777" s="231"/>
      <c r="F777" s="231"/>
      <c r="G777" s="231"/>
      <c r="H777" s="231"/>
      <c r="I777" s="231"/>
    </row>
    <row r="778" spans="1:9" x14ac:dyDescent="0.2">
      <c r="A778" s="110"/>
      <c r="B778" s="232"/>
      <c r="C778" s="233"/>
      <c r="D778" s="233"/>
      <c r="E778" s="233"/>
      <c r="F778" s="233"/>
      <c r="G778" s="233"/>
      <c r="H778" s="233"/>
      <c r="I778" s="234"/>
    </row>
    <row r="779" spans="1:9" x14ac:dyDescent="0.2">
      <c r="B779" s="50"/>
      <c r="C779" s="50"/>
      <c r="D779" s="50"/>
      <c r="E779" s="50"/>
      <c r="F779" s="50"/>
      <c r="G779" s="50"/>
      <c r="H779" s="50"/>
      <c r="I779" s="50"/>
    </row>
    <row r="780" spans="1:9" x14ac:dyDescent="0.2">
      <c r="B780" s="50"/>
      <c r="C780" s="50"/>
      <c r="D780" s="50"/>
      <c r="E780" s="50"/>
      <c r="F780" s="50"/>
      <c r="G780" s="50"/>
      <c r="H780" s="50"/>
      <c r="I780" s="50"/>
    </row>
    <row r="781" spans="1:9" x14ac:dyDescent="0.2">
      <c r="A781" s="36" t="str">
        <f>IF(B781="","","名称")</f>
        <v>名称</v>
      </c>
      <c r="B781" s="235" t="s">
        <v>452</v>
      </c>
      <c r="C781" s="236"/>
      <c r="D781" s="236"/>
      <c r="E781" s="236"/>
      <c r="F781" s="236"/>
      <c r="G781" s="236"/>
      <c r="H781" s="236"/>
      <c r="I781" s="236"/>
    </row>
    <row r="782" spans="1:9" x14ac:dyDescent="0.2">
      <c r="A782" s="116" t="str">
        <f>IF(B781="","","内容")</f>
        <v>内容</v>
      </c>
      <c r="B782" s="219" t="s">
        <v>78</v>
      </c>
      <c r="C782" s="220"/>
      <c r="D782" s="220"/>
      <c r="E782" s="220"/>
      <c r="F782" s="220"/>
      <c r="G782" s="220"/>
      <c r="H782" s="220"/>
      <c r="I782" s="237"/>
    </row>
    <row r="783" spans="1:9" x14ac:dyDescent="0.2">
      <c r="A783" s="117"/>
      <c r="B783" s="221"/>
      <c r="C783" s="222"/>
      <c r="D783" s="222"/>
      <c r="E783" s="222"/>
      <c r="F783" s="222"/>
      <c r="G783" s="222"/>
      <c r="H783" s="222"/>
      <c r="I783" s="238"/>
    </row>
    <row r="784" spans="1:9" x14ac:dyDescent="0.2">
      <c r="A784" s="37" t="str">
        <f>IF(B781="","","（備考）")</f>
        <v>（備考）</v>
      </c>
      <c r="B784" s="241" t="s">
        <v>121</v>
      </c>
      <c r="C784" s="242"/>
      <c r="D784" s="229"/>
      <c r="E784" s="229"/>
      <c r="F784" s="229"/>
      <c r="G784" s="229"/>
      <c r="H784" s="229"/>
      <c r="I784" s="230"/>
    </row>
    <row r="785" spans="1:9" x14ac:dyDescent="0.2">
      <c r="A785" s="36" t="str">
        <f>IF(B781="","","連絡先")</f>
        <v>連絡先</v>
      </c>
      <c r="B785" s="41" t="s">
        <v>293</v>
      </c>
      <c r="C785" s="52"/>
      <c r="D785" s="52" t="s">
        <v>124</v>
      </c>
      <c r="E785" s="52"/>
      <c r="F785" s="52"/>
      <c r="G785" s="52"/>
      <c r="H785" s="52"/>
      <c r="I785" s="53"/>
    </row>
    <row r="786" spans="1:9" x14ac:dyDescent="0.2">
      <c r="A786" s="109" t="str">
        <f>IF(B781="","","URL")</f>
        <v>URL</v>
      </c>
      <c r="B786" s="111" t="s">
        <v>453</v>
      </c>
      <c r="C786" s="231"/>
      <c r="D786" s="231"/>
      <c r="E786" s="231"/>
      <c r="F786" s="231"/>
      <c r="G786" s="231"/>
      <c r="H786" s="231"/>
      <c r="I786" s="231"/>
    </row>
    <row r="787" spans="1:9" x14ac:dyDescent="0.2">
      <c r="A787" s="110"/>
      <c r="B787" s="232"/>
      <c r="C787" s="233"/>
      <c r="D787" s="233"/>
      <c r="E787" s="233"/>
      <c r="F787" s="233"/>
      <c r="G787" s="233"/>
      <c r="H787" s="233"/>
      <c r="I787" s="234"/>
    </row>
    <row r="788" spans="1:9" x14ac:dyDescent="0.2">
      <c r="B788" s="50"/>
      <c r="C788" s="50"/>
      <c r="D788" s="50"/>
      <c r="E788" s="50"/>
      <c r="F788" s="50"/>
      <c r="G788" s="50"/>
      <c r="H788" s="50"/>
      <c r="I788" s="50"/>
    </row>
    <row r="789" spans="1:9" x14ac:dyDescent="0.2">
      <c r="B789" s="50"/>
      <c r="C789" s="50"/>
      <c r="D789" s="50"/>
      <c r="E789" s="50"/>
      <c r="F789" s="50"/>
      <c r="G789" s="50"/>
      <c r="H789" s="50"/>
      <c r="I789" s="50"/>
    </row>
    <row r="790" spans="1:9" x14ac:dyDescent="0.2">
      <c r="A790" s="36" t="str">
        <f>IF(B790="","","名称")</f>
        <v>名称</v>
      </c>
      <c r="B790" s="236" t="s">
        <v>454</v>
      </c>
      <c r="C790" s="236"/>
      <c r="D790" s="236"/>
      <c r="E790" s="236"/>
      <c r="F790" s="236"/>
      <c r="G790" s="236"/>
      <c r="H790" s="236"/>
      <c r="I790" s="236"/>
    </row>
    <row r="791" spans="1:9" x14ac:dyDescent="0.2">
      <c r="A791" s="116" t="str">
        <f>IF(B790="","","内容")</f>
        <v>内容</v>
      </c>
      <c r="B791" s="219" t="s">
        <v>12</v>
      </c>
      <c r="C791" s="220"/>
      <c r="D791" s="220"/>
      <c r="E791" s="220"/>
      <c r="F791" s="220"/>
      <c r="G791" s="220"/>
      <c r="H791" s="220"/>
      <c r="I791" s="237"/>
    </row>
    <row r="792" spans="1:9" x14ac:dyDescent="0.2">
      <c r="A792" s="117"/>
      <c r="B792" s="221"/>
      <c r="C792" s="222"/>
      <c r="D792" s="222"/>
      <c r="E792" s="222"/>
      <c r="F792" s="222"/>
      <c r="G792" s="222"/>
      <c r="H792" s="222"/>
      <c r="I792" s="238"/>
    </row>
    <row r="793" spans="1:9" x14ac:dyDescent="0.2">
      <c r="A793" s="37" t="str">
        <f>IF(B790="","","（備考）")</f>
        <v>（備考）</v>
      </c>
      <c r="B793" s="214" t="s">
        <v>251</v>
      </c>
      <c r="C793" s="215"/>
      <c r="D793" s="229"/>
      <c r="E793" s="229"/>
      <c r="F793" s="229"/>
      <c r="G793" s="229"/>
      <c r="H793" s="229"/>
      <c r="I793" s="230"/>
    </row>
    <row r="794" spans="1:9" x14ac:dyDescent="0.2">
      <c r="A794" s="36" t="str">
        <f>IF(B790="","","連絡先")</f>
        <v>連絡先</v>
      </c>
      <c r="B794" s="41" t="s">
        <v>123</v>
      </c>
      <c r="C794" s="52"/>
      <c r="D794" s="52" t="s">
        <v>124</v>
      </c>
      <c r="E794" s="52"/>
      <c r="F794" s="52"/>
      <c r="G794" s="52"/>
      <c r="H794" s="52"/>
      <c r="I794" s="53"/>
    </row>
    <row r="795" spans="1:9" x14ac:dyDescent="0.2">
      <c r="A795" s="109" t="str">
        <f>IF(B790="","","URL")</f>
        <v>URL</v>
      </c>
      <c r="B795" s="111" t="s">
        <v>455</v>
      </c>
      <c r="C795" s="231"/>
      <c r="D795" s="231"/>
      <c r="E795" s="231"/>
      <c r="F795" s="231"/>
      <c r="G795" s="231"/>
      <c r="H795" s="231"/>
      <c r="I795" s="231"/>
    </row>
    <row r="796" spans="1:9" x14ac:dyDescent="0.2">
      <c r="A796" s="110"/>
      <c r="B796" s="232"/>
      <c r="C796" s="233"/>
      <c r="D796" s="233"/>
      <c r="E796" s="233"/>
      <c r="F796" s="233"/>
      <c r="G796" s="233"/>
      <c r="H796" s="233"/>
      <c r="I796" s="234"/>
    </row>
    <row r="797" spans="1:9" x14ac:dyDescent="0.2">
      <c r="B797" s="50"/>
      <c r="C797" s="50"/>
      <c r="D797" s="50"/>
      <c r="E797" s="50"/>
      <c r="F797" s="50"/>
      <c r="G797" s="50"/>
      <c r="H797" s="50"/>
      <c r="I797" s="50"/>
    </row>
    <row r="798" spans="1:9" x14ac:dyDescent="0.2">
      <c r="B798" s="50"/>
      <c r="C798" s="50"/>
      <c r="D798" s="50"/>
      <c r="E798" s="50"/>
      <c r="F798" s="50"/>
      <c r="G798" s="50"/>
      <c r="H798" s="50"/>
      <c r="I798" s="50"/>
    </row>
    <row r="799" spans="1:9" x14ac:dyDescent="0.2">
      <c r="A799" s="36" t="str">
        <f>IF(B799="","","名称")</f>
        <v>名称</v>
      </c>
      <c r="B799" s="236" t="s">
        <v>125</v>
      </c>
      <c r="C799" s="236"/>
      <c r="D799" s="236"/>
      <c r="E799" s="236"/>
      <c r="F799" s="236"/>
      <c r="G799" s="236"/>
      <c r="H799" s="236"/>
      <c r="I799" s="236"/>
    </row>
    <row r="800" spans="1:9" x14ac:dyDescent="0.2">
      <c r="A800" s="116" t="str">
        <f>IF(B799="","","内容")</f>
        <v>内容</v>
      </c>
      <c r="B800" s="219" t="s">
        <v>87</v>
      </c>
      <c r="C800" s="220"/>
      <c r="D800" s="220"/>
      <c r="E800" s="220"/>
      <c r="F800" s="220"/>
      <c r="G800" s="220"/>
      <c r="H800" s="220"/>
      <c r="I800" s="237"/>
    </row>
    <row r="801" spans="1:9" x14ac:dyDescent="0.2">
      <c r="A801" s="117"/>
      <c r="B801" s="221"/>
      <c r="C801" s="222"/>
      <c r="D801" s="222"/>
      <c r="E801" s="222"/>
      <c r="F801" s="222"/>
      <c r="G801" s="222"/>
      <c r="H801" s="222"/>
      <c r="I801" s="238"/>
    </row>
    <row r="802" spans="1:9" x14ac:dyDescent="0.2">
      <c r="A802" s="37" t="str">
        <f>IF(B799="","","（備考）")</f>
        <v>（備考）</v>
      </c>
      <c r="B802" s="239"/>
      <c r="C802" s="240"/>
      <c r="D802" s="229"/>
      <c r="E802" s="229"/>
      <c r="F802" s="229"/>
      <c r="G802" s="229"/>
      <c r="H802" s="229"/>
      <c r="I802" s="230"/>
    </row>
    <row r="803" spans="1:9" x14ac:dyDescent="0.2">
      <c r="A803" s="36" t="str">
        <f>IF(B799="","","連絡先")</f>
        <v>連絡先</v>
      </c>
      <c r="B803" s="41" t="s">
        <v>122</v>
      </c>
      <c r="C803" s="52"/>
      <c r="D803" s="52" t="s">
        <v>67</v>
      </c>
      <c r="E803" s="52"/>
      <c r="F803" s="52"/>
      <c r="G803" s="52"/>
      <c r="H803" s="52"/>
      <c r="I803" s="53"/>
    </row>
    <row r="804" spans="1:9" x14ac:dyDescent="0.2">
      <c r="A804" s="109" t="str">
        <f>IF(B799="","","URL")</f>
        <v>URL</v>
      </c>
      <c r="B804" s="111" t="s">
        <v>126</v>
      </c>
      <c r="C804" s="231"/>
      <c r="D804" s="231"/>
      <c r="E804" s="231"/>
      <c r="F804" s="231"/>
      <c r="G804" s="231"/>
      <c r="H804" s="231"/>
      <c r="I804" s="231"/>
    </row>
    <row r="805" spans="1:9" x14ac:dyDescent="0.2">
      <c r="A805" s="110"/>
      <c r="B805" s="232"/>
      <c r="C805" s="233"/>
      <c r="D805" s="233"/>
      <c r="E805" s="233"/>
      <c r="F805" s="233"/>
      <c r="G805" s="233"/>
      <c r="H805" s="233"/>
      <c r="I805" s="234"/>
    </row>
    <row r="808" spans="1:9" x14ac:dyDescent="0.2">
      <c r="A808" s="36" t="str">
        <f>IF(B808="","","名称")</f>
        <v>名称</v>
      </c>
      <c r="B808" s="235" t="s">
        <v>127</v>
      </c>
      <c r="C808" s="236"/>
      <c r="D808" s="236"/>
      <c r="E808" s="236"/>
      <c r="F808" s="236"/>
      <c r="G808" s="236"/>
      <c r="H808" s="236"/>
      <c r="I808" s="236"/>
    </row>
    <row r="809" spans="1:9" x14ac:dyDescent="0.2">
      <c r="A809" s="116" t="str">
        <f>IF(B808="","","内容")</f>
        <v>内容</v>
      </c>
      <c r="B809" s="223" t="s">
        <v>369</v>
      </c>
      <c r="C809" s="224"/>
      <c r="D809" s="220"/>
      <c r="E809" s="220"/>
      <c r="F809" s="220"/>
      <c r="G809" s="220"/>
      <c r="H809" s="220"/>
      <c r="I809" s="237"/>
    </row>
    <row r="810" spans="1:9" x14ac:dyDescent="0.2">
      <c r="A810" s="117"/>
      <c r="B810" s="225"/>
      <c r="C810" s="226"/>
      <c r="D810" s="222"/>
      <c r="E810" s="222"/>
      <c r="F810" s="222"/>
      <c r="G810" s="222"/>
      <c r="H810" s="222"/>
      <c r="I810" s="238"/>
    </row>
    <row r="811" spans="1:9" x14ac:dyDescent="0.2">
      <c r="A811" s="37" t="str">
        <f>IF(B808="","","（備考）")</f>
        <v>（備考）</v>
      </c>
      <c r="B811" s="227" t="s">
        <v>128</v>
      </c>
      <c r="C811" s="228"/>
      <c r="D811" s="229"/>
      <c r="E811" s="229"/>
      <c r="F811" s="229"/>
      <c r="G811" s="229"/>
      <c r="H811" s="229"/>
      <c r="I811" s="230"/>
    </row>
    <row r="812" spans="1:9" x14ac:dyDescent="0.2">
      <c r="A812" s="36" t="str">
        <f>IF(B808="","","連絡先")</f>
        <v>連絡先</v>
      </c>
      <c r="B812" s="41" t="s">
        <v>129</v>
      </c>
      <c r="C812" s="52"/>
      <c r="D812" s="38" t="s">
        <v>67</v>
      </c>
      <c r="E812" s="52"/>
      <c r="F812" s="52"/>
      <c r="G812" s="52"/>
      <c r="H812" s="52"/>
      <c r="I812" s="53"/>
    </row>
    <row r="813" spans="1:9" x14ac:dyDescent="0.2">
      <c r="A813" s="109" t="str">
        <f>IF(B808="","","URL")</f>
        <v>URL</v>
      </c>
      <c r="B813" s="111" t="s">
        <v>397</v>
      </c>
      <c r="C813" s="231"/>
      <c r="D813" s="231"/>
      <c r="E813" s="231"/>
      <c r="F813" s="231"/>
      <c r="G813" s="231"/>
      <c r="H813" s="231"/>
      <c r="I813" s="231"/>
    </row>
    <row r="814" spans="1:9" x14ac:dyDescent="0.2">
      <c r="A814" s="110"/>
      <c r="B814" s="232"/>
      <c r="C814" s="233"/>
      <c r="D814" s="233"/>
      <c r="E814" s="233"/>
      <c r="F814" s="233"/>
      <c r="G814" s="233"/>
      <c r="H814" s="233"/>
      <c r="I814" s="234"/>
    </row>
    <row r="817" spans="1:9" x14ac:dyDescent="0.2">
      <c r="A817" s="36" t="str">
        <f>IF(B817="","","名称")</f>
        <v/>
      </c>
      <c r="B817" s="115"/>
      <c r="C817" s="115"/>
      <c r="D817" s="115"/>
      <c r="E817" s="115"/>
      <c r="F817" s="115"/>
      <c r="G817" s="115"/>
      <c r="H817" s="115"/>
      <c r="I817" s="115"/>
    </row>
    <row r="818" spans="1:9" x14ac:dyDescent="0.2">
      <c r="A818" s="116" t="str">
        <f>IF(B817="","","内容")</f>
        <v/>
      </c>
      <c r="B818" s="118"/>
      <c r="C818" s="119"/>
      <c r="D818" s="122"/>
      <c r="E818" s="122"/>
      <c r="F818" s="122"/>
      <c r="G818" s="122"/>
      <c r="H818" s="122"/>
      <c r="I818" s="124"/>
    </row>
    <row r="819" spans="1:9" x14ac:dyDescent="0.2">
      <c r="A819" s="117"/>
      <c r="B819" s="120"/>
      <c r="C819" s="121"/>
      <c r="D819" s="123"/>
      <c r="E819" s="123"/>
      <c r="F819" s="123"/>
      <c r="G819" s="123"/>
      <c r="H819" s="123"/>
      <c r="I819" s="125"/>
    </row>
    <row r="820" spans="1:9" x14ac:dyDescent="0.2">
      <c r="A820" s="37" t="str">
        <f>IF(B817="","","（備考）")</f>
        <v/>
      </c>
      <c r="B820" s="106"/>
      <c r="C820" s="107"/>
      <c r="D820" s="107"/>
      <c r="E820" s="107"/>
      <c r="F820" s="107"/>
      <c r="G820" s="107"/>
      <c r="H820" s="107"/>
      <c r="I820" s="108"/>
    </row>
    <row r="821" spans="1:9" x14ac:dyDescent="0.2">
      <c r="A821" s="36" t="str">
        <f>IF(B817="","","連絡先")</f>
        <v/>
      </c>
      <c r="B821" s="40"/>
      <c r="C821" s="38"/>
      <c r="D821" s="38"/>
      <c r="E821" s="38"/>
      <c r="F821" s="38"/>
      <c r="G821" s="38"/>
      <c r="H821" s="38"/>
      <c r="I821" s="39"/>
    </row>
    <row r="822" spans="1:9" x14ac:dyDescent="0.2">
      <c r="A822" s="109" t="str">
        <f>IF(B817="","","URL")</f>
        <v/>
      </c>
      <c r="B822" s="111"/>
      <c r="C822" s="111"/>
      <c r="D822" s="111"/>
      <c r="E822" s="111"/>
      <c r="F822" s="111"/>
      <c r="G822" s="111"/>
      <c r="H822" s="111"/>
      <c r="I822" s="111"/>
    </row>
    <row r="823" spans="1:9" x14ac:dyDescent="0.2">
      <c r="A823" s="110"/>
      <c r="B823" s="112"/>
      <c r="C823" s="113"/>
      <c r="D823" s="113"/>
      <c r="E823" s="113"/>
      <c r="F823" s="113"/>
      <c r="G823" s="113"/>
      <c r="H823" s="113"/>
      <c r="I823" s="114"/>
    </row>
    <row r="827" spans="1:9" ht="13.5" customHeight="1" x14ac:dyDescent="0.2">
      <c r="A827" s="132" t="s">
        <v>131</v>
      </c>
      <c r="B827" s="132"/>
      <c r="C827" s="132"/>
      <c r="D827" s="132"/>
      <c r="E827" s="132"/>
      <c r="F827" s="132"/>
      <c r="G827" s="132"/>
      <c r="H827" s="132"/>
      <c r="I827" s="132"/>
    </row>
    <row r="828" spans="1:9" ht="13.5" customHeight="1" x14ac:dyDescent="0.2">
      <c r="A828" s="132"/>
      <c r="B828" s="132"/>
      <c r="C828" s="132"/>
      <c r="D828" s="132"/>
      <c r="E828" s="132"/>
      <c r="F828" s="132"/>
      <c r="G828" s="132"/>
      <c r="H828" s="132"/>
      <c r="I828" s="132"/>
    </row>
    <row r="831" spans="1:9" x14ac:dyDescent="0.2">
      <c r="A831" s="36" t="str">
        <f>IF(B831="","","名称")</f>
        <v>名称</v>
      </c>
      <c r="B831" s="115" t="s">
        <v>488</v>
      </c>
      <c r="C831" s="115"/>
      <c r="D831" s="115"/>
      <c r="E831" s="115"/>
      <c r="F831" s="115"/>
      <c r="G831" s="115"/>
      <c r="H831" s="115"/>
      <c r="I831" s="115"/>
    </row>
    <row r="832" spans="1:9" x14ac:dyDescent="0.2">
      <c r="A832" s="116" t="str">
        <f>IF(B831="","","内容")</f>
        <v>内容</v>
      </c>
      <c r="B832" s="118" t="s">
        <v>78</v>
      </c>
      <c r="C832" s="119"/>
      <c r="D832" s="122"/>
      <c r="E832" s="122"/>
      <c r="F832" s="122"/>
      <c r="G832" s="122"/>
      <c r="H832" s="122"/>
      <c r="I832" s="124"/>
    </row>
    <row r="833" spans="1:9" x14ac:dyDescent="0.2">
      <c r="A833" s="117"/>
      <c r="B833" s="120"/>
      <c r="C833" s="121"/>
      <c r="D833" s="123"/>
      <c r="E833" s="123"/>
      <c r="F833" s="123"/>
      <c r="G833" s="123"/>
      <c r="H833" s="123"/>
      <c r="I833" s="125"/>
    </row>
    <row r="834" spans="1:9" ht="13.2" customHeight="1" x14ac:dyDescent="0.2">
      <c r="A834" s="37" t="str">
        <f>IF(B831="","","（備考）")</f>
        <v>（備考）</v>
      </c>
      <c r="B834" s="212" t="s">
        <v>482</v>
      </c>
      <c r="C834" s="213"/>
      <c r="D834" s="134"/>
      <c r="E834" s="134"/>
      <c r="F834" s="134"/>
      <c r="G834" s="134"/>
      <c r="H834" s="107"/>
      <c r="I834" s="108"/>
    </row>
    <row r="835" spans="1:9" x14ac:dyDescent="0.2">
      <c r="A835" s="36" t="str">
        <f>IF(B831="","","連絡先")</f>
        <v>連絡先</v>
      </c>
      <c r="B835" s="41" t="s">
        <v>400</v>
      </c>
      <c r="C835" s="38"/>
      <c r="D835" s="38" t="s">
        <v>74</v>
      </c>
      <c r="E835" s="38"/>
      <c r="F835" s="38"/>
      <c r="G835" s="38"/>
      <c r="H835" s="38"/>
      <c r="I835" s="39"/>
    </row>
    <row r="836" spans="1:9" x14ac:dyDescent="0.2">
      <c r="A836" s="109" t="str">
        <f>IF(B831="","","URL")</f>
        <v>URL</v>
      </c>
      <c r="B836" s="111" t="s">
        <v>483</v>
      </c>
      <c r="C836" s="111"/>
      <c r="D836" s="111"/>
      <c r="E836" s="111"/>
      <c r="F836" s="111"/>
      <c r="G836" s="111"/>
      <c r="H836" s="111"/>
      <c r="I836" s="111"/>
    </row>
    <row r="837" spans="1:9" x14ac:dyDescent="0.2">
      <c r="A837" s="110"/>
      <c r="B837" s="112"/>
      <c r="C837" s="113"/>
      <c r="D837" s="113"/>
      <c r="E837" s="113"/>
      <c r="F837" s="113"/>
      <c r="G837" s="113"/>
      <c r="H837" s="113"/>
      <c r="I837" s="114"/>
    </row>
    <row r="840" spans="1:9" x14ac:dyDescent="0.2">
      <c r="A840" s="36" t="str">
        <f>IF(B840="","","名称")</f>
        <v>名称</v>
      </c>
      <c r="B840" s="115" t="s">
        <v>242</v>
      </c>
      <c r="C840" s="115"/>
      <c r="D840" s="115"/>
      <c r="E840" s="115"/>
      <c r="F840" s="115"/>
      <c r="G840" s="115"/>
      <c r="H840" s="115"/>
      <c r="I840" s="115"/>
    </row>
    <row r="841" spans="1:9" x14ac:dyDescent="0.2">
      <c r="A841" s="116" t="str">
        <f>IF(B840="","","内容")</f>
        <v>内容</v>
      </c>
      <c r="B841" s="118" t="s">
        <v>65</v>
      </c>
      <c r="C841" s="119"/>
      <c r="D841" s="118" t="s">
        <v>76</v>
      </c>
      <c r="E841" s="119"/>
      <c r="F841" s="122"/>
      <c r="G841" s="122"/>
      <c r="H841" s="122"/>
      <c r="I841" s="124"/>
    </row>
    <row r="842" spans="1:9" x14ac:dyDescent="0.2">
      <c r="A842" s="117"/>
      <c r="B842" s="120"/>
      <c r="C842" s="121"/>
      <c r="D842" s="120"/>
      <c r="E842" s="121"/>
      <c r="F842" s="123"/>
      <c r="G842" s="123"/>
      <c r="H842" s="123"/>
      <c r="I842" s="125"/>
    </row>
    <row r="843" spans="1:9" x14ac:dyDescent="0.2">
      <c r="A843" s="37" t="str">
        <f>IF(B840="","","（備考）")</f>
        <v>（備考）</v>
      </c>
      <c r="B843" s="210" t="s">
        <v>376</v>
      </c>
      <c r="C843" s="211"/>
      <c r="D843" s="128" t="s">
        <v>370</v>
      </c>
      <c r="E843" s="129"/>
      <c r="F843" s="107"/>
      <c r="G843" s="107"/>
      <c r="H843" s="107"/>
      <c r="I843" s="108"/>
    </row>
    <row r="844" spans="1:9" x14ac:dyDescent="0.2">
      <c r="A844" s="36" t="str">
        <f>IF(B840="","","連絡先")</f>
        <v>連絡先</v>
      </c>
      <c r="B844" s="41" t="s">
        <v>382</v>
      </c>
      <c r="C844" s="38"/>
      <c r="D844" s="94" t="s">
        <v>502</v>
      </c>
      <c r="E844" s="38"/>
      <c r="F844" s="38"/>
      <c r="G844" s="38"/>
      <c r="H844" s="38"/>
      <c r="I844" s="39"/>
    </row>
    <row r="845" spans="1:9" x14ac:dyDescent="0.2">
      <c r="A845" s="109" t="str">
        <f>IF(B840="","","URL")</f>
        <v>URL</v>
      </c>
      <c r="B845" s="111" t="s">
        <v>132</v>
      </c>
      <c r="C845" s="111"/>
      <c r="D845" s="111"/>
      <c r="E845" s="111"/>
      <c r="F845" s="111"/>
      <c r="G845" s="111"/>
      <c r="H845" s="111"/>
      <c r="I845" s="111"/>
    </row>
    <row r="846" spans="1:9" x14ac:dyDescent="0.2">
      <c r="A846" s="110"/>
      <c r="B846" s="112"/>
      <c r="C846" s="113"/>
      <c r="D846" s="113"/>
      <c r="E846" s="113"/>
      <c r="F846" s="113"/>
      <c r="G846" s="113"/>
      <c r="H846" s="113"/>
      <c r="I846" s="114"/>
    </row>
    <row r="849" spans="1:9" x14ac:dyDescent="0.2">
      <c r="A849" s="36" t="str">
        <f>IF(B849="","","名称")</f>
        <v>名称</v>
      </c>
      <c r="B849" s="76" t="s">
        <v>377</v>
      </c>
      <c r="C849" s="77"/>
      <c r="D849" s="77"/>
      <c r="E849" s="77"/>
      <c r="F849" s="77"/>
      <c r="G849" s="77"/>
      <c r="H849" s="77"/>
      <c r="I849" s="78"/>
    </row>
    <row r="850" spans="1:9" x14ac:dyDescent="0.2">
      <c r="A850" s="70" t="str">
        <f>IF(B849="","","内容")</f>
        <v>内容</v>
      </c>
      <c r="B850" s="118" t="s">
        <v>85</v>
      </c>
      <c r="C850" s="119"/>
      <c r="D850" s="72"/>
      <c r="E850" s="72"/>
      <c r="F850" s="72"/>
      <c r="G850" s="72"/>
      <c r="H850" s="72"/>
      <c r="I850" s="74"/>
    </row>
    <row r="851" spans="1:9" x14ac:dyDescent="0.2">
      <c r="A851" s="71"/>
      <c r="B851" s="120"/>
      <c r="C851" s="121"/>
      <c r="D851" s="73"/>
      <c r="E851" s="73"/>
      <c r="F851" s="73"/>
      <c r="G851" s="73"/>
      <c r="H851" s="73"/>
      <c r="I851" s="75"/>
    </row>
    <row r="852" spans="1:9" x14ac:dyDescent="0.2">
      <c r="A852" s="37" t="str">
        <f>IF(B849="","","（備考）")</f>
        <v>（備考）</v>
      </c>
      <c r="B852" s="141" t="s">
        <v>248</v>
      </c>
      <c r="C852" s="142"/>
      <c r="D852" s="68"/>
      <c r="E852" s="68"/>
      <c r="F852" s="68"/>
      <c r="G852" s="68"/>
      <c r="H852" s="68"/>
      <c r="I852" s="69"/>
    </row>
    <row r="853" spans="1:9" x14ac:dyDescent="0.2">
      <c r="A853" s="36" t="str">
        <f>IF(B849="","","連絡先")</f>
        <v>連絡先</v>
      </c>
      <c r="B853" s="41" t="s">
        <v>378</v>
      </c>
      <c r="C853" s="38"/>
      <c r="D853" s="52" t="s">
        <v>124</v>
      </c>
      <c r="E853" s="38"/>
      <c r="F853" s="38"/>
      <c r="G853" s="38"/>
      <c r="H853" s="38"/>
      <c r="I853" s="39"/>
    </row>
    <row r="854" spans="1:9" x14ac:dyDescent="0.2">
      <c r="A854" s="109" t="str">
        <f>IF(B849="","","URL")</f>
        <v>URL</v>
      </c>
      <c r="B854" s="143" t="s">
        <v>379</v>
      </c>
      <c r="C854" s="144"/>
      <c r="D854" s="144"/>
      <c r="E854" s="144"/>
      <c r="F854" s="144"/>
      <c r="G854" s="144"/>
      <c r="H854" s="144"/>
      <c r="I854" s="145"/>
    </row>
    <row r="855" spans="1:9" x14ac:dyDescent="0.2">
      <c r="A855" s="110"/>
      <c r="B855" s="146"/>
      <c r="C855" s="147"/>
      <c r="D855" s="147"/>
      <c r="E855" s="147"/>
      <c r="F855" s="147"/>
      <c r="G855" s="147"/>
      <c r="H855" s="147"/>
      <c r="I855" s="148"/>
    </row>
    <row r="858" spans="1:9" x14ac:dyDescent="0.2">
      <c r="A858" s="36" t="str">
        <f>IF(B858="","","名称")</f>
        <v>名称</v>
      </c>
      <c r="B858" s="76" t="s">
        <v>295</v>
      </c>
      <c r="C858" s="77"/>
      <c r="D858" s="77"/>
      <c r="E858" s="77"/>
      <c r="F858" s="77"/>
      <c r="G858" s="77"/>
      <c r="H858" s="77"/>
      <c r="I858" s="78"/>
    </row>
    <row r="859" spans="1:9" x14ac:dyDescent="0.2">
      <c r="A859" s="70" t="str">
        <f>IF(B858="","","内容")</f>
        <v>内容</v>
      </c>
      <c r="B859" s="118" t="s">
        <v>16</v>
      </c>
      <c r="C859" s="119"/>
      <c r="D859" s="72"/>
      <c r="E859" s="72"/>
      <c r="F859" s="72"/>
      <c r="G859" s="72"/>
      <c r="H859" s="72"/>
      <c r="I859" s="74"/>
    </row>
    <row r="860" spans="1:9" x14ac:dyDescent="0.2">
      <c r="A860" s="71"/>
      <c r="B860" s="120"/>
      <c r="C860" s="121"/>
      <c r="D860" s="73"/>
      <c r="E860" s="73"/>
      <c r="F860" s="73"/>
      <c r="G860" s="73"/>
      <c r="H860" s="73"/>
      <c r="I860" s="75"/>
    </row>
    <row r="861" spans="1:9" x14ac:dyDescent="0.2">
      <c r="A861" s="37" t="str">
        <f>IF(B858="","","（備考）")</f>
        <v>（備考）</v>
      </c>
      <c r="B861" s="135" t="s">
        <v>489</v>
      </c>
      <c r="C861" s="136"/>
      <c r="D861" s="68"/>
      <c r="E861" s="68"/>
      <c r="F861" s="68"/>
      <c r="G861" s="68"/>
      <c r="H861" s="68"/>
      <c r="I861" s="69"/>
    </row>
    <row r="862" spans="1:9" x14ac:dyDescent="0.2">
      <c r="A862" s="36" t="str">
        <f>IF(B858="","","連絡先")</f>
        <v>連絡先</v>
      </c>
      <c r="B862" s="41" t="s">
        <v>380</v>
      </c>
      <c r="C862" s="38"/>
      <c r="D862" s="52" t="s">
        <v>74</v>
      </c>
      <c r="E862" s="38"/>
      <c r="F862" s="38"/>
      <c r="G862" s="38"/>
      <c r="H862" s="38"/>
      <c r="I862" s="39"/>
    </row>
    <row r="863" spans="1:9" x14ac:dyDescent="0.2">
      <c r="A863" s="109" t="str">
        <f>IF(B858="","","URL")</f>
        <v>URL</v>
      </c>
      <c r="B863" s="143" t="s">
        <v>296</v>
      </c>
      <c r="C863" s="144"/>
      <c r="D863" s="144"/>
      <c r="E863" s="144"/>
      <c r="F863" s="144"/>
      <c r="G863" s="144"/>
      <c r="H863" s="144"/>
      <c r="I863" s="145"/>
    </row>
    <row r="864" spans="1:9" x14ac:dyDescent="0.2">
      <c r="A864" s="110"/>
      <c r="B864" s="146"/>
      <c r="C864" s="147"/>
      <c r="D864" s="147"/>
      <c r="E864" s="147"/>
      <c r="F864" s="147"/>
      <c r="G864" s="147"/>
      <c r="H864" s="147"/>
      <c r="I864" s="148"/>
    </row>
    <row r="867" spans="1:9" x14ac:dyDescent="0.2">
      <c r="A867" s="36" t="str">
        <f>IF(B867="","","名称")</f>
        <v>名称</v>
      </c>
      <c r="B867" s="76" t="s">
        <v>297</v>
      </c>
      <c r="C867" s="77"/>
      <c r="D867" s="77"/>
      <c r="E867" s="77"/>
      <c r="F867" s="77"/>
      <c r="G867" s="77"/>
      <c r="H867" s="77"/>
      <c r="I867" s="78"/>
    </row>
    <row r="868" spans="1:9" x14ac:dyDescent="0.2">
      <c r="A868" s="70" t="str">
        <f>IF(B867="","","内容")</f>
        <v>内容</v>
      </c>
      <c r="B868" s="118" t="s">
        <v>14</v>
      </c>
      <c r="C868" s="119"/>
      <c r="D868" s="72"/>
      <c r="E868" s="72"/>
      <c r="F868" s="72"/>
      <c r="G868" s="72"/>
      <c r="H868" s="72"/>
      <c r="I868" s="74"/>
    </row>
    <row r="869" spans="1:9" x14ac:dyDescent="0.2">
      <c r="A869" s="71"/>
      <c r="B869" s="120"/>
      <c r="C869" s="121"/>
      <c r="D869" s="73"/>
      <c r="E869" s="73"/>
      <c r="F869" s="73"/>
      <c r="G869" s="73"/>
      <c r="H869" s="73"/>
      <c r="I869" s="75"/>
    </row>
    <row r="870" spans="1:9" x14ac:dyDescent="0.2">
      <c r="A870" s="37" t="str">
        <f>IF(B867="","","（備考）")</f>
        <v>（備考）</v>
      </c>
      <c r="B870" s="162" t="s">
        <v>484</v>
      </c>
      <c r="C870" s="163"/>
      <c r="D870" s="68"/>
      <c r="E870" s="68"/>
      <c r="F870" s="68"/>
      <c r="G870" s="68"/>
      <c r="H870" s="68"/>
      <c r="I870" s="69"/>
    </row>
    <row r="871" spans="1:9" x14ac:dyDescent="0.2">
      <c r="A871" s="36" t="str">
        <f>IF(B867="","","連絡先")</f>
        <v>連絡先</v>
      </c>
      <c r="B871" s="41" t="s">
        <v>381</v>
      </c>
      <c r="C871" s="38"/>
      <c r="D871" s="38" t="s">
        <v>74</v>
      </c>
      <c r="E871" s="38"/>
      <c r="F871" s="38"/>
      <c r="G871" s="38"/>
      <c r="H871" s="38"/>
      <c r="I871" s="39"/>
    </row>
    <row r="872" spans="1:9" x14ac:dyDescent="0.2">
      <c r="A872" s="109" t="str">
        <f>IF(B867="","","URL")</f>
        <v>URL</v>
      </c>
      <c r="B872" s="143" t="s">
        <v>298</v>
      </c>
      <c r="C872" s="144"/>
      <c r="D872" s="144"/>
      <c r="E872" s="144"/>
      <c r="F872" s="144"/>
      <c r="G872" s="144"/>
      <c r="H872" s="144"/>
      <c r="I872" s="145"/>
    </row>
    <row r="873" spans="1:9" x14ac:dyDescent="0.2">
      <c r="A873" s="110"/>
      <c r="B873" s="146"/>
      <c r="C873" s="147"/>
      <c r="D873" s="147"/>
      <c r="E873" s="147"/>
      <c r="F873" s="147"/>
      <c r="G873" s="147"/>
      <c r="H873" s="147"/>
      <c r="I873" s="148"/>
    </row>
    <row r="876" spans="1:9" x14ac:dyDescent="0.2">
      <c r="A876" s="36" t="str">
        <f>IF(B876="","","名称")</f>
        <v/>
      </c>
      <c r="B876" s="115"/>
      <c r="C876" s="115"/>
      <c r="D876" s="115"/>
      <c r="E876" s="115"/>
      <c r="F876" s="115"/>
      <c r="G876" s="115"/>
      <c r="H876" s="115"/>
      <c r="I876" s="115"/>
    </row>
    <row r="877" spans="1:9" x14ac:dyDescent="0.2">
      <c r="A877" s="116" t="str">
        <f>IF(B876="","","内容")</f>
        <v/>
      </c>
      <c r="B877" s="118"/>
      <c r="C877" s="119"/>
      <c r="D877" s="122"/>
      <c r="E877" s="122"/>
      <c r="F877" s="122"/>
      <c r="G877" s="122"/>
      <c r="H877" s="122"/>
      <c r="I877" s="124"/>
    </row>
    <row r="878" spans="1:9" x14ac:dyDescent="0.2">
      <c r="A878" s="117"/>
      <c r="B878" s="120"/>
      <c r="C878" s="121"/>
      <c r="D878" s="123"/>
      <c r="E878" s="123"/>
      <c r="F878" s="123"/>
      <c r="G878" s="123"/>
      <c r="H878" s="123"/>
      <c r="I878" s="125"/>
    </row>
    <row r="879" spans="1:9" x14ac:dyDescent="0.2">
      <c r="A879" s="37" t="str">
        <f>IF(B876="","","（備考）")</f>
        <v/>
      </c>
      <c r="B879" s="106"/>
      <c r="C879" s="107"/>
      <c r="D879" s="107"/>
      <c r="E879" s="107"/>
      <c r="F879" s="107"/>
      <c r="G879" s="107"/>
      <c r="H879" s="107"/>
      <c r="I879" s="108"/>
    </row>
    <row r="880" spans="1:9" x14ac:dyDescent="0.2">
      <c r="A880" s="36" t="str">
        <f>IF(B876="","","連絡先")</f>
        <v/>
      </c>
      <c r="B880" s="40"/>
      <c r="C880" s="38"/>
      <c r="D880" s="38"/>
      <c r="E880" s="38"/>
      <c r="F880" s="38"/>
      <c r="G880" s="38"/>
      <c r="H880" s="38"/>
      <c r="I880" s="39"/>
    </row>
    <row r="881" spans="1:9" x14ac:dyDescent="0.2">
      <c r="A881" s="109" t="str">
        <f>IF(B876="","","URL")</f>
        <v/>
      </c>
      <c r="B881" s="111"/>
      <c r="C881" s="111"/>
      <c r="D881" s="111"/>
      <c r="E881" s="111"/>
      <c r="F881" s="111"/>
      <c r="G881" s="111"/>
      <c r="H881" s="111"/>
      <c r="I881" s="111"/>
    </row>
    <row r="882" spans="1:9" x14ac:dyDescent="0.2">
      <c r="A882" s="110"/>
      <c r="B882" s="112"/>
      <c r="C882" s="113"/>
      <c r="D882" s="113"/>
      <c r="E882" s="113"/>
      <c r="F882" s="113"/>
      <c r="G882" s="113"/>
      <c r="H882" s="113"/>
      <c r="I882" s="114"/>
    </row>
    <row r="886" spans="1:9" ht="13.5" customHeight="1" x14ac:dyDescent="0.2">
      <c r="A886" s="132" t="s">
        <v>181</v>
      </c>
      <c r="B886" s="132"/>
      <c r="C886" s="132"/>
      <c r="D886" s="132"/>
      <c r="E886" s="132"/>
      <c r="F886" s="132"/>
      <c r="G886" s="132"/>
      <c r="H886" s="132"/>
      <c r="I886" s="132"/>
    </row>
    <row r="887" spans="1:9" ht="13.5" customHeight="1" x14ac:dyDescent="0.2">
      <c r="A887" s="132"/>
      <c r="B887" s="132"/>
      <c r="C887" s="132"/>
      <c r="D887" s="132"/>
      <c r="E887" s="132"/>
      <c r="F887" s="132"/>
      <c r="G887" s="132"/>
      <c r="H887" s="132"/>
      <c r="I887" s="132"/>
    </row>
    <row r="890" spans="1:9" x14ac:dyDescent="0.2">
      <c r="A890" s="36" t="str">
        <f>IF(B890="","","名称")</f>
        <v>名称</v>
      </c>
      <c r="B890" s="115" t="s">
        <v>253</v>
      </c>
      <c r="C890" s="115"/>
      <c r="D890" s="115"/>
      <c r="E890" s="115"/>
      <c r="F890" s="115"/>
      <c r="G890" s="115"/>
      <c r="H890" s="115"/>
      <c r="I890" s="115"/>
    </row>
    <row r="891" spans="1:9" x14ac:dyDescent="0.2">
      <c r="A891" s="116" t="str">
        <f>IF(B890="","","内容")</f>
        <v>内容</v>
      </c>
      <c r="B891" s="118" t="s">
        <v>76</v>
      </c>
      <c r="C891" s="119"/>
      <c r="D891" s="122"/>
      <c r="E891" s="122"/>
      <c r="F891" s="122"/>
      <c r="G891" s="122"/>
      <c r="H891" s="122"/>
      <c r="I891" s="124"/>
    </row>
    <row r="892" spans="1:9" x14ac:dyDescent="0.2">
      <c r="A892" s="117"/>
      <c r="B892" s="120"/>
      <c r="C892" s="121"/>
      <c r="D892" s="123"/>
      <c r="E892" s="123"/>
      <c r="F892" s="123"/>
      <c r="G892" s="123"/>
      <c r="H892" s="123"/>
      <c r="I892" s="125"/>
    </row>
    <row r="893" spans="1:9" x14ac:dyDescent="0.2">
      <c r="A893" s="37" t="str">
        <f>IF(B890="","","（備考）")</f>
        <v>（備考）</v>
      </c>
      <c r="B893" s="128"/>
      <c r="C893" s="129"/>
      <c r="D893" s="107"/>
      <c r="E893" s="107"/>
      <c r="F893" s="107"/>
      <c r="G893" s="107"/>
      <c r="H893" s="107"/>
      <c r="I893" s="108"/>
    </row>
    <row r="894" spans="1:9" x14ac:dyDescent="0.2">
      <c r="A894" s="36" t="str">
        <f>IF(B890="","","連絡先")</f>
        <v>連絡先</v>
      </c>
      <c r="B894" s="41" t="s">
        <v>519</v>
      </c>
      <c r="C894" s="38"/>
      <c r="D894" s="38" t="s">
        <v>520</v>
      </c>
      <c r="E894" s="38"/>
      <c r="F894" s="38"/>
      <c r="G894" s="38"/>
      <c r="H894" s="38"/>
      <c r="I894" s="39"/>
    </row>
    <row r="895" spans="1:9" ht="13.2" customHeight="1" x14ac:dyDescent="0.2">
      <c r="A895" s="109" t="str">
        <f>IF(B890="","","URL")</f>
        <v>URL</v>
      </c>
      <c r="B895" s="187" t="str">
        <f>HYPERLINK("http://www.town.samukawa.kanagawa.jp/soshiki/fukushi/fukushi/shogaifukushi/info/index.html","http://www.town.samukawa.kanagawa.jp/soshiki/fukushi/fukushi/shogaifukushi/info/index.html")</f>
        <v>http://www.town.samukawa.kanagawa.jp/soshiki/fukushi/fukushi/shogaifukushi/info/index.html</v>
      </c>
      <c r="C895" s="187"/>
      <c r="D895" s="187"/>
      <c r="E895" s="187"/>
      <c r="F895" s="187"/>
      <c r="G895" s="187"/>
      <c r="H895" s="187"/>
      <c r="I895" s="187"/>
    </row>
    <row r="896" spans="1:9" x14ac:dyDescent="0.2">
      <c r="A896" s="110"/>
      <c r="B896" s="188"/>
      <c r="C896" s="189"/>
      <c r="D896" s="189"/>
      <c r="E896" s="189"/>
      <c r="F896" s="189"/>
      <c r="G896" s="189"/>
      <c r="H896" s="189"/>
      <c r="I896" s="190"/>
    </row>
    <row r="899" spans="1:9" x14ac:dyDescent="0.2">
      <c r="A899" s="36" t="str">
        <f>IF(B899="","","名称")</f>
        <v>名称</v>
      </c>
      <c r="B899" s="115" t="s">
        <v>486</v>
      </c>
      <c r="C899" s="115"/>
      <c r="D899" s="115"/>
      <c r="E899" s="115"/>
      <c r="F899" s="115"/>
      <c r="G899" s="115"/>
      <c r="H899" s="115"/>
      <c r="I899" s="115"/>
    </row>
    <row r="900" spans="1:9" x14ac:dyDescent="0.2">
      <c r="A900" s="116" t="str">
        <f>IF(B899="","","内容")</f>
        <v>内容</v>
      </c>
      <c r="B900" s="118" t="s">
        <v>85</v>
      </c>
      <c r="C900" s="119"/>
      <c r="D900" s="122"/>
      <c r="E900" s="122"/>
      <c r="F900" s="122"/>
      <c r="G900" s="122"/>
      <c r="H900" s="122"/>
      <c r="I900" s="124"/>
    </row>
    <row r="901" spans="1:9" x14ac:dyDescent="0.2">
      <c r="A901" s="117"/>
      <c r="B901" s="120"/>
      <c r="C901" s="121"/>
      <c r="D901" s="123"/>
      <c r="E901" s="123"/>
      <c r="F901" s="123"/>
      <c r="G901" s="123"/>
      <c r="H901" s="123"/>
      <c r="I901" s="125"/>
    </row>
    <row r="902" spans="1:9" x14ac:dyDescent="0.2">
      <c r="A902" s="37" t="str">
        <f>IF(B899="","","（備考）")</f>
        <v>（備考）</v>
      </c>
      <c r="B902" s="141" t="s">
        <v>247</v>
      </c>
      <c r="C902" s="142"/>
      <c r="D902" s="107"/>
      <c r="E902" s="107"/>
      <c r="F902" s="107"/>
      <c r="G902" s="107"/>
      <c r="H902" s="107"/>
      <c r="I902" s="108"/>
    </row>
    <row r="903" spans="1:9" x14ac:dyDescent="0.2">
      <c r="A903" s="36" t="str">
        <f>IF(B899="","","連絡先")</f>
        <v>連絡先</v>
      </c>
      <c r="B903" s="41" t="s">
        <v>182</v>
      </c>
      <c r="C903" s="38"/>
      <c r="D903" s="38" t="s">
        <v>521</v>
      </c>
      <c r="E903" s="38"/>
      <c r="F903" s="38"/>
      <c r="G903" s="38"/>
      <c r="H903" s="38"/>
      <c r="I903" s="39"/>
    </row>
    <row r="904" spans="1:9" ht="13.2" customHeight="1" x14ac:dyDescent="0.2">
      <c r="A904" s="109" t="str">
        <f>IF(B899="","","URL")</f>
        <v>URL</v>
      </c>
      <c r="B904" s="157" t="str">
        <f>HYPERLINK("http://www.town.samukawa.kanagawa.jp/soshiki/manabi/kosodatesienka/nobisuku/tantouzyouhou/index.html","http://www.town.samukawa.kanagawa.jp/soshiki/manabi/kosodatesienka/nobisuku/tantouzyouhou/index.html")</f>
        <v>http://www.town.samukawa.kanagawa.jp/soshiki/manabi/kosodatesienka/nobisuku/tantouzyouhou/index.html</v>
      </c>
      <c r="C904" s="157"/>
      <c r="D904" s="157"/>
      <c r="E904" s="157"/>
      <c r="F904" s="157"/>
      <c r="G904" s="157"/>
      <c r="H904" s="157"/>
      <c r="I904" s="157"/>
    </row>
    <row r="905" spans="1:9" x14ac:dyDescent="0.2">
      <c r="A905" s="110"/>
      <c r="B905" s="184"/>
      <c r="C905" s="185"/>
      <c r="D905" s="185"/>
      <c r="E905" s="185"/>
      <c r="F905" s="185"/>
      <c r="G905" s="185"/>
      <c r="H905" s="185"/>
      <c r="I905" s="186"/>
    </row>
    <row r="908" spans="1:9" x14ac:dyDescent="0.2">
      <c r="A908" s="36"/>
      <c r="B908" s="115"/>
      <c r="C908" s="115"/>
      <c r="D908" s="115"/>
      <c r="E908" s="115"/>
      <c r="F908" s="115"/>
      <c r="G908" s="115"/>
      <c r="H908" s="115"/>
      <c r="I908" s="115"/>
    </row>
    <row r="909" spans="1:9" x14ac:dyDescent="0.2">
      <c r="A909" s="116"/>
      <c r="B909" s="118"/>
      <c r="C909" s="119"/>
      <c r="D909" s="122"/>
      <c r="E909" s="122"/>
      <c r="F909" s="122"/>
      <c r="G909" s="122"/>
      <c r="H909" s="122"/>
      <c r="I909" s="124"/>
    </row>
    <row r="910" spans="1:9" x14ac:dyDescent="0.2">
      <c r="A910" s="117"/>
      <c r="B910" s="120"/>
      <c r="C910" s="121"/>
      <c r="D910" s="123"/>
      <c r="E910" s="123"/>
      <c r="F910" s="123"/>
      <c r="G910" s="123"/>
      <c r="H910" s="123"/>
      <c r="I910" s="125"/>
    </row>
    <row r="911" spans="1:9" x14ac:dyDescent="0.2">
      <c r="A911" s="37"/>
      <c r="B911" s="133"/>
      <c r="C911" s="134"/>
      <c r="D911" s="107"/>
      <c r="E911" s="107"/>
      <c r="F911" s="107"/>
      <c r="G911" s="107"/>
      <c r="H911" s="107"/>
      <c r="I911" s="108"/>
    </row>
    <row r="912" spans="1:9" x14ac:dyDescent="0.2">
      <c r="A912" s="36"/>
      <c r="B912" s="41"/>
      <c r="C912" s="38"/>
      <c r="D912" s="38"/>
      <c r="E912" s="38"/>
      <c r="F912" s="38"/>
      <c r="G912" s="38"/>
      <c r="H912" s="38"/>
      <c r="I912" s="39"/>
    </row>
    <row r="913" spans="1:9" x14ac:dyDescent="0.2">
      <c r="A913" s="109"/>
      <c r="B913" s="152"/>
      <c r="C913" s="152"/>
      <c r="D913" s="152"/>
      <c r="E913" s="152"/>
      <c r="F913" s="152"/>
      <c r="G913" s="152"/>
      <c r="H913" s="152"/>
      <c r="I913" s="152"/>
    </row>
    <row r="914" spans="1:9" x14ac:dyDescent="0.2">
      <c r="A914" s="110"/>
      <c r="B914" s="153"/>
      <c r="C914" s="154"/>
      <c r="D914" s="154"/>
      <c r="E914" s="154"/>
      <c r="F914" s="154"/>
      <c r="G914" s="154"/>
      <c r="H914" s="154"/>
      <c r="I914" s="155"/>
    </row>
    <row r="917" spans="1:9" x14ac:dyDescent="0.2">
      <c r="A917" s="36" t="str">
        <f>IF(B917="","","名称")</f>
        <v/>
      </c>
      <c r="B917" s="115"/>
      <c r="C917" s="115"/>
      <c r="D917" s="115"/>
      <c r="E917" s="115"/>
      <c r="F917" s="115"/>
      <c r="G917" s="115"/>
      <c r="H917" s="115"/>
      <c r="I917" s="115"/>
    </row>
    <row r="918" spans="1:9" x14ac:dyDescent="0.2">
      <c r="A918" s="116" t="str">
        <f>IF(B917="","","内容")</f>
        <v/>
      </c>
      <c r="B918" s="118"/>
      <c r="C918" s="119"/>
      <c r="D918" s="122"/>
      <c r="E918" s="122"/>
      <c r="F918" s="122"/>
      <c r="G918" s="122"/>
      <c r="H918" s="122"/>
      <c r="I918" s="124"/>
    </row>
    <row r="919" spans="1:9" x14ac:dyDescent="0.2">
      <c r="A919" s="117"/>
      <c r="B919" s="120"/>
      <c r="C919" s="121"/>
      <c r="D919" s="123"/>
      <c r="E919" s="123"/>
      <c r="F919" s="123"/>
      <c r="G919" s="123"/>
      <c r="H919" s="123"/>
      <c r="I919" s="125"/>
    </row>
    <row r="920" spans="1:9" x14ac:dyDescent="0.2">
      <c r="A920" s="37" t="str">
        <f>IF(B917="","","（備考）")</f>
        <v/>
      </c>
      <c r="B920" s="106"/>
      <c r="C920" s="107"/>
      <c r="D920" s="107"/>
      <c r="E920" s="107"/>
      <c r="F920" s="107"/>
      <c r="G920" s="107"/>
      <c r="H920" s="107"/>
      <c r="I920" s="108"/>
    </row>
    <row r="921" spans="1:9" x14ac:dyDescent="0.2">
      <c r="A921" s="36" t="str">
        <f>IF(B917="","","連絡先")</f>
        <v/>
      </c>
      <c r="B921" s="40"/>
      <c r="C921" s="38"/>
      <c r="D921" s="38"/>
      <c r="E921" s="38"/>
      <c r="F921" s="38"/>
      <c r="G921" s="38"/>
      <c r="H921" s="38"/>
      <c r="I921" s="39"/>
    </row>
    <row r="922" spans="1:9" x14ac:dyDescent="0.2">
      <c r="A922" s="109" t="str">
        <f>IF(B917="","","URL")</f>
        <v/>
      </c>
      <c r="B922" s="111"/>
      <c r="C922" s="111"/>
      <c r="D922" s="111"/>
      <c r="E922" s="111"/>
      <c r="F922" s="111"/>
      <c r="G922" s="111"/>
      <c r="H922" s="111"/>
      <c r="I922" s="111"/>
    </row>
    <row r="923" spans="1:9" x14ac:dyDescent="0.2">
      <c r="A923" s="110"/>
      <c r="B923" s="112"/>
      <c r="C923" s="113"/>
      <c r="D923" s="113"/>
      <c r="E923" s="113"/>
      <c r="F923" s="113"/>
      <c r="G923" s="113"/>
      <c r="H923" s="113"/>
      <c r="I923" s="114"/>
    </row>
    <row r="926" spans="1:9" x14ac:dyDescent="0.2">
      <c r="A926" s="36" t="str">
        <f>IF(B926="","","名称")</f>
        <v/>
      </c>
      <c r="B926" s="115"/>
      <c r="C926" s="115"/>
      <c r="D926" s="115"/>
      <c r="E926" s="115"/>
      <c r="F926" s="115"/>
      <c r="G926" s="115"/>
      <c r="H926" s="115"/>
      <c r="I926" s="115"/>
    </row>
    <row r="927" spans="1:9" x14ac:dyDescent="0.2">
      <c r="A927" s="116" t="str">
        <f>IF(B926="","","内容")</f>
        <v/>
      </c>
      <c r="B927" s="118"/>
      <c r="C927" s="119"/>
      <c r="D927" s="122"/>
      <c r="E927" s="122"/>
      <c r="F927" s="122"/>
      <c r="G927" s="122"/>
      <c r="H927" s="122"/>
      <c r="I927" s="124"/>
    </row>
    <row r="928" spans="1:9" x14ac:dyDescent="0.2">
      <c r="A928" s="117"/>
      <c r="B928" s="120"/>
      <c r="C928" s="121"/>
      <c r="D928" s="123"/>
      <c r="E928" s="123"/>
      <c r="F928" s="123"/>
      <c r="G928" s="123"/>
      <c r="H928" s="123"/>
      <c r="I928" s="125"/>
    </row>
    <row r="929" spans="1:9" x14ac:dyDescent="0.2">
      <c r="A929" s="37" t="str">
        <f>IF(B926="","","（備考）")</f>
        <v/>
      </c>
      <c r="B929" s="106"/>
      <c r="C929" s="107"/>
      <c r="D929" s="107"/>
      <c r="E929" s="107"/>
      <c r="F929" s="107"/>
      <c r="G929" s="107"/>
      <c r="H929" s="107"/>
      <c r="I929" s="108"/>
    </row>
    <row r="930" spans="1:9" x14ac:dyDescent="0.2">
      <c r="A930" s="36" t="str">
        <f>IF(B926="","","連絡先")</f>
        <v/>
      </c>
      <c r="B930" s="40"/>
      <c r="C930" s="38"/>
      <c r="D930" s="38"/>
      <c r="E930" s="38"/>
      <c r="F930" s="38"/>
      <c r="G930" s="38"/>
      <c r="H930" s="38"/>
      <c r="I930" s="39"/>
    </row>
    <row r="931" spans="1:9" x14ac:dyDescent="0.2">
      <c r="A931" s="109" t="str">
        <f>IF(B926="","","URL")</f>
        <v/>
      </c>
      <c r="B931" s="111"/>
      <c r="C931" s="111"/>
      <c r="D931" s="111"/>
      <c r="E931" s="111"/>
      <c r="F931" s="111"/>
      <c r="G931" s="111"/>
      <c r="H931" s="111"/>
      <c r="I931" s="111"/>
    </row>
    <row r="932" spans="1:9" x14ac:dyDescent="0.2">
      <c r="A932" s="110"/>
      <c r="B932" s="112"/>
      <c r="C932" s="113"/>
      <c r="D932" s="113"/>
      <c r="E932" s="113"/>
      <c r="F932" s="113"/>
      <c r="G932" s="113"/>
      <c r="H932" s="113"/>
      <c r="I932" s="114"/>
    </row>
    <row r="935" spans="1:9" x14ac:dyDescent="0.2">
      <c r="A935" s="36" t="str">
        <f>IF(B935="","","名称")</f>
        <v/>
      </c>
      <c r="B935" s="115"/>
      <c r="C935" s="115"/>
      <c r="D935" s="115"/>
      <c r="E935" s="115"/>
      <c r="F935" s="115"/>
      <c r="G935" s="115"/>
      <c r="H935" s="115"/>
      <c r="I935" s="115"/>
    </row>
    <row r="936" spans="1:9" x14ac:dyDescent="0.2">
      <c r="A936" s="116" t="str">
        <f>IF(B935="","","内容")</f>
        <v/>
      </c>
      <c r="B936" s="118"/>
      <c r="C936" s="119"/>
      <c r="D936" s="122"/>
      <c r="E936" s="122"/>
      <c r="F936" s="122"/>
      <c r="G936" s="122"/>
      <c r="H936" s="122"/>
      <c r="I936" s="124"/>
    </row>
    <row r="937" spans="1:9" x14ac:dyDescent="0.2">
      <c r="A937" s="117"/>
      <c r="B937" s="120"/>
      <c r="C937" s="121"/>
      <c r="D937" s="123"/>
      <c r="E937" s="123"/>
      <c r="F937" s="123"/>
      <c r="G937" s="123"/>
      <c r="H937" s="123"/>
      <c r="I937" s="125"/>
    </row>
    <row r="938" spans="1:9" x14ac:dyDescent="0.2">
      <c r="A938" s="37" t="str">
        <f>IF(B935="","","（備考）")</f>
        <v/>
      </c>
      <c r="B938" s="106"/>
      <c r="C938" s="107"/>
      <c r="D938" s="107"/>
      <c r="E938" s="107"/>
      <c r="F938" s="107"/>
      <c r="G938" s="107"/>
      <c r="H938" s="107"/>
      <c r="I938" s="108"/>
    </row>
    <row r="939" spans="1:9" x14ac:dyDescent="0.2">
      <c r="A939" s="36" t="str">
        <f>IF(B935="","","連絡先")</f>
        <v/>
      </c>
      <c r="B939" s="40"/>
      <c r="C939" s="38"/>
      <c r="D939" s="38"/>
      <c r="E939" s="38"/>
      <c r="F939" s="38"/>
      <c r="G939" s="38"/>
      <c r="H939" s="38"/>
      <c r="I939" s="39"/>
    </row>
    <row r="940" spans="1:9" x14ac:dyDescent="0.2">
      <c r="A940" s="109" t="str">
        <f>IF(B935="","","URL")</f>
        <v/>
      </c>
      <c r="B940" s="111"/>
      <c r="C940" s="111"/>
      <c r="D940" s="111"/>
      <c r="E940" s="111"/>
      <c r="F940" s="111"/>
      <c r="G940" s="111"/>
      <c r="H940" s="111"/>
      <c r="I940" s="111"/>
    </row>
    <row r="941" spans="1:9" x14ac:dyDescent="0.2">
      <c r="A941" s="110"/>
      <c r="B941" s="112"/>
      <c r="C941" s="113"/>
      <c r="D941" s="113"/>
      <c r="E941" s="113"/>
      <c r="F941" s="113"/>
      <c r="G941" s="113"/>
      <c r="H941" s="113"/>
      <c r="I941" s="114"/>
    </row>
    <row r="945" spans="1:9" x14ac:dyDescent="0.2">
      <c r="A945" s="132" t="s">
        <v>532</v>
      </c>
      <c r="B945" s="132"/>
      <c r="C945" s="132"/>
      <c r="D945" s="132"/>
      <c r="E945" s="132"/>
      <c r="F945" s="132"/>
      <c r="G945" s="132"/>
      <c r="H945" s="132"/>
      <c r="I945" s="132"/>
    </row>
    <row r="946" spans="1:9" ht="13.5" customHeight="1" x14ac:dyDescent="0.2">
      <c r="A946" s="132"/>
      <c r="B946" s="132"/>
      <c r="C946" s="132"/>
      <c r="D946" s="132"/>
      <c r="E946" s="132"/>
      <c r="F946" s="132"/>
      <c r="G946" s="132"/>
      <c r="H946" s="132"/>
      <c r="I946" s="132"/>
    </row>
    <row r="947" spans="1:9" ht="13.5" customHeight="1" x14ac:dyDescent="0.2"/>
    <row r="949" spans="1:9" x14ac:dyDescent="0.2">
      <c r="A949" s="36" t="str">
        <f>IF(B949="","","名称")</f>
        <v>名称</v>
      </c>
      <c r="B949" s="115" t="s">
        <v>98</v>
      </c>
      <c r="C949" s="115"/>
      <c r="D949" s="115"/>
      <c r="E949" s="115"/>
      <c r="F949" s="115"/>
      <c r="G949" s="115"/>
      <c r="H949" s="115"/>
      <c r="I949" s="115"/>
    </row>
    <row r="950" spans="1:9" x14ac:dyDescent="0.2">
      <c r="A950" s="116" t="str">
        <f>IF(B949="","","内容")</f>
        <v>内容</v>
      </c>
      <c r="B950" s="118" t="s">
        <v>78</v>
      </c>
      <c r="C950" s="119"/>
      <c r="D950" s="119" t="s">
        <v>99</v>
      </c>
      <c r="E950" s="119"/>
      <c r="F950" s="122"/>
      <c r="G950" s="122"/>
      <c r="H950" s="122"/>
      <c r="I950" s="124"/>
    </row>
    <row r="951" spans="1:9" x14ac:dyDescent="0.2">
      <c r="A951" s="117"/>
      <c r="B951" s="120"/>
      <c r="C951" s="121"/>
      <c r="D951" s="121"/>
      <c r="E951" s="121"/>
      <c r="F951" s="123"/>
      <c r="G951" s="123"/>
      <c r="H951" s="123"/>
      <c r="I951" s="125"/>
    </row>
    <row r="952" spans="1:9" x14ac:dyDescent="0.2">
      <c r="A952" s="37" t="str">
        <f>IF(B949="","","（備考）")</f>
        <v>（備考）</v>
      </c>
      <c r="B952" s="216" t="s">
        <v>100</v>
      </c>
      <c r="C952" s="217"/>
      <c r="D952" s="250" t="s">
        <v>101</v>
      </c>
      <c r="E952" s="250"/>
      <c r="F952" s="251"/>
      <c r="G952" s="251"/>
      <c r="H952" s="251"/>
      <c r="I952" s="252"/>
    </row>
    <row r="953" spans="1:9" x14ac:dyDescent="0.2">
      <c r="A953" s="36" t="str">
        <f>IF(B949="","","連絡先")</f>
        <v>連絡先</v>
      </c>
      <c r="B953" s="47" t="s">
        <v>102</v>
      </c>
      <c r="C953" s="48"/>
      <c r="D953" s="46" t="s">
        <v>74</v>
      </c>
      <c r="E953" s="48"/>
      <c r="F953" s="48"/>
      <c r="G953" s="48"/>
      <c r="H953" s="48"/>
      <c r="I953" s="49"/>
    </row>
    <row r="954" spans="1:9" x14ac:dyDescent="0.2">
      <c r="A954" s="109" t="str">
        <f>IF(B949="","","URL")</f>
        <v>URL</v>
      </c>
      <c r="B954" s="111" t="s">
        <v>238</v>
      </c>
      <c r="C954" s="111"/>
      <c r="D954" s="111"/>
      <c r="E954" s="111"/>
      <c r="F954" s="111"/>
      <c r="G954" s="111"/>
      <c r="H954" s="111"/>
      <c r="I954" s="111"/>
    </row>
    <row r="955" spans="1:9" x14ac:dyDescent="0.2">
      <c r="A955" s="110"/>
      <c r="B955" s="112"/>
      <c r="C955" s="113"/>
      <c r="D955" s="113"/>
      <c r="E955" s="113"/>
      <c r="F955" s="113"/>
      <c r="G955" s="113"/>
      <c r="H955" s="113"/>
      <c r="I955" s="114"/>
    </row>
    <row r="956" spans="1:9" x14ac:dyDescent="0.2">
      <c r="B956" s="50"/>
      <c r="C956" s="50"/>
      <c r="D956" s="50"/>
      <c r="E956" s="50"/>
      <c r="F956" s="50"/>
      <c r="G956" s="50"/>
      <c r="H956" s="50"/>
      <c r="I956" s="50"/>
    </row>
    <row r="957" spans="1:9" x14ac:dyDescent="0.2">
      <c r="B957" s="50"/>
      <c r="C957" s="50"/>
      <c r="D957" s="50"/>
      <c r="E957" s="50"/>
      <c r="F957" s="50"/>
      <c r="G957" s="50"/>
      <c r="H957" s="50"/>
      <c r="I957" s="50"/>
    </row>
    <row r="958" spans="1:9" x14ac:dyDescent="0.2">
      <c r="A958" s="36" t="str">
        <f>IF(B958="","","名称")</f>
        <v>名称</v>
      </c>
      <c r="B958" s="236" t="s">
        <v>103</v>
      </c>
      <c r="C958" s="236"/>
      <c r="D958" s="236"/>
      <c r="E958" s="236"/>
      <c r="F958" s="236"/>
      <c r="G958" s="236"/>
      <c r="H958" s="236"/>
      <c r="I958" s="236"/>
    </row>
    <row r="959" spans="1:9" x14ac:dyDescent="0.2">
      <c r="A959" s="116" t="str">
        <f>IF(B958="","","内容")</f>
        <v>内容</v>
      </c>
      <c r="B959" s="219" t="s">
        <v>76</v>
      </c>
      <c r="C959" s="220"/>
      <c r="D959" s="220"/>
      <c r="E959" s="220"/>
      <c r="F959" s="220"/>
      <c r="G959" s="220"/>
      <c r="H959" s="220"/>
      <c r="I959" s="237"/>
    </row>
    <row r="960" spans="1:9" x14ac:dyDescent="0.2">
      <c r="A960" s="117"/>
      <c r="B960" s="221"/>
      <c r="C960" s="222"/>
      <c r="D960" s="222"/>
      <c r="E960" s="222"/>
      <c r="F960" s="222"/>
      <c r="G960" s="222"/>
      <c r="H960" s="222"/>
      <c r="I960" s="238"/>
    </row>
    <row r="961" spans="1:9" x14ac:dyDescent="0.2">
      <c r="A961" s="37" t="str">
        <f>IF(B958="","","（備考）")</f>
        <v>（備考）</v>
      </c>
      <c r="B961" s="249" t="s">
        <v>104</v>
      </c>
      <c r="C961" s="250"/>
      <c r="D961" s="251"/>
      <c r="E961" s="251"/>
      <c r="F961" s="251"/>
      <c r="G961" s="251"/>
      <c r="H961" s="251"/>
      <c r="I961" s="252"/>
    </row>
    <row r="962" spans="1:9" x14ac:dyDescent="0.2">
      <c r="A962" s="36" t="str">
        <f>IF(B958="","","連絡先")</f>
        <v>連絡先</v>
      </c>
      <c r="B962" s="41" t="s">
        <v>105</v>
      </c>
      <c r="C962" s="42"/>
      <c r="D962" s="46" t="s">
        <v>74</v>
      </c>
      <c r="E962" s="42"/>
      <c r="F962" s="42"/>
      <c r="G962" s="42"/>
      <c r="H962" s="42"/>
      <c r="I962" s="43"/>
    </row>
    <row r="963" spans="1:9" x14ac:dyDescent="0.2">
      <c r="A963" s="109" t="str">
        <f>IF(B958="","","URL")</f>
        <v>URL</v>
      </c>
      <c r="B963" s="111" t="s">
        <v>106</v>
      </c>
      <c r="C963" s="231"/>
      <c r="D963" s="231"/>
      <c r="E963" s="231"/>
      <c r="F963" s="231"/>
      <c r="G963" s="231"/>
      <c r="H963" s="231"/>
      <c r="I963" s="231"/>
    </row>
    <row r="964" spans="1:9" x14ac:dyDescent="0.2">
      <c r="A964" s="110"/>
      <c r="B964" s="232"/>
      <c r="C964" s="233"/>
      <c r="D964" s="233"/>
      <c r="E964" s="233"/>
      <c r="F964" s="233"/>
      <c r="G964" s="233"/>
      <c r="H964" s="233"/>
      <c r="I964" s="234"/>
    </row>
    <row r="965" spans="1:9" x14ac:dyDescent="0.2">
      <c r="B965" s="50"/>
      <c r="C965" s="50"/>
      <c r="D965" s="50"/>
      <c r="E965" s="50"/>
      <c r="F965" s="50"/>
      <c r="G965" s="50"/>
      <c r="H965" s="50"/>
      <c r="I965" s="50"/>
    </row>
    <row r="966" spans="1:9" x14ac:dyDescent="0.2">
      <c r="B966" s="50"/>
      <c r="C966" s="50"/>
      <c r="D966" s="50"/>
      <c r="E966" s="50"/>
      <c r="F966" s="50"/>
      <c r="G966" s="50"/>
      <c r="H966" s="50"/>
      <c r="I966" s="50"/>
    </row>
    <row r="967" spans="1:9" x14ac:dyDescent="0.2">
      <c r="A967" s="36" t="str">
        <f>IF(B967="","","名称")</f>
        <v>名称</v>
      </c>
      <c r="B967" s="236" t="s">
        <v>107</v>
      </c>
      <c r="C967" s="236"/>
      <c r="D967" s="236"/>
      <c r="E967" s="236"/>
      <c r="F967" s="236"/>
      <c r="G967" s="236"/>
      <c r="H967" s="236"/>
      <c r="I967" s="236"/>
    </row>
    <row r="968" spans="1:9" x14ac:dyDescent="0.2">
      <c r="A968" s="116" t="str">
        <f>IF(B967="","","内容")</f>
        <v>内容</v>
      </c>
      <c r="B968" s="219" t="s">
        <v>85</v>
      </c>
      <c r="C968" s="220"/>
      <c r="D968" s="220"/>
      <c r="E968" s="220"/>
      <c r="F968" s="220"/>
      <c r="G968" s="220"/>
      <c r="H968" s="220"/>
      <c r="I968" s="237"/>
    </row>
    <row r="969" spans="1:9" x14ac:dyDescent="0.2">
      <c r="A969" s="117"/>
      <c r="B969" s="221"/>
      <c r="C969" s="222"/>
      <c r="D969" s="222"/>
      <c r="E969" s="222"/>
      <c r="F969" s="222"/>
      <c r="G969" s="222"/>
      <c r="H969" s="222"/>
      <c r="I969" s="238"/>
    </row>
    <row r="970" spans="1:9" x14ac:dyDescent="0.2">
      <c r="A970" s="37" t="str">
        <f>IF(B967="","","（備考）")</f>
        <v>（備考）</v>
      </c>
      <c r="B970" s="247" t="s">
        <v>108</v>
      </c>
      <c r="C970" s="248"/>
      <c r="D970" s="229"/>
      <c r="E970" s="229"/>
      <c r="F970" s="229"/>
      <c r="G970" s="229"/>
      <c r="H970" s="229"/>
      <c r="I970" s="230"/>
    </row>
    <row r="971" spans="1:9" x14ac:dyDescent="0.2">
      <c r="A971" s="36" t="str">
        <f>IF(B967="","","連絡先")</f>
        <v>連絡先</v>
      </c>
      <c r="B971" s="41" t="s">
        <v>109</v>
      </c>
      <c r="C971" s="42"/>
      <c r="D971" s="46" t="s">
        <v>74</v>
      </c>
      <c r="E971" s="42"/>
      <c r="F971" s="42"/>
      <c r="G971" s="42"/>
      <c r="H971" s="42"/>
      <c r="I971" s="43"/>
    </row>
    <row r="972" spans="1:9" x14ac:dyDescent="0.2">
      <c r="A972" s="109" t="str">
        <f>IF(B967="","","URL")</f>
        <v>URL</v>
      </c>
      <c r="B972" s="111" t="s">
        <v>110</v>
      </c>
      <c r="C972" s="231"/>
      <c r="D972" s="231"/>
      <c r="E972" s="231"/>
      <c r="F972" s="231"/>
      <c r="G972" s="231"/>
      <c r="H972" s="231"/>
      <c r="I972" s="231"/>
    </row>
    <row r="973" spans="1:9" x14ac:dyDescent="0.2">
      <c r="A973" s="110"/>
      <c r="B973" s="232"/>
      <c r="C973" s="233"/>
      <c r="D973" s="233"/>
      <c r="E973" s="233"/>
      <c r="F973" s="233"/>
      <c r="G973" s="233"/>
      <c r="H973" s="233"/>
      <c r="I973" s="234"/>
    </row>
    <row r="974" spans="1:9" x14ac:dyDescent="0.2">
      <c r="B974" s="50"/>
      <c r="C974" s="50"/>
      <c r="D974" s="50"/>
      <c r="E974" s="50"/>
      <c r="F974" s="50"/>
      <c r="G974" s="50"/>
      <c r="H974" s="50"/>
      <c r="I974" s="50"/>
    </row>
    <row r="975" spans="1:9" x14ac:dyDescent="0.2">
      <c r="B975" s="50"/>
      <c r="C975" s="50"/>
      <c r="D975" s="50"/>
      <c r="E975" s="50"/>
      <c r="F975" s="50"/>
      <c r="G975" s="50"/>
      <c r="H975" s="50"/>
      <c r="I975" s="50"/>
    </row>
    <row r="976" spans="1:9" x14ac:dyDescent="0.2">
      <c r="A976" s="36" t="str">
        <f>IF(B976="","","名称")</f>
        <v>名称</v>
      </c>
      <c r="B976" s="236" t="s">
        <v>111</v>
      </c>
      <c r="C976" s="236"/>
      <c r="D976" s="236"/>
      <c r="E976" s="236"/>
      <c r="F976" s="236"/>
      <c r="G976" s="236"/>
      <c r="H976" s="236"/>
      <c r="I976" s="236"/>
    </row>
    <row r="977" spans="1:9" x14ac:dyDescent="0.2">
      <c r="A977" s="116" t="str">
        <f>IF(B976="","","内容")</f>
        <v>内容</v>
      </c>
      <c r="B977" s="219" t="s">
        <v>87</v>
      </c>
      <c r="C977" s="220"/>
      <c r="D977" s="220"/>
      <c r="E977" s="220"/>
      <c r="F977" s="220"/>
      <c r="G977" s="220"/>
      <c r="H977" s="220"/>
      <c r="I977" s="237"/>
    </row>
    <row r="978" spans="1:9" x14ac:dyDescent="0.2">
      <c r="A978" s="117"/>
      <c r="B978" s="221"/>
      <c r="C978" s="222"/>
      <c r="D978" s="222"/>
      <c r="E978" s="222"/>
      <c r="F978" s="222"/>
      <c r="G978" s="222"/>
      <c r="H978" s="222"/>
      <c r="I978" s="238"/>
    </row>
    <row r="979" spans="1:9" x14ac:dyDescent="0.2">
      <c r="A979" s="37" t="str">
        <f>IF(B976="","","（備考）")</f>
        <v>（備考）</v>
      </c>
      <c r="B979" s="245" t="s">
        <v>112</v>
      </c>
      <c r="C979" s="246"/>
      <c r="D979" s="229"/>
      <c r="E979" s="229"/>
      <c r="F979" s="229"/>
      <c r="G979" s="229"/>
      <c r="H979" s="229"/>
      <c r="I979" s="230"/>
    </row>
    <row r="980" spans="1:9" x14ac:dyDescent="0.2">
      <c r="A980" s="36" t="str">
        <f>IF(B976="","","連絡先")</f>
        <v>連絡先</v>
      </c>
      <c r="B980" s="41" t="s">
        <v>113</v>
      </c>
      <c r="C980" s="42"/>
      <c r="D980" s="46" t="s">
        <v>74</v>
      </c>
      <c r="E980" s="42"/>
      <c r="F980" s="42"/>
      <c r="G980" s="42"/>
      <c r="H980" s="42"/>
      <c r="I980" s="43"/>
    </row>
    <row r="981" spans="1:9" x14ac:dyDescent="0.2">
      <c r="A981" s="109" t="str">
        <f>IF(B976="","","URL")</f>
        <v>URL</v>
      </c>
      <c r="B981" s="111" t="s">
        <v>114</v>
      </c>
      <c r="C981" s="231"/>
      <c r="D981" s="231"/>
      <c r="E981" s="231"/>
      <c r="F981" s="231"/>
      <c r="G981" s="231"/>
      <c r="H981" s="231"/>
      <c r="I981" s="231"/>
    </row>
    <row r="982" spans="1:9" x14ac:dyDescent="0.2">
      <c r="A982" s="110"/>
      <c r="B982" s="232"/>
      <c r="C982" s="233"/>
      <c r="D982" s="233"/>
      <c r="E982" s="233"/>
      <c r="F982" s="233"/>
      <c r="G982" s="233"/>
      <c r="H982" s="233"/>
      <c r="I982" s="234"/>
    </row>
    <row r="983" spans="1:9" ht="33.6" customHeight="1" x14ac:dyDescent="0.2">
      <c r="B983" s="50"/>
      <c r="C983" s="50"/>
      <c r="D983" s="50"/>
      <c r="E983" s="50"/>
      <c r="F983" s="50"/>
      <c r="G983" s="50"/>
      <c r="H983" s="50"/>
      <c r="I983" s="50"/>
    </row>
    <row r="984" spans="1:9" x14ac:dyDescent="0.2">
      <c r="B984" s="50"/>
      <c r="C984" s="50"/>
      <c r="D984" s="50"/>
      <c r="E984" s="50"/>
      <c r="F984" s="50"/>
      <c r="G984" s="50"/>
      <c r="H984" s="50"/>
      <c r="I984" s="50"/>
    </row>
    <row r="985" spans="1:9" x14ac:dyDescent="0.2">
      <c r="A985" s="36"/>
      <c r="B985" s="236"/>
      <c r="C985" s="236"/>
      <c r="D985" s="236"/>
      <c r="E985" s="236"/>
      <c r="F985" s="236"/>
      <c r="G985" s="236"/>
      <c r="H985" s="236"/>
      <c r="I985" s="236"/>
    </row>
    <row r="986" spans="1:9" x14ac:dyDescent="0.2">
      <c r="A986" s="116"/>
      <c r="B986" s="219"/>
      <c r="C986" s="220"/>
      <c r="D986" s="220"/>
      <c r="E986" s="220"/>
      <c r="F986" s="220"/>
      <c r="G986" s="220"/>
      <c r="H986" s="220"/>
      <c r="I986" s="237"/>
    </row>
    <row r="987" spans="1:9" x14ac:dyDescent="0.2">
      <c r="A987" s="117"/>
      <c r="B987" s="221"/>
      <c r="C987" s="222"/>
      <c r="D987" s="222"/>
      <c r="E987" s="222"/>
      <c r="F987" s="222"/>
      <c r="G987" s="222"/>
      <c r="H987" s="222"/>
      <c r="I987" s="238"/>
    </row>
    <row r="988" spans="1:9" x14ac:dyDescent="0.2">
      <c r="A988" s="37"/>
      <c r="B988" s="243"/>
      <c r="C988" s="244"/>
      <c r="D988" s="229"/>
      <c r="E988" s="229"/>
      <c r="F988" s="229"/>
      <c r="G988" s="229"/>
      <c r="H988" s="229"/>
      <c r="I988" s="230"/>
    </row>
    <row r="989" spans="1:9" x14ac:dyDescent="0.2">
      <c r="A989" s="36"/>
      <c r="B989" s="41"/>
      <c r="C989" s="42"/>
      <c r="D989" s="46"/>
      <c r="E989" s="42"/>
      <c r="F989" s="42"/>
      <c r="G989" s="42"/>
      <c r="H989" s="42"/>
      <c r="I989" s="43"/>
    </row>
    <row r="990" spans="1:9" x14ac:dyDescent="0.2">
      <c r="A990" s="109"/>
      <c r="B990" s="111"/>
      <c r="C990" s="231"/>
      <c r="D990" s="231"/>
      <c r="E990" s="231"/>
      <c r="F990" s="231"/>
      <c r="G990" s="231"/>
      <c r="H990" s="231"/>
      <c r="I990" s="231"/>
    </row>
    <row r="991" spans="1:9" x14ac:dyDescent="0.2">
      <c r="A991" s="110"/>
      <c r="B991" s="232"/>
      <c r="C991" s="233"/>
      <c r="D991" s="233"/>
      <c r="E991" s="233"/>
      <c r="F991" s="233"/>
      <c r="G991" s="233"/>
      <c r="H991" s="233"/>
      <c r="I991" s="234"/>
    </row>
    <row r="994" spans="1:9" x14ac:dyDescent="0.2">
      <c r="A994" s="36" t="str">
        <f>IF(B994="","","名称")</f>
        <v/>
      </c>
      <c r="B994" s="115"/>
      <c r="C994" s="115"/>
      <c r="D994" s="115"/>
      <c r="E994" s="115"/>
      <c r="F994" s="115"/>
      <c r="G994" s="115"/>
      <c r="H994" s="115"/>
      <c r="I994" s="115"/>
    </row>
    <row r="995" spans="1:9" x14ac:dyDescent="0.2">
      <c r="A995" s="116" t="str">
        <f>IF(B994="","","内容")</f>
        <v/>
      </c>
      <c r="B995" s="118"/>
      <c r="C995" s="119"/>
      <c r="D995" s="122"/>
      <c r="E995" s="122"/>
      <c r="F995" s="122"/>
      <c r="G995" s="122"/>
      <c r="H995" s="122"/>
      <c r="I995" s="124"/>
    </row>
    <row r="996" spans="1:9" x14ac:dyDescent="0.2">
      <c r="A996" s="117"/>
      <c r="B996" s="120"/>
      <c r="C996" s="121"/>
      <c r="D996" s="123"/>
      <c r="E996" s="123"/>
      <c r="F996" s="123"/>
      <c r="G996" s="123"/>
      <c r="H996" s="123"/>
      <c r="I996" s="125"/>
    </row>
    <row r="997" spans="1:9" x14ac:dyDescent="0.2">
      <c r="A997" s="37" t="str">
        <f>IF(B994="","","（備考）")</f>
        <v/>
      </c>
      <c r="B997" s="106"/>
      <c r="C997" s="107"/>
      <c r="D997" s="107"/>
      <c r="E997" s="107"/>
      <c r="F997" s="107"/>
      <c r="G997" s="107"/>
      <c r="H997" s="107"/>
      <c r="I997" s="108"/>
    </row>
    <row r="998" spans="1:9" x14ac:dyDescent="0.2">
      <c r="A998" s="36" t="str">
        <f>IF(B994="","","連絡先")</f>
        <v/>
      </c>
      <c r="B998" s="40"/>
      <c r="C998" s="38"/>
      <c r="D998" s="38"/>
      <c r="E998" s="38"/>
      <c r="F998" s="38"/>
      <c r="G998" s="38"/>
      <c r="H998" s="38"/>
      <c r="I998" s="39"/>
    </row>
    <row r="999" spans="1:9" x14ac:dyDescent="0.2">
      <c r="A999" s="109" t="str">
        <f>IF(B994="","","URL")</f>
        <v/>
      </c>
      <c r="B999" s="111"/>
      <c r="C999" s="111"/>
      <c r="D999" s="111"/>
      <c r="E999" s="111"/>
      <c r="F999" s="111"/>
      <c r="G999" s="111"/>
      <c r="H999" s="111"/>
      <c r="I999" s="111"/>
    </row>
    <row r="1000" spans="1:9" x14ac:dyDescent="0.2">
      <c r="A1000" s="110"/>
      <c r="B1000" s="112"/>
      <c r="C1000" s="113"/>
      <c r="D1000" s="113"/>
      <c r="E1000" s="113"/>
      <c r="F1000" s="113"/>
      <c r="G1000" s="113"/>
      <c r="H1000" s="113"/>
      <c r="I1000" s="114"/>
    </row>
    <row r="1003" spans="1:9" ht="13.5" customHeight="1" x14ac:dyDescent="0.2">
      <c r="A1003" s="132" t="s">
        <v>536</v>
      </c>
      <c r="B1003" s="132"/>
      <c r="C1003" s="132"/>
      <c r="D1003" s="132"/>
      <c r="E1003" s="132"/>
      <c r="F1003" s="132"/>
      <c r="G1003" s="132"/>
      <c r="H1003" s="132"/>
      <c r="I1003" s="132"/>
    </row>
    <row r="1004" spans="1:9" ht="13.5" customHeight="1" x14ac:dyDescent="0.2">
      <c r="A1004" s="132"/>
      <c r="B1004" s="132"/>
      <c r="C1004" s="132"/>
      <c r="D1004" s="132"/>
      <c r="E1004" s="132"/>
      <c r="F1004" s="132"/>
      <c r="G1004" s="132"/>
      <c r="H1004" s="132"/>
      <c r="I1004" s="132"/>
    </row>
    <row r="1007" spans="1:9" x14ac:dyDescent="0.2">
      <c r="A1007" s="36" t="str">
        <f>IF(B1007="","","名称")</f>
        <v>名称</v>
      </c>
      <c r="B1007" s="115" t="s">
        <v>145</v>
      </c>
      <c r="C1007" s="115"/>
      <c r="D1007" s="115"/>
      <c r="E1007" s="115"/>
      <c r="F1007" s="115"/>
      <c r="G1007" s="115"/>
      <c r="H1007" s="115"/>
      <c r="I1007" s="115"/>
    </row>
    <row r="1008" spans="1:9" x14ac:dyDescent="0.2">
      <c r="A1008" s="116" t="str">
        <f>IF(B1007="","","内容")</f>
        <v>内容</v>
      </c>
      <c r="B1008" s="118" t="s">
        <v>76</v>
      </c>
      <c r="C1008" s="119"/>
      <c r="D1008" s="122"/>
      <c r="E1008" s="122"/>
      <c r="F1008" s="122"/>
      <c r="G1008" s="122"/>
      <c r="H1008" s="122"/>
      <c r="I1008" s="124"/>
    </row>
    <row r="1009" spans="1:9" x14ac:dyDescent="0.2">
      <c r="A1009" s="117"/>
      <c r="B1009" s="120"/>
      <c r="C1009" s="121"/>
      <c r="D1009" s="123"/>
      <c r="E1009" s="123"/>
      <c r="F1009" s="123"/>
      <c r="G1009" s="123"/>
      <c r="H1009" s="123"/>
      <c r="I1009" s="125"/>
    </row>
    <row r="1010" spans="1:9" x14ac:dyDescent="0.2">
      <c r="A1010" s="37" t="str">
        <f>IF(B1007="","","（備考）")</f>
        <v>（備考）</v>
      </c>
      <c r="B1010" s="128"/>
      <c r="C1010" s="129"/>
      <c r="D1010" s="107"/>
      <c r="E1010" s="107"/>
      <c r="F1010" s="107"/>
      <c r="G1010" s="107"/>
      <c r="H1010" s="107"/>
      <c r="I1010" s="108"/>
    </row>
    <row r="1011" spans="1:9" x14ac:dyDescent="0.2">
      <c r="A1011" s="36" t="str">
        <f>IF(B1007="","","連絡先")</f>
        <v>連絡先</v>
      </c>
      <c r="B1011" s="41" t="s">
        <v>146</v>
      </c>
      <c r="C1011" s="38"/>
      <c r="D1011" s="38" t="s">
        <v>74</v>
      </c>
      <c r="E1011" s="38"/>
      <c r="F1011" s="38"/>
      <c r="G1011" s="38"/>
      <c r="H1011" s="38"/>
      <c r="I1011" s="39"/>
    </row>
    <row r="1012" spans="1:9" x14ac:dyDescent="0.2">
      <c r="A1012" s="109" t="str">
        <f>IF(B1007="","","URL")</f>
        <v>URL</v>
      </c>
      <c r="B1012" s="111"/>
      <c r="C1012" s="111"/>
      <c r="D1012" s="111"/>
      <c r="E1012" s="111"/>
      <c r="F1012" s="111"/>
      <c r="G1012" s="111"/>
      <c r="H1012" s="111"/>
      <c r="I1012" s="111"/>
    </row>
    <row r="1013" spans="1:9" x14ac:dyDescent="0.2">
      <c r="A1013" s="110"/>
      <c r="B1013" s="112"/>
      <c r="C1013" s="113"/>
      <c r="D1013" s="113"/>
      <c r="E1013" s="113"/>
      <c r="F1013" s="113"/>
      <c r="G1013" s="113"/>
      <c r="H1013" s="113"/>
      <c r="I1013" s="114"/>
    </row>
    <row r="1016" spans="1:9" x14ac:dyDescent="0.2">
      <c r="A1016" s="36" t="str">
        <f>IF(B1016="","","名称")</f>
        <v>名称</v>
      </c>
      <c r="B1016" s="115" t="s">
        <v>442</v>
      </c>
      <c r="C1016" s="115"/>
      <c r="D1016" s="115"/>
      <c r="E1016" s="115"/>
      <c r="F1016" s="115"/>
      <c r="G1016" s="115"/>
      <c r="H1016" s="115"/>
      <c r="I1016" s="115"/>
    </row>
    <row r="1017" spans="1:9" x14ac:dyDescent="0.2">
      <c r="A1017" s="116" t="str">
        <f>IF(B1016="","","内容")</f>
        <v>内容</v>
      </c>
      <c r="B1017" s="118" t="s">
        <v>78</v>
      </c>
      <c r="C1017" s="119"/>
      <c r="D1017" s="122"/>
      <c r="E1017" s="122"/>
      <c r="F1017" s="122"/>
      <c r="G1017" s="122"/>
      <c r="H1017" s="122"/>
      <c r="I1017" s="124"/>
    </row>
    <row r="1018" spans="1:9" x14ac:dyDescent="0.2">
      <c r="A1018" s="117"/>
      <c r="B1018" s="120"/>
      <c r="C1018" s="121"/>
      <c r="D1018" s="123"/>
      <c r="E1018" s="123"/>
      <c r="F1018" s="123"/>
      <c r="G1018" s="123"/>
      <c r="H1018" s="123"/>
      <c r="I1018" s="125"/>
    </row>
    <row r="1019" spans="1:9" x14ac:dyDescent="0.2">
      <c r="A1019" s="37" t="str">
        <f>IF(B1016="","","（備考）")</f>
        <v>（備考）</v>
      </c>
      <c r="B1019" s="156"/>
      <c r="C1019" s="131"/>
      <c r="D1019" s="107"/>
      <c r="E1019" s="107"/>
      <c r="F1019" s="107"/>
      <c r="G1019" s="107"/>
      <c r="H1019" s="107"/>
      <c r="I1019" s="108"/>
    </row>
    <row r="1020" spans="1:9" x14ac:dyDescent="0.2">
      <c r="A1020" s="36" t="str">
        <f>IF(B1016="","","連絡先")</f>
        <v>連絡先</v>
      </c>
      <c r="B1020" s="41" t="s">
        <v>456</v>
      </c>
      <c r="C1020" s="38"/>
      <c r="D1020" s="38" t="s">
        <v>74</v>
      </c>
      <c r="E1020" s="38"/>
      <c r="F1020" s="38"/>
      <c r="G1020" s="38"/>
      <c r="H1020" s="38"/>
      <c r="I1020" s="39"/>
    </row>
    <row r="1021" spans="1:9" x14ac:dyDescent="0.2">
      <c r="A1021" s="109" t="str">
        <f>IF(B1016="","","URL")</f>
        <v>URL</v>
      </c>
      <c r="B1021" s="111"/>
      <c r="C1021" s="111"/>
      <c r="D1021" s="111"/>
      <c r="E1021" s="111"/>
      <c r="F1021" s="111"/>
      <c r="G1021" s="111"/>
      <c r="H1021" s="111"/>
      <c r="I1021" s="111"/>
    </row>
    <row r="1022" spans="1:9" x14ac:dyDescent="0.2">
      <c r="A1022" s="110"/>
      <c r="B1022" s="112"/>
      <c r="C1022" s="113"/>
      <c r="D1022" s="113"/>
      <c r="E1022" s="113"/>
      <c r="F1022" s="113"/>
      <c r="G1022" s="113"/>
      <c r="H1022" s="113"/>
      <c r="I1022" s="114"/>
    </row>
    <row r="1025" spans="1:9" x14ac:dyDescent="0.2">
      <c r="A1025" s="36" t="str">
        <f>IF(B1025="","","名称")</f>
        <v>名称</v>
      </c>
      <c r="B1025" s="115" t="s">
        <v>147</v>
      </c>
      <c r="C1025" s="115"/>
      <c r="D1025" s="115"/>
      <c r="E1025" s="115"/>
      <c r="F1025" s="115"/>
      <c r="G1025" s="115"/>
      <c r="H1025" s="115"/>
      <c r="I1025" s="115"/>
    </row>
    <row r="1026" spans="1:9" x14ac:dyDescent="0.2">
      <c r="A1026" s="116" t="str">
        <f>IF(B1025="","","内容")</f>
        <v>内容</v>
      </c>
      <c r="B1026" s="118" t="s">
        <v>85</v>
      </c>
      <c r="C1026" s="119"/>
      <c r="D1026" s="122"/>
      <c r="E1026" s="122"/>
      <c r="F1026" s="122"/>
      <c r="G1026" s="122"/>
      <c r="H1026" s="122"/>
      <c r="I1026" s="124"/>
    </row>
    <row r="1027" spans="1:9" x14ac:dyDescent="0.2">
      <c r="A1027" s="117"/>
      <c r="B1027" s="120"/>
      <c r="C1027" s="121"/>
      <c r="D1027" s="123"/>
      <c r="E1027" s="123"/>
      <c r="F1027" s="123"/>
      <c r="G1027" s="123"/>
      <c r="H1027" s="123"/>
      <c r="I1027" s="125"/>
    </row>
    <row r="1028" spans="1:9" x14ac:dyDescent="0.2">
      <c r="A1028" s="37" t="str">
        <f>IF(B1025="","","（備考）")</f>
        <v>（備考）</v>
      </c>
      <c r="B1028" s="141" t="s">
        <v>457</v>
      </c>
      <c r="C1028" s="142"/>
      <c r="D1028" s="107"/>
      <c r="E1028" s="107"/>
      <c r="F1028" s="107"/>
      <c r="G1028" s="107"/>
      <c r="H1028" s="107"/>
      <c r="I1028" s="108"/>
    </row>
    <row r="1029" spans="1:9" x14ac:dyDescent="0.2">
      <c r="A1029" s="36" t="str">
        <f>IF(B1025="","","連絡先")</f>
        <v>連絡先</v>
      </c>
      <c r="B1029" s="41" t="s">
        <v>148</v>
      </c>
      <c r="C1029" s="38"/>
      <c r="D1029" s="38" t="s">
        <v>74</v>
      </c>
      <c r="E1029" s="38"/>
      <c r="F1029" s="38"/>
      <c r="G1029" s="38"/>
      <c r="H1029" s="38"/>
      <c r="I1029" s="39"/>
    </row>
    <row r="1030" spans="1:9" ht="13.5" customHeight="1" x14ac:dyDescent="0.2">
      <c r="A1030" s="109" t="str">
        <f>IF(B1025="","","URL")</f>
        <v>URL</v>
      </c>
      <c r="B1030" s="111"/>
      <c r="C1030" s="111"/>
      <c r="D1030" s="111"/>
      <c r="E1030" s="111"/>
      <c r="F1030" s="111"/>
      <c r="G1030" s="111"/>
      <c r="H1030" s="111"/>
      <c r="I1030" s="111"/>
    </row>
    <row r="1031" spans="1:9" x14ac:dyDescent="0.2">
      <c r="A1031" s="110"/>
      <c r="B1031" s="112"/>
      <c r="C1031" s="113"/>
      <c r="D1031" s="113"/>
      <c r="E1031" s="113"/>
      <c r="F1031" s="113"/>
      <c r="G1031" s="113"/>
      <c r="H1031" s="113"/>
      <c r="I1031" s="114"/>
    </row>
    <row r="1034" spans="1:9" x14ac:dyDescent="0.2">
      <c r="A1034" s="36" t="str">
        <f>IF(B1034="","","名称")</f>
        <v>名称</v>
      </c>
      <c r="B1034" s="115" t="s">
        <v>458</v>
      </c>
      <c r="C1034" s="115"/>
      <c r="D1034" s="115"/>
      <c r="E1034" s="115"/>
      <c r="F1034" s="115"/>
      <c r="G1034" s="115"/>
      <c r="H1034" s="115"/>
      <c r="I1034" s="115"/>
    </row>
    <row r="1035" spans="1:9" x14ac:dyDescent="0.2">
      <c r="A1035" s="116" t="str">
        <f>IF(B1034="","","内容")</f>
        <v>内容</v>
      </c>
      <c r="B1035" s="118" t="s">
        <v>415</v>
      </c>
      <c r="C1035" s="119"/>
      <c r="D1035" s="122"/>
      <c r="E1035" s="122"/>
      <c r="F1035" s="122"/>
      <c r="G1035" s="122"/>
      <c r="H1035" s="122"/>
      <c r="I1035" s="124"/>
    </row>
    <row r="1036" spans="1:9" x14ac:dyDescent="0.2">
      <c r="A1036" s="117"/>
      <c r="B1036" s="120"/>
      <c r="C1036" s="121"/>
      <c r="D1036" s="123"/>
      <c r="E1036" s="123"/>
      <c r="F1036" s="123"/>
      <c r="G1036" s="123"/>
      <c r="H1036" s="123"/>
      <c r="I1036" s="125"/>
    </row>
    <row r="1037" spans="1:9" x14ac:dyDescent="0.2">
      <c r="A1037" s="37" t="str">
        <f>IF(B1034="","","（備考）")</f>
        <v>（備考）</v>
      </c>
      <c r="B1037" s="135" t="s">
        <v>459</v>
      </c>
      <c r="C1037" s="136"/>
      <c r="D1037" s="107"/>
      <c r="E1037" s="107"/>
      <c r="F1037" s="107"/>
      <c r="G1037" s="107"/>
      <c r="H1037" s="107"/>
      <c r="I1037" s="108"/>
    </row>
    <row r="1038" spans="1:9" x14ac:dyDescent="0.2">
      <c r="A1038" s="36" t="str">
        <f>IF(B1034="","","連絡先")</f>
        <v>連絡先</v>
      </c>
      <c r="B1038" s="41" t="s">
        <v>505</v>
      </c>
      <c r="C1038" s="38"/>
      <c r="D1038" s="38" t="s">
        <v>74</v>
      </c>
      <c r="E1038" s="38"/>
      <c r="F1038" s="38"/>
      <c r="G1038" s="38"/>
      <c r="H1038" s="38"/>
      <c r="I1038" s="39"/>
    </row>
    <row r="1039" spans="1:9" ht="13.5" customHeight="1" x14ac:dyDescent="0.2">
      <c r="A1039" s="109" t="str">
        <f>IF(B1034="","","URL")</f>
        <v>URL</v>
      </c>
      <c r="B1039" s="111"/>
      <c r="C1039" s="111"/>
      <c r="D1039" s="111"/>
      <c r="E1039" s="111"/>
      <c r="F1039" s="111"/>
      <c r="G1039" s="111"/>
      <c r="H1039" s="111"/>
      <c r="I1039" s="111"/>
    </row>
    <row r="1040" spans="1:9" x14ac:dyDescent="0.2">
      <c r="A1040" s="110"/>
      <c r="B1040" s="112"/>
      <c r="C1040" s="113"/>
      <c r="D1040" s="113"/>
      <c r="E1040" s="113"/>
      <c r="F1040" s="113"/>
      <c r="G1040" s="113"/>
      <c r="H1040" s="113"/>
      <c r="I1040" s="114"/>
    </row>
    <row r="1043" spans="1:9" x14ac:dyDescent="0.2">
      <c r="A1043" s="36" t="str">
        <f>IF(B1043="","","名称")</f>
        <v>名称</v>
      </c>
      <c r="B1043" s="115" t="s">
        <v>460</v>
      </c>
      <c r="C1043" s="115"/>
      <c r="D1043" s="115"/>
      <c r="E1043" s="115"/>
      <c r="F1043" s="115"/>
      <c r="G1043" s="115"/>
      <c r="H1043" s="115"/>
      <c r="I1043" s="115"/>
    </row>
    <row r="1044" spans="1:9" x14ac:dyDescent="0.2">
      <c r="A1044" s="116" t="str">
        <f>IF(B1043="","","内容")</f>
        <v>内容</v>
      </c>
      <c r="B1044" s="118" t="s">
        <v>433</v>
      </c>
      <c r="C1044" s="119"/>
      <c r="D1044" s="122"/>
      <c r="E1044" s="122"/>
      <c r="F1044" s="122"/>
      <c r="G1044" s="122"/>
      <c r="H1044" s="122"/>
      <c r="I1044" s="124"/>
    </row>
    <row r="1045" spans="1:9" x14ac:dyDescent="0.2">
      <c r="A1045" s="117"/>
      <c r="B1045" s="120"/>
      <c r="C1045" s="121"/>
      <c r="D1045" s="123"/>
      <c r="E1045" s="123"/>
      <c r="F1045" s="123"/>
      <c r="G1045" s="123"/>
      <c r="H1045" s="123"/>
      <c r="I1045" s="125"/>
    </row>
    <row r="1046" spans="1:9" x14ac:dyDescent="0.2">
      <c r="A1046" s="37" t="str">
        <f>IF(B1043="","","（備考）")</f>
        <v>（備考）</v>
      </c>
      <c r="B1046" s="162" t="s">
        <v>461</v>
      </c>
      <c r="C1046" s="163"/>
      <c r="D1046" s="107"/>
      <c r="E1046" s="107"/>
      <c r="F1046" s="107"/>
      <c r="G1046" s="107"/>
      <c r="H1046" s="107"/>
      <c r="I1046" s="108"/>
    </row>
    <row r="1047" spans="1:9" x14ac:dyDescent="0.2">
      <c r="A1047" s="36" t="str">
        <f>IF(B1043="","","連絡先")</f>
        <v>連絡先</v>
      </c>
      <c r="B1047" s="96" t="s">
        <v>506</v>
      </c>
      <c r="C1047" s="38"/>
      <c r="D1047" s="38" t="s">
        <v>74</v>
      </c>
      <c r="E1047" s="38"/>
      <c r="F1047" s="38"/>
      <c r="G1047" s="38"/>
      <c r="H1047" s="38"/>
      <c r="I1047" s="39"/>
    </row>
    <row r="1048" spans="1:9" x14ac:dyDescent="0.2">
      <c r="A1048" s="109" t="str">
        <f>IF(B1043="","","URL")</f>
        <v>URL</v>
      </c>
      <c r="B1048" s="111"/>
      <c r="C1048" s="111"/>
      <c r="D1048" s="111"/>
      <c r="E1048" s="111"/>
      <c r="F1048" s="111"/>
      <c r="G1048" s="111"/>
      <c r="H1048" s="111"/>
      <c r="I1048" s="111"/>
    </row>
    <row r="1049" spans="1:9" x14ac:dyDescent="0.2">
      <c r="A1049" s="110"/>
      <c r="B1049" s="112"/>
      <c r="C1049" s="113"/>
      <c r="D1049" s="113"/>
      <c r="E1049" s="113"/>
      <c r="F1049" s="113"/>
      <c r="G1049" s="113"/>
      <c r="H1049" s="113"/>
      <c r="I1049" s="114"/>
    </row>
    <row r="1052" spans="1:9" x14ac:dyDescent="0.2">
      <c r="A1052" s="36" t="str">
        <f>IF(B1052="","","名称")</f>
        <v>名称</v>
      </c>
      <c r="B1052" s="115" t="s">
        <v>462</v>
      </c>
      <c r="C1052" s="115"/>
      <c r="D1052" s="115"/>
      <c r="E1052" s="115"/>
      <c r="F1052" s="115"/>
      <c r="G1052" s="115"/>
      <c r="H1052" s="115"/>
      <c r="I1052" s="115"/>
    </row>
    <row r="1053" spans="1:9" x14ac:dyDescent="0.2">
      <c r="A1053" s="116" t="str">
        <f>IF(B1052="","","内容")</f>
        <v>内容</v>
      </c>
      <c r="B1053" s="118" t="s">
        <v>433</v>
      </c>
      <c r="C1053" s="119"/>
      <c r="D1053" s="122"/>
      <c r="E1053" s="122"/>
      <c r="F1053" s="122"/>
      <c r="G1053" s="122"/>
      <c r="H1053" s="122"/>
      <c r="I1053" s="124"/>
    </row>
    <row r="1054" spans="1:9" x14ac:dyDescent="0.2">
      <c r="A1054" s="117"/>
      <c r="B1054" s="120"/>
      <c r="C1054" s="121"/>
      <c r="D1054" s="123"/>
      <c r="E1054" s="123"/>
      <c r="F1054" s="123"/>
      <c r="G1054" s="123"/>
      <c r="H1054" s="123"/>
      <c r="I1054" s="125"/>
    </row>
    <row r="1055" spans="1:9" x14ac:dyDescent="0.2">
      <c r="A1055" s="37" t="str">
        <f>IF(B1052="","","（備考）")</f>
        <v>（備考）</v>
      </c>
      <c r="B1055" s="162" t="s">
        <v>463</v>
      </c>
      <c r="C1055" s="163"/>
      <c r="D1055" s="107"/>
      <c r="E1055" s="107"/>
      <c r="F1055" s="107"/>
      <c r="G1055" s="107"/>
      <c r="H1055" s="107"/>
      <c r="I1055" s="108"/>
    </row>
    <row r="1056" spans="1:9" x14ac:dyDescent="0.2">
      <c r="A1056" s="36" t="str">
        <f>IF(B1052="","","連絡先")</f>
        <v>連絡先</v>
      </c>
      <c r="B1056" s="41" t="s">
        <v>507</v>
      </c>
      <c r="C1056" s="38"/>
      <c r="D1056" s="38" t="s">
        <v>74</v>
      </c>
      <c r="E1056" s="38"/>
      <c r="F1056" s="38"/>
      <c r="G1056" s="38"/>
      <c r="H1056" s="38"/>
      <c r="I1056" s="39"/>
    </row>
    <row r="1057" spans="1:9" x14ac:dyDescent="0.2">
      <c r="A1057" s="109" t="str">
        <f>IF(B1052="","","URL")</f>
        <v>URL</v>
      </c>
      <c r="B1057" s="111"/>
      <c r="C1057" s="111"/>
      <c r="D1057" s="111"/>
      <c r="E1057" s="111"/>
      <c r="F1057" s="111"/>
      <c r="G1057" s="111"/>
      <c r="H1057" s="111"/>
      <c r="I1057" s="111"/>
    </row>
    <row r="1058" spans="1:9" x14ac:dyDescent="0.2">
      <c r="A1058" s="110"/>
      <c r="B1058" s="112"/>
      <c r="C1058" s="113"/>
      <c r="D1058" s="113"/>
      <c r="E1058" s="113"/>
      <c r="F1058" s="113"/>
      <c r="G1058" s="113"/>
      <c r="H1058" s="113"/>
      <c r="I1058" s="114"/>
    </row>
    <row r="1062" spans="1:9" ht="13.5" customHeight="1" x14ac:dyDescent="0.2">
      <c r="A1062" s="132" t="s">
        <v>537</v>
      </c>
      <c r="B1062" s="132"/>
      <c r="C1062" s="132"/>
      <c r="D1062" s="132"/>
      <c r="E1062" s="132"/>
      <c r="F1062" s="132"/>
      <c r="G1062" s="132"/>
      <c r="H1062" s="132"/>
      <c r="I1062" s="132"/>
    </row>
    <row r="1063" spans="1:9" ht="13.5" customHeight="1" x14ac:dyDescent="0.2">
      <c r="A1063" s="132"/>
      <c r="B1063" s="132"/>
      <c r="C1063" s="132"/>
      <c r="D1063" s="132"/>
      <c r="E1063" s="132"/>
      <c r="F1063" s="132"/>
      <c r="G1063" s="132"/>
      <c r="H1063" s="132"/>
      <c r="I1063" s="132"/>
    </row>
    <row r="1066" spans="1:9" x14ac:dyDescent="0.2">
      <c r="A1066" s="36" t="str">
        <f>IF(B1066="","","名称")</f>
        <v>名称</v>
      </c>
      <c r="B1066" s="115" t="s">
        <v>155</v>
      </c>
      <c r="C1066" s="115"/>
      <c r="D1066" s="115"/>
      <c r="E1066" s="115"/>
      <c r="F1066" s="115"/>
      <c r="G1066" s="115"/>
      <c r="H1066" s="115"/>
      <c r="I1066" s="115"/>
    </row>
    <row r="1067" spans="1:9" x14ac:dyDescent="0.2">
      <c r="A1067" s="116" t="str">
        <f>IF(B1066="","","内容")</f>
        <v>内容</v>
      </c>
      <c r="B1067" s="118" t="s">
        <v>76</v>
      </c>
      <c r="C1067" s="119"/>
      <c r="D1067" s="122"/>
      <c r="E1067" s="122"/>
      <c r="F1067" s="122"/>
      <c r="G1067" s="122"/>
      <c r="H1067" s="122"/>
      <c r="I1067" s="124"/>
    </row>
    <row r="1068" spans="1:9" x14ac:dyDescent="0.2">
      <c r="A1068" s="117"/>
      <c r="B1068" s="120"/>
      <c r="C1068" s="121"/>
      <c r="D1068" s="123"/>
      <c r="E1068" s="123"/>
      <c r="F1068" s="123"/>
      <c r="G1068" s="123"/>
      <c r="H1068" s="123"/>
      <c r="I1068" s="125"/>
    </row>
    <row r="1069" spans="1:9" x14ac:dyDescent="0.2">
      <c r="A1069" s="37" t="str">
        <f>IF(B1066="","","（備考）")</f>
        <v>（備考）</v>
      </c>
      <c r="B1069" s="128"/>
      <c r="C1069" s="129"/>
      <c r="D1069" s="107"/>
      <c r="E1069" s="107"/>
      <c r="F1069" s="107"/>
      <c r="G1069" s="107"/>
      <c r="H1069" s="107"/>
      <c r="I1069" s="108"/>
    </row>
    <row r="1070" spans="1:9" x14ac:dyDescent="0.2">
      <c r="A1070" s="36" t="str">
        <f>IF(B1066="","","連絡先")</f>
        <v>連絡先</v>
      </c>
      <c r="B1070" s="41" t="s">
        <v>156</v>
      </c>
      <c r="C1070" s="38"/>
      <c r="D1070" s="38" t="s">
        <v>124</v>
      </c>
      <c r="E1070" s="38"/>
      <c r="F1070" s="38"/>
      <c r="G1070" s="38"/>
      <c r="H1070" s="38"/>
      <c r="I1070" s="39"/>
    </row>
    <row r="1071" spans="1:9" x14ac:dyDescent="0.2">
      <c r="A1071" s="109" t="str">
        <f>IF(B1066="","","URL")</f>
        <v>URL</v>
      </c>
      <c r="B1071" s="111" t="s">
        <v>485</v>
      </c>
      <c r="C1071" s="111"/>
      <c r="D1071" s="111"/>
      <c r="E1071" s="111"/>
      <c r="F1071" s="111"/>
      <c r="G1071" s="111"/>
      <c r="H1071" s="111"/>
      <c r="I1071" s="111"/>
    </row>
    <row r="1072" spans="1:9" x14ac:dyDescent="0.2">
      <c r="A1072" s="110"/>
      <c r="B1072" s="112"/>
      <c r="C1072" s="113"/>
      <c r="D1072" s="113"/>
      <c r="E1072" s="113"/>
      <c r="F1072" s="113"/>
      <c r="G1072" s="113"/>
      <c r="H1072" s="113"/>
      <c r="I1072" s="114"/>
    </row>
    <row r="1075" spans="1:9" x14ac:dyDescent="0.2">
      <c r="A1075" s="36" t="str">
        <f>IF(B1075="","","名称")</f>
        <v/>
      </c>
      <c r="B1075" s="115"/>
      <c r="C1075" s="115"/>
      <c r="D1075" s="115"/>
      <c r="E1075" s="115"/>
      <c r="F1075" s="115"/>
      <c r="G1075" s="115"/>
      <c r="H1075" s="115"/>
      <c r="I1075" s="115"/>
    </row>
    <row r="1076" spans="1:9" x14ac:dyDescent="0.2">
      <c r="A1076" s="116" t="str">
        <f>IF(B1075="","","内容")</f>
        <v/>
      </c>
      <c r="B1076" s="118"/>
      <c r="C1076" s="119"/>
      <c r="D1076" s="122"/>
      <c r="E1076" s="122"/>
      <c r="F1076" s="122"/>
      <c r="G1076" s="122"/>
      <c r="H1076" s="122"/>
      <c r="I1076" s="124"/>
    </row>
    <row r="1077" spans="1:9" x14ac:dyDescent="0.2">
      <c r="A1077" s="117"/>
      <c r="B1077" s="120"/>
      <c r="C1077" s="121"/>
      <c r="D1077" s="123"/>
      <c r="E1077" s="123"/>
      <c r="F1077" s="123"/>
      <c r="G1077" s="123"/>
      <c r="H1077" s="123"/>
      <c r="I1077" s="125"/>
    </row>
    <row r="1078" spans="1:9" x14ac:dyDescent="0.2">
      <c r="A1078" s="37" t="str">
        <f>IF(B1075="","","（備考）")</f>
        <v/>
      </c>
      <c r="B1078" s="133"/>
      <c r="C1078" s="134"/>
      <c r="D1078" s="134"/>
      <c r="E1078" s="134"/>
      <c r="F1078" s="107"/>
      <c r="G1078" s="107"/>
      <c r="H1078" s="107"/>
      <c r="I1078" s="108"/>
    </row>
    <row r="1079" spans="1:9" x14ac:dyDescent="0.2">
      <c r="A1079" s="36" t="str">
        <f>IF(B1075="","","連絡先")</f>
        <v/>
      </c>
      <c r="B1079" s="41"/>
      <c r="C1079" s="38"/>
      <c r="D1079" s="38"/>
      <c r="E1079" s="38"/>
      <c r="F1079" s="42"/>
      <c r="G1079" s="38"/>
      <c r="H1079" s="38"/>
      <c r="I1079" s="39"/>
    </row>
    <row r="1080" spans="1:9" x14ac:dyDescent="0.2">
      <c r="A1080" s="109" t="str">
        <f>IF(B1075="","","URL")</f>
        <v/>
      </c>
      <c r="B1080" s="111"/>
      <c r="C1080" s="111"/>
      <c r="D1080" s="111"/>
      <c r="E1080" s="111"/>
      <c r="F1080" s="111"/>
      <c r="G1080" s="111"/>
      <c r="H1080" s="111"/>
      <c r="I1080" s="111"/>
    </row>
    <row r="1081" spans="1:9" x14ac:dyDescent="0.2">
      <c r="A1081" s="110"/>
      <c r="B1081" s="112"/>
      <c r="C1081" s="113"/>
      <c r="D1081" s="113"/>
      <c r="E1081" s="113"/>
      <c r="F1081" s="113"/>
      <c r="G1081" s="113"/>
      <c r="H1081" s="113"/>
      <c r="I1081" s="114"/>
    </row>
    <row r="1084" spans="1:9" x14ac:dyDescent="0.2">
      <c r="A1084" s="36" t="str">
        <f>IF(B1084="","","名称")</f>
        <v/>
      </c>
      <c r="B1084" s="115"/>
      <c r="C1084" s="115"/>
      <c r="D1084" s="115"/>
      <c r="E1084" s="115"/>
      <c r="F1084" s="115"/>
      <c r="G1084" s="115"/>
      <c r="H1084" s="115"/>
      <c r="I1084" s="115"/>
    </row>
    <row r="1085" spans="1:9" x14ac:dyDescent="0.2">
      <c r="A1085" s="116" t="str">
        <f>IF(B1084="","","内容")</f>
        <v/>
      </c>
      <c r="B1085" s="118"/>
      <c r="C1085" s="119"/>
      <c r="D1085" s="122"/>
      <c r="E1085" s="122"/>
      <c r="F1085" s="122"/>
      <c r="G1085" s="122"/>
      <c r="H1085" s="122"/>
      <c r="I1085" s="124"/>
    </row>
    <row r="1086" spans="1:9" x14ac:dyDescent="0.2">
      <c r="A1086" s="117"/>
      <c r="B1086" s="120"/>
      <c r="C1086" s="121"/>
      <c r="D1086" s="123"/>
      <c r="E1086" s="123"/>
      <c r="F1086" s="123"/>
      <c r="G1086" s="123"/>
      <c r="H1086" s="123"/>
      <c r="I1086" s="125"/>
    </row>
    <row r="1087" spans="1:9" x14ac:dyDescent="0.2">
      <c r="A1087" s="37" t="str">
        <f>IF(B1084="","","（備考）")</f>
        <v/>
      </c>
      <c r="B1087" s="133"/>
      <c r="C1087" s="134"/>
      <c r="D1087" s="107"/>
      <c r="E1087" s="107"/>
      <c r="F1087" s="107"/>
      <c r="G1087" s="107"/>
      <c r="H1087" s="107"/>
      <c r="I1087" s="108"/>
    </row>
    <row r="1088" spans="1:9" x14ac:dyDescent="0.2">
      <c r="A1088" s="36" t="str">
        <f>IF(B1084="","","連絡先")</f>
        <v/>
      </c>
      <c r="B1088" s="41"/>
      <c r="C1088" s="38"/>
      <c r="D1088" s="38"/>
      <c r="E1088" s="38"/>
      <c r="F1088" s="38"/>
      <c r="G1088" s="38"/>
      <c r="H1088" s="38"/>
      <c r="I1088" s="39"/>
    </row>
    <row r="1089" spans="1:9" x14ac:dyDescent="0.2">
      <c r="A1089" s="109" t="str">
        <f>IF(B1084="","","URL")</f>
        <v/>
      </c>
      <c r="B1089" s="111"/>
      <c r="C1089" s="111"/>
      <c r="D1089" s="111"/>
      <c r="E1089" s="111"/>
      <c r="F1089" s="111"/>
      <c r="G1089" s="111"/>
      <c r="H1089" s="111"/>
      <c r="I1089" s="111"/>
    </row>
    <row r="1090" spans="1:9" x14ac:dyDescent="0.2">
      <c r="A1090" s="110"/>
      <c r="B1090" s="112"/>
      <c r="C1090" s="113"/>
      <c r="D1090" s="113"/>
      <c r="E1090" s="113"/>
      <c r="F1090" s="113"/>
      <c r="G1090" s="113"/>
      <c r="H1090" s="113"/>
      <c r="I1090" s="114"/>
    </row>
    <row r="1093" spans="1:9" x14ac:dyDescent="0.2">
      <c r="A1093" s="36" t="str">
        <f>IF(B1093="","","名称")</f>
        <v/>
      </c>
      <c r="B1093" s="115"/>
      <c r="C1093" s="115"/>
      <c r="D1093" s="115"/>
      <c r="E1093" s="115"/>
      <c r="F1093" s="115"/>
      <c r="G1093" s="115"/>
      <c r="H1093" s="115"/>
      <c r="I1093" s="115"/>
    </row>
    <row r="1094" spans="1:9" x14ac:dyDescent="0.2">
      <c r="A1094" s="116" t="str">
        <f>IF(B1093="","","内容")</f>
        <v/>
      </c>
      <c r="B1094" s="118"/>
      <c r="C1094" s="119"/>
      <c r="D1094" s="122"/>
      <c r="E1094" s="122"/>
      <c r="F1094" s="122"/>
      <c r="G1094" s="122"/>
      <c r="H1094" s="122"/>
      <c r="I1094" s="124"/>
    </row>
    <row r="1095" spans="1:9" x14ac:dyDescent="0.2">
      <c r="A1095" s="117"/>
      <c r="B1095" s="120"/>
      <c r="C1095" s="121"/>
      <c r="D1095" s="123"/>
      <c r="E1095" s="123"/>
      <c r="F1095" s="123"/>
      <c r="G1095" s="123"/>
      <c r="H1095" s="123"/>
      <c r="I1095" s="125"/>
    </row>
    <row r="1096" spans="1:9" x14ac:dyDescent="0.2">
      <c r="A1096" s="37" t="str">
        <f>IF(B1093="","","（備考）")</f>
        <v/>
      </c>
      <c r="B1096" s="106"/>
      <c r="C1096" s="107"/>
      <c r="D1096" s="107"/>
      <c r="E1096" s="107"/>
      <c r="F1096" s="107"/>
      <c r="G1096" s="107"/>
      <c r="H1096" s="107"/>
      <c r="I1096" s="108"/>
    </row>
    <row r="1097" spans="1:9" x14ac:dyDescent="0.2">
      <c r="A1097" s="36" t="str">
        <f>IF(B1093="","","連絡先")</f>
        <v/>
      </c>
      <c r="B1097" s="40"/>
      <c r="C1097" s="38"/>
      <c r="D1097" s="38"/>
      <c r="E1097" s="38"/>
      <c r="F1097" s="38"/>
      <c r="G1097" s="38"/>
      <c r="H1097" s="38"/>
      <c r="I1097" s="39"/>
    </row>
    <row r="1098" spans="1:9" x14ac:dyDescent="0.2">
      <c r="A1098" s="109" t="str">
        <f>IF(B1093="","","URL")</f>
        <v/>
      </c>
      <c r="B1098" s="111"/>
      <c r="C1098" s="111"/>
      <c r="D1098" s="111"/>
      <c r="E1098" s="111"/>
      <c r="F1098" s="111"/>
      <c r="G1098" s="111"/>
      <c r="H1098" s="111"/>
      <c r="I1098" s="111"/>
    </row>
    <row r="1099" spans="1:9" x14ac:dyDescent="0.2">
      <c r="A1099" s="110"/>
      <c r="B1099" s="112"/>
      <c r="C1099" s="113"/>
      <c r="D1099" s="113"/>
      <c r="E1099" s="113"/>
      <c r="F1099" s="113"/>
      <c r="G1099" s="113"/>
      <c r="H1099" s="113"/>
      <c r="I1099" s="114"/>
    </row>
    <row r="1102" spans="1:9" x14ac:dyDescent="0.2">
      <c r="A1102" s="36" t="str">
        <f>IF(B1102="","","名称")</f>
        <v/>
      </c>
      <c r="B1102" s="115"/>
      <c r="C1102" s="115"/>
      <c r="D1102" s="115"/>
      <c r="E1102" s="115"/>
      <c r="F1102" s="115"/>
      <c r="G1102" s="115"/>
      <c r="H1102" s="115"/>
      <c r="I1102" s="115"/>
    </row>
    <row r="1103" spans="1:9" x14ac:dyDescent="0.2">
      <c r="A1103" s="116" t="str">
        <f>IF(B1102="","","内容")</f>
        <v/>
      </c>
      <c r="B1103" s="118"/>
      <c r="C1103" s="119"/>
      <c r="D1103" s="122"/>
      <c r="E1103" s="122"/>
      <c r="F1103" s="122"/>
      <c r="G1103" s="122"/>
      <c r="H1103" s="122"/>
      <c r="I1103" s="124"/>
    </row>
    <row r="1104" spans="1:9" x14ac:dyDescent="0.2">
      <c r="A1104" s="117"/>
      <c r="B1104" s="120"/>
      <c r="C1104" s="121"/>
      <c r="D1104" s="123"/>
      <c r="E1104" s="123"/>
      <c r="F1104" s="123"/>
      <c r="G1104" s="123"/>
      <c r="H1104" s="123"/>
      <c r="I1104" s="125"/>
    </row>
    <row r="1105" spans="1:9" x14ac:dyDescent="0.2">
      <c r="A1105" s="37" t="str">
        <f>IF(B1102="","","（備考）")</f>
        <v/>
      </c>
      <c r="B1105" s="106"/>
      <c r="C1105" s="107"/>
      <c r="D1105" s="107"/>
      <c r="E1105" s="107"/>
      <c r="F1105" s="107"/>
      <c r="G1105" s="107"/>
      <c r="H1105" s="107"/>
      <c r="I1105" s="108"/>
    </row>
    <row r="1106" spans="1:9" x14ac:dyDescent="0.2">
      <c r="A1106" s="36" t="str">
        <f>IF(B1102="","","連絡先")</f>
        <v/>
      </c>
      <c r="B1106" s="40"/>
      <c r="C1106" s="38"/>
      <c r="D1106" s="38"/>
      <c r="E1106" s="38"/>
      <c r="F1106" s="38"/>
      <c r="G1106" s="38"/>
      <c r="H1106" s="38"/>
      <c r="I1106" s="39"/>
    </row>
    <row r="1107" spans="1:9" x14ac:dyDescent="0.2">
      <c r="A1107" s="109" t="str">
        <f>IF(B1102="","","URL")</f>
        <v/>
      </c>
      <c r="B1107" s="111"/>
      <c r="C1107" s="111"/>
      <c r="D1107" s="111"/>
      <c r="E1107" s="111"/>
      <c r="F1107" s="111"/>
      <c r="G1107" s="111"/>
      <c r="H1107" s="111"/>
      <c r="I1107" s="111"/>
    </row>
    <row r="1108" spans="1:9" x14ac:dyDescent="0.2">
      <c r="A1108" s="110"/>
      <c r="B1108" s="112"/>
      <c r="C1108" s="113"/>
      <c r="D1108" s="113"/>
      <c r="E1108" s="113"/>
      <c r="F1108" s="113"/>
      <c r="G1108" s="113"/>
      <c r="H1108" s="113"/>
      <c r="I1108" s="114"/>
    </row>
    <row r="1111" spans="1:9" x14ac:dyDescent="0.2">
      <c r="A1111" s="36" t="str">
        <f>IF(B1111="","","名称")</f>
        <v/>
      </c>
      <c r="B1111" s="115"/>
      <c r="C1111" s="115"/>
      <c r="D1111" s="115"/>
      <c r="E1111" s="115"/>
      <c r="F1111" s="115"/>
      <c r="G1111" s="115"/>
      <c r="H1111" s="115"/>
      <c r="I1111" s="115"/>
    </row>
    <row r="1112" spans="1:9" x14ac:dyDescent="0.2">
      <c r="A1112" s="116" t="str">
        <f>IF(B1111="","","内容")</f>
        <v/>
      </c>
      <c r="B1112" s="118"/>
      <c r="C1112" s="119"/>
      <c r="D1112" s="122"/>
      <c r="E1112" s="122"/>
      <c r="F1112" s="122"/>
      <c r="G1112" s="122"/>
      <c r="H1112" s="122"/>
      <c r="I1112" s="124"/>
    </row>
    <row r="1113" spans="1:9" x14ac:dyDescent="0.2">
      <c r="A1113" s="117"/>
      <c r="B1113" s="120"/>
      <c r="C1113" s="121"/>
      <c r="D1113" s="123"/>
      <c r="E1113" s="123"/>
      <c r="F1113" s="123"/>
      <c r="G1113" s="123"/>
      <c r="H1113" s="123"/>
      <c r="I1113" s="125"/>
    </row>
    <row r="1114" spans="1:9" x14ac:dyDescent="0.2">
      <c r="A1114" s="37" t="str">
        <f>IF(B1111="","","（備考）")</f>
        <v/>
      </c>
      <c r="B1114" s="106"/>
      <c r="C1114" s="107"/>
      <c r="D1114" s="107"/>
      <c r="E1114" s="107"/>
      <c r="F1114" s="107"/>
      <c r="G1114" s="107"/>
      <c r="H1114" s="107"/>
      <c r="I1114" s="108"/>
    </row>
    <row r="1115" spans="1:9" x14ac:dyDescent="0.2">
      <c r="A1115" s="36" t="str">
        <f>IF(B1111="","","連絡先")</f>
        <v/>
      </c>
      <c r="B1115" s="40"/>
      <c r="C1115" s="38"/>
      <c r="D1115" s="38"/>
      <c r="E1115" s="38"/>
      <c r="F1115" s="38"/>
      <c r="G1115" s="38"/>
      <c r="H1115" s="38"/>
      <c r="I1115" s="39"/>
    </row>
    <row r="1116" spans="1:9" x14ac:dyDescent="0.2">
      <c r="A1116" s="109" t="str">
        <f>IF(B1111="","","URL")</f>
        <v/>
      </c>
      <c r="B1116" s="111"/>
      <c r="C1116" s="111"/>
      <c r="D1116" s="111"/>
      <c r="E1116" s="111"/>
      <c r="F1116" s="111"/>
      <c r="G1116" s="111"/>
      <c r="H1116" s="111"/>
      <c r="I1116" s="111"/>
    </row>
    <row r="1117" spans="1:9" x14ac:dyDescent="0.2">
      <c r="A1117" s="110"/>
      <c r="B1117" s="112"/>
      <c r="C1117" s="113"/>
      <c r="D1117" s="113"/>
      <c r="E1117" s="113"/>
      <c r="F1117" s="113"/>
      <c r="G1117" s="113"/>
      <c r="H1117" s="113"/>
      <c r="I1117" s="114"/>
    </row>
    <row r="1121" spans="1:9" ht="13.5" customHeight="1" x14ac:dyDescent="0.2">
      <c r="A1121" s="132" t="s">
        <v>539</v>
      </c>
      <c r="B1121" s="132"/>
      <c r="C1121" s="132"/>
      <c r="D1121" s="132"/>
      <c r="E1121" s="132"/>
      <c r="F1121" s="132"/>
      <c r="G1121" s="132"/>
      <c r="H1121" s="132"/>
      <c r="I1121" s="132"/>
    </row>
    <row r="1122" spans="1:9" ht="13.5" customHeight="1" x14ac:dyDescent="0.2">
      <c r="A1122" s="132"/>
      <c r="B1122" s="132"/>
      <c r="C1122" s="132"/>
      <c r="D1122" s="132"/>
      <c r="E1122" s="132"/>
      <c r="F1122" s="132"/>
      <c r="G1122" s="132"/>
      <c r="H1122" s="132"/>
      <c r="I1122" s="132"/>
    </row>
    <row r="1125" spans="1:9" x14ac:dyDescent="0.2">
      <c r="A1125" s="36" t="str">
        <f>IF(B1125="","","名称")</f>
        <v>名称</v>
      </c>
      <c r="B1125" s="115" t="s">
        <v>467</v>
      </c>
      <c r="C1125" s="115"/>
      <c r="D1125" s="115"/>
      <c r="E1125" s="115"/>
      <c r="F1125" s="115"/>
      <c r="G1125" s="115"/>
      <c r="H1125" s="115"/>
      <c r="I1125" s="115"/>
    </row>
    <row r="1126" spans="1:9" x14ac:dyDescent="0.2">
      <c r="A1126" s="116" t="str">
        <f>IF(B1125="","","内容")</f>
        <v>内容</v>
      </c>
      <c r="B1126" s="180" t="s">
        <v>12</v>
      </c>
      <c r="C1126" s="181"/>
      <c r="D1126" s="122" t="s">
        <v>468</v>
      </c>
      <c r="E1126" s="122"/>
      <c r="F1126" s="122"/>
      <c r="G1126" s="122"/>
      <c r="H1126" s="122"/>
      <c r="I1126" s="124"/>
    </row>
    <row r="1127" spans="1:9" x14ac:dyDescent="0.2">
      <c r="A1127" s="117"/>
      <c r="B1127" s="182"/>
      <c r="C1127" s="183"/>
      <c r="D1127" s="123"/>
      <c r="E1127" s="123"/>
      <c r="F1127" s="123"/>
      <c r="G1127" s="123"/>
      <c r="H1127" s="123"/>
      <c r="I1127" s="125"/>
    </row>
    <row r="1128" spans="1:9" x14ac:dyDescent="0.2">
      <c r="A1128" s="37" t="str">
        <f>IF(B1125="","","（備考）")</f>
        <v>（備考）</v>
      </c>
      <c r="B1128" s="164" t="s">
        <v>457</v>
      </c>
      <c r="C1128" s="165"/>
      <c r="D1128" s="131" t="s">
        <v>469</v>
      </c>
      <c r="E1128" s="131"/>
      <c r="F1128" s="107"/>
      <c r="G1128" s="107"/>
      <c r="H1128" s="107"/>
      <c r="I1128" s="108"/>
    </row>
    <row r="1129" spans="1:9" x14ac:dyDescent="0.2">
      <c r="A1129" s="36" t="str">
        <f>IF(B1125="","","連絡先")</f>
        <v>連絡先</v>
      </c>
      <c r="B1129" s="41" t="s">
        <v>184</v>
      </c>
      <c r="C1129" s="38"/>
      <c r="D1129" s="38" t="s">
        <v>470</v>
      </c>
      <c r="E1129" s="38"/>
      <c r="F1129" s="38"/>
      <c r="G1129" s="38"/>
      <c r="H1129" s="38"/>
      <c r="I1129" s="39"/>
    </row>
    <row r="1130" spans="1:9" ht="13.2" customHeight="1" x14ac:dyDescent="0.2">
      <c r="A1130" s="109" t="str">
        <f>IF(B1125="","","URL")</f>
        <v>URL</v>
      </c>
      <c r="B1130" s="152" t="s">
        <v>189</v>
      </c>
      <c r="C1130" s="152"/>
      <c r="D1130" s="152"/>
      <c r="E1130" s="152"/>
      <c r="F1130" s="152"/>
      <c r="G1130" s="152"/>
      <c r="H1130" s="152"/>
      <c r="I1130" s="152"/>
    </row>
    <row r="1131" spans="1:9" x14ac:dyDescent="0.2">
      <c r="A1131" s="110"/>
      <c r="B1131" s="153"/>
      <c r="C1131" s="154"/>
      <c r="D1131" s="154"/>
      <c r="E1131" s="154"/>
      <c r="F1131" s="154"/>
      <c r="G1131" s="154"/>
      <c r="H1131" s="154"/>
      <c r="I1131" s="155"/>
    </row>
    <row r="1134" spans="1:9" x14ac:dyDescent="0.2">
      <c r="A1134" s="36" t="str">
        <f>IF(B1134="","","名称")</f>
        <v>名称</v>
      </c>
      <c r="B1134" s="115" t="s">
        <v>471</v>
      </c>
      <c r="C1134" s="115"/>
      <c r="D1134" s="115"/>
      <c r="E1134" s="115"/>
      <c r="F1134" s="115"/>
      <c r="G1134" s="115"/>
      <c r="H1134" s="115"/>
      <c r="I1134" s="115"/>
    </row>
    <row r="1135" spans="1:9" x14ac:dyDescent="0.2">
      <c r="A1135" s="116" t="str">
        <f>IF(B1134="","","内容")</f>
        <v>内容</v>
      </c>
      <c r="B1135" s="118" t="s">
        <v>77</v>
      </c>
      <c r="C1135" s="119"/>
      <c r="D1135" s="122"/>
      <c r="E1135" s="122"/>
      <c r="F1135" s="122"/>
      <c r="G1135" s="122"/>
      <c r="H1135" s="122"/>
      <c r="I1135" s="124"/>
    </row>
    <row r="1136" spans="1:9" x14ac:dyDescent="0.2">
      <c r="A1136" s="117"/>
      <c r="B1136" s="120"/>
      <c r="C1136" s="121"/>
      <c r="D1136" s="123"/>
      <c r="E1136" s="123"/>
      <c r="F1136" s="123"/>
      <c r="G1136" s="123"/>
      <c r="H1136" s="123"/>
      <c r="I1136" s="125"/>
    </row>
    <row r="1137" spans="1:9" x14ac:dyDescent="0.2">
      <c r="A1137" s="37" t="str">
        <f>IF(B1134="","","（備考）")</f>
        <v>（備考）</v>
      </c>
      <c r="B1137" s="179"/>
      <c r="C1137" s="130"/>
      <c r="D1137" s="107"/>
      <c r="E1137" s="107"/>
      <c r="F1137" s="107"/>
      <c r="G1137" s="107"/>
      <c r="H1137" s="107"/>
      <c r="I1137" s="108"/>
    </row>
    <row r="1138" spans="1:9" x14ac:dyDescent="0.2">
      <c r="A1138" s="36" t="str">
        <f>IF(B1134="","","連絡先")</f>
        <v>連絡先</v>
      </c>
      <c r="B1138" s="41" t="s">
        <v>184</v>
      </c>
      <c r="C1138" s="38"/>
      <c r="D1138" s="38" t="s">
        <v>67</v>
      </c>
      <c r="E1138" s="38"/>
      <c r="F1138" s="38"/>
      <c r="G1138" s="38"/>
      <c r="H1138" s="38"/>
      <c r="I1138" s="39"/>
    </row>
    <row r="1139" spans="1:9" ht="13.2" customHeight="1" x14ac:dyDescent="0.2">
      <c r="A1139" s="109" t="str">
        <f>IF(B1134="","","URL")</f>
        <v>URL</v>
      </c>
      <c r="B1139" s="111" t="s">
        <v>189</v>
      </c>
      <c r="C1139" s="111"/>
      <c r="D1139" s="111"/>
      <c r="E1139" s="111"/>
      <c r="F1139" s="111"/>
      <c r="G1139" s="111"/>
      <c r="H1139" s="111"/>
      <c r="I1139" s="111"/>
    </row>
    <row r="1140" spans="1:9" x14ac:dyDescent="0.2">
      <c r="A1140" s="110"/>
      <c r="B1140" s="112"/>
      <c r="C1140" s="113"/>
      <c r="D1140" s="113"/>
      <c r="E1140" s="113"/>
      <c r="F1140" s="113"/>
      <c r="G1140" s="113"/>
      <c r="H1140" s="113"/>
      <c r="I1140" s="114"/>
    </row>
    <row r="1143" spans="1:9" x14ac:dyDescent="0.2">
      <c r="A1143" s="36" t="str">
        <f>IF(B1143="","","名称")</f>
        <v>名称</v>
      </c>
      <c r="B1143" s="115" t="s">
        <v>472</v>
      </c>
      <c r="C1143" s="115"/>
      <c r="D1143" s="115"/>
      <c r="E1143" s="115"/>
      <c r="F1143" s="115"/>
      <c r="G1143" s="115"/>
      <c r="H1143" s="115"/>
      <c r="I1143" s="115"/>
    </row>
    <row r="1144" spans="1:9" x14ac:dyDescent="0.2">
      <c r="A1144" s="116" t="str">
        <f>IF(B1143="","","内容")</f>
        <v>内容</v>
      </c>
      <c r="B1144" s="177" t="s">
        <v>87</v>
      </c>
      <c r="C1144" s="122"/>
      <c r="D1144" s="122" t="s">
        <v>188</v>
      </c>
      <c r="E1144" s="122"/>
      <c r="F1144" s="122"/>
      <c r="G1144" s="122"/>
      <c r="H1144" s="122"/>
      <c r="I1144" s="124"/>
    </row>
    <row r="1145" spans="1:9" x14ac:dyDescent="0.2">
      <c r="A1145" s="117"/>
      <c r="B1145" s="178"/>
      <c r="C1145" s="123"/>
      <c r="D1145" s="123"/>
      <c r="E1145" s="123"/>
      <c r="F1145" s="123"/>
      <c r="G1145" s="123"/>
      <c r="H1145" s="123"/>
      <c r="I1145" s="125"/>
    </row>
    <row r="1146" spans="1:9" x14ac:dyDescent="0.2">
      <c r="A1146" s="37" t="str">
        <f>IF(B1143="","","（備考）")</f>
        <v>（備考）</v>
      </c>
      <c r="B1146" s="126" t="s">
        <v>281</v>
      </c>
      <c r="C1146" s="127"/>
      <c r="D1146" s="176" t="s">
        <v>373</v>
      </c>
      <c r="E1146" s="176"/>
      <c r="F1146" s="134"/>
      <c r="G1146" s="134"/>
      <c r="H1146" s="107"/>
      <c r="I1146" s="108"/>
    </row>
    <row r="1147" spans="1:9" x14ac:dyDescent="0.2">
      <c r="A1147" s="36" t="str">
        <f>IF(B1143="","","連絡先")</f>
        <v>連絡先</v>
      </c>
      <c r="B1147" s="41" t="s">
        <v>184</v>
      </c>
      <c r="C1147" s="38"/>
      <c r="D1147" s="38" t="s">
        <v>67</v>
      </c>
      <c r="E1147" s="38"/>
      <c r="F1147" s="38"/>
      <c r="G1147" s="38"/>
      <c r="H1147" s="38"/>
      <c r="I1147" s="39"/>
    </row>
    <row r="1148" spans="1:9" x14ac:dyDescent="0.2">
      <c r="A1148" s="109" t="str">
        <f>IF(B1143="","","URL")</f>
        <v>URL</v>
      </c>
      <c r="B1148" s="111" t="s">
        <v>189</v>
      </c>
      <c r="C1148" s="111"/>
      <c r="D1148" s="111"/>
      <c r="E1148" s="111"/>
      <c r="F1148" s="111"/>
      <c r="G1148" s="111"/>
      <c r="H1148" s="111"/>
      <c r="I1148" s="111"/>
    </row>
    <row r="1149" spans="1:9" x14ac:dyDescent="0.2">
      <c r="A1149" s="110"/>
      <c r="B1149" s="112"/>
      <c r="C1149" s="113"/>
      <c r="D1149" s="113"/>
      <c r="E1149" s="113"/>
      <c r="F1149" s="113"/>
      <c r="G1149" s="113"/>
      <c r="H1149" s="113"/>
      <c r="I1149" s="114"/>
    </row>
    <row r="1152" spans="1:9" x14ac:dyDescent="0.2">
      <c r="A1152" s="36" t="str">
        <f>IF(B1152="","","名称")</f>
        <v>名称</v>
      </c>
      <c r="B1152" s="115" t="s">
        <v>473</v>
      </c>
      <c r="C1152" s="115"/>
      <c r="D1152" s="115"/>
      <c r="E1152" s="115"/>
      <c r="F1152" s="115"/>
      <c r="G1152" s="115"/>
      <c r="H1152" s="115"/>
      <c r="I1152" s="115"/>
    </row>
    <row r="1153" spans="1:9" x14ac:dyDescent="0.2">
      <c r="A1153" s="116" t="str">
        <f>IF(B1152="","","内容")</f>
        <v>内容</v>
      </c>
      <c r="B1153" s="118" t="s">
        <v>78</v>
      </c>
      <c r="C1153" s="119"/>
      <c r="D1153" s="122"/>
      <c r="E1153" s="122"/>
      <c r="F1153" s="122"/>
      <c r="G1153" s="122"/>
      <c r="H1153" s="122"/>
      <c r="I1153" s="124"/>
    </row>
    <row r="1154" spans="1:9" x14ac:dyDescent="0.2">
      <c r="A1154" s="117"/>
      <c r="B1154" s="120"/>
      <c r="C1154" s="121"/>
      <c r="D1154" s="123"/>
      <c r="E1154" s="123"/>
      <c r="F1154" s="123"/>
      <c r="G1154" s="123"/>
      <c r="H1154" s="123"/>
      <c r="I1154" s="125"/>
    </row>
    <row r="1155" spans="1:9" x14ac:dyDescent="0.2">
      <c r="A1155" s="37" t="str">
        <f>IF(B1152="","","（備考）")</f>
        <v>（備考）</v>
      </c>
      <c r="B1155" s="156" t="s">
        <v>366</v>
      </c>
      <c r="C1155" s="131"/>
      <c r="D1155" s="107"/>
      <c r="E1155" s="107"/>
      <c r="F1155" s="107"/>
      <c r="G1155" s="107"/>
      <c r="H1155" s="107"/>
      <c r="I1155" s="108"/>
    </row>
    <row r="1156" spans="1:9" ht="13.2" customHeight="1" x14ac:dyDescent="0.2">
      <c r="A1156" s="93" t="str">
        <f>IF(B1152="","","連絡先")</f>
        <v>連絡先</v>
      </c>
      <c r="B1156" s="47" t="s">
        <v>522</v>
      </c>
      <c r="C1156" s="102"/>
      <c r="D1156" s="102"/>
      <c r="E1156" s="102"/>
      <c r="F1156" s="48" t="s">
        <v>523</v>
      </c>
      <c r="G1156" s="38"/>
      <c r="H1156" s="38"/>
      <c r="I1156" s="39"/>
    </row>
    <row r="1157" spans="1:9" x14ac:dyDescent="0.2">
      <c r="A1157" s="109" t="str">
        <f>IF(B1152="","","URL")</f>
        <v>URL</v>
      </c>
      <c r="B1157" s="172" t="str">
        <f>HYPERLINK("http://www.town.oiso.kanagawa.jp/soshiki/chomin/kosodate/tanto/shiencenter/index.html","http://www.town.oiso.kanagawa.jp/soshiki/chomin/kosodate/tanto/shiencenter/index.html")</f>
        <v>http://www.town.oiso.kanagawa.jp/soshiki/chomin/kosodate/tanto/shiencenter/index.html</v>
      </c>
      <c r="C1157" s="172"/>
      <c r="D1157" s="172"/>
      <c r="E1157" s="172"/>
      <c r="F1157" s="172"/>
      <c r="G1157" s="172"/>
      <c r="H1157" s="172"/>
      <c r="I1157" s="172"/>
    </row>
    <row r="1158" spans="1:9" x14ac:dyDescent="0.2">
      <c r="A1158" s="110"/>
      <c r="B1158" s="173"/>
      <c r="C1158" s="174"/>
      <c r="D1158" s="174"/>
      <c r="E1158" s="174"/>
      <c r="F1158" s="174"/>
      <c r="G1158" s="174"/>
      <c r="H1158" s="174"/>
      <c r="I1158" s="175"/>
    </row>
    <row r="1161" spans="1:9" x14ac:dyDescent="0.2">
      <c r="A1161" s="36" t="str">
        <f>IF(B1161="","","名称")</f>
        <v>名称</v>
      </c>
      <c r="B1161" s="115" t="s">
        <v>183</v>
      </c>
      <c r="C1161" s="115"/>
      <c r="D1161" s="115"/>
      <c r="E1161" s="115"/>
      <c r="F1161" s="115"/>
      <c r="G1161" s="115"/>
      <c r="H1161" s="115"/>
      <c r="I1161" s="115"/>
    </row>
    <row r="1162" spans="1:9" x14ac:dyDescent="0.2">
      <c r="A1162" s="116" t="str">
        <f>IF(B1161="","","内容")</f>
        <v>内容</v>
      </c>
      <c r="B1162" s="118" t="s">
        <v>85</v>
      </c>
      <c r="C1162" s="119"/>
      <c r="D1162" s="122"/>
      <c r="E1162" s="122"/>
      <c r="F1162" s="122"/>
      <c r="G1162" s="122"/>
      <c r="H1162" s="122"/>
      <c r="I1162" s="124"/>
    </row>
    <row r="1163" spans="1:9" x14ac:dyDescent="0.2">
      <c r="A1163" s="117"/>
      <c r="B1163" s="120"/>
      <c r="C1163" s="121"/>
      <c r="D1163" s="123"/>
      <c r="E1163" s="123"/>
      <c r="F1163" s="123"/>
      <c r="G1163" s="123"/>
      <c r="H1163" s="123"/>
      <c r="I1163" s="125"/>
    </row>
    <row r="1164" spans="1:9" x14ac:dyDescent="0.2">
      <c r="A1164" s="37" t="str">
        <f>IF(B1161="","","（備考）")</f>
        <v>（備考）</v>
      </c>
      <c r="B1164" s="164"/>
      <c r="C1164" s="165"/>
      <c r="D1164" s="107"/>
      <c r="E1164" s="107"/>
      <c r="F1164" s="107"/>
      <c r="G1164" s="107"/>
      <c r="H1164" s="107"/>
      <c r="I1164" s="108"/>
    </row>
    <row r="1165" spans="1:9" x14ac:dyDescent="0.2">
      <c r="A1165" s="36" t="str">
        <f>IF(B1161="","","連絡先")</f>
        <v>連絡先</v>
      </c>
      <c r="B1165" s="41" t="s">
        <v>184</v>
      </c>
      <c r="C1165" s="38"/>
      <c r="D1165" s="38" t="s">
        <v>67</v>
      </c>
      <c r="E1165" s="38"/>
      <c r="F1165" s="38"/>
      <c r="G1165" s="38"/>
      <c r="H1165" s="38"/>
      <c r="I1165" s="39"/>
    </row>
    <row r="1166" spans="1:9" ht="13.2" customHeight="1" x14ac:dyDescent="0.2">
      <c r="A1166" s="109" t="str">
        <f>IF(B1161="","","URL")</f>
        <v>URL</v>
      </c>
      <c r="B1166" s="111" t="s">
        <v>185</v>
      </c>
      <c r="C1166" s="111"/>
      <c r="D1166" s="111"/>
      <c r="E1166" s="111"/>
      <c r="F1166" s="111"/>
      <c r="G1166" s="111"/>
      <c r="H1166" s="111"/>
      <c r="I1166" s="111"/>
    </row>
    <row r="1167" spans="1:9" x14ac:dyDescent="0.2">
      <c r="A1167" s="110"/>
      <c r="B1167" s="112"/>
      <c r="C1167" s="113"/>
      <c r="D1167" s="113"/>
      <c r="E1167" s="113"/>
      <c r="F1167" s="113"/>
      <c r="G1167" s="113"/>
      <c r="H1167" s="113"/>
      <c r="I1167" s="114"/>
    </row>
    <row r="1170" spans="1:9" x14ac:dyDescent="0.2">
      <c r="A1170" s="36" t="str">
        <f>IF(B1170="","","名称")</f>
        <v>名称</v>
      </c>
      <c r="B1170" s="115" t="s">
        <v>474</v>
      </c>
      <c r="C1170" s="115"/>
      <c r="D1170" s="115"/>
      <c r="E1170" s="115"/>
      <c r="F1170" s="115"/>
      <c r="G1170" s="115"/>
      <c r="H1170" s="115"/>
      <c r="I1170" s="115"/>
    </row>
    <row r="1171" spans="1:9" x14ac:dyDescent="0.2">
      <c r="A1171" s="116" t="str">
        <f>IF(B1170="","","内容")</f>
        <v>内容</v>
      </c>
      <c r="B1171" s="118" t="s">
        <v>475</v>
      </c>
      <c r="C1171" s="119"/>
      <c r="D1171" s="122"/>
      <c r="E1171" s="122"/>
      <c r="F1171" s="122"/>
      <c r="G1171" s="122"/>
      <c r="H1171" s="122"/>
      <c r="I1171" s="124"/>
    </row>
    <row r="1172" spans="1:9" x14ac:dyDescent="0.2">
      <c r="A1172" s="117"/>
      <c r="B1172" s="120"/>
      <c r="C1172" s="121"/>
      <c r="D1172" s="123"/>
      <c r="E1172" s="123"/>
      <c r="F1172" s="123"/>
      <c r="G1172" s="123"/>
      <c r="H1172" s="123"/>
      <c r="I1172" s="125"/>
    </row>
    <row r="1173" spans="1:9" x14ac:dyDescent="0.2">
      <c r="A1173" s="37" t="str">
        <f>IF(B1170="","","（備考）")</f>
        <v>（備考）</v>
      </c>
      <c r="B1173" s="128"/>
      <c r="C1173" s="129"/>
      <c r="D1173" s="107"/>
      <c r="E1173" s="107"/>
      <c r="F1173" s="107"/>
      <c r="G1173" s="107"/>
      <c r="H1173" s="107"/>
      <c r="I1173" s="108"/>
    </row>
    <row r="1174" spans="1:9" x14ac:dyDescent="0.2">
      <c r="A1174" s="36" t="str">
        <f>IF(B1170="","","連絡先")</f>
        <v>連絡先</v>
      </c>
      <c r="B1174" s="41" t="s">
        <v>508</v>
      </c>
      <c r="C1174" s="38"/>
      <c r="D1174" s="38" t="s">
        <v>509</v>
      </c>
      <c r="E1174" s="38"/>
      <c r="F1174" s="38"/>
      <c r="G1174" s="38"/>
      <c r="H1174" s="38"/>
      <c r="I1174" s="39"/>
    </row>
    <row r="1175" spans="1:9" ht="13.2" customHeight="1" x14ac:dyDescent="0.2">
      <c r="A1175" s="109" t="str">
        <f>IF(B1170="","","URL")</f>
        <v>URL</v>
      </c>
      <c r="B1175" s="172" t="str">
        <f>HYPERLINK("http://www.town.oiso.kanagawa.jp/soshiki/chomin/hukushi/tanto/syougaihukushi/index.html","http://www.town.oiso.kanagawa.jp/soshiki/chomin/hukushi/tanto/syougaihukushi/index.html")</f>
        <v>http://www.town.oiso.kanagawa.jp/soshiki/chomin/hukushi/tanto/syougaihukushi/index.html</v>
      </c>
      <c r="C1175" s="172"/>
      <c r="D1175" s="172"/>
      <c r="E1175" s="172"/>
      <c r="F1175" s="172"/>
      <c r="G1175" s="172"/>
      <c r="H1175" s="172"/>
      <c r="I1175" s="172"/>
    </row>
    <row r="1176" spans="1:9" x14ac:dyDescent="0.2">
      <c r="A1176" s="110"/>
      <c r="B1176" s="173"/>
      <c r="C1176" s="174"/>
      <c r="D1176" s="174"/>
      <c r="E1176" s="174"/>
      <c r="F1176" s="174"/>
      <c r="G1176" s="174"/>
      <c r="H1176" s="174"/>
      <c r="I1176" s="175"/>
    </row>
    <row r="1178" spans="1:9" x14ac:dyDescent="0.2">
      <c r="A1178" s="259"/>
      <c r="B1178" s="259"/>
      <c r="C1178" s="259"/>
      <c r="D1178" s="259"/>
      <c r="E1178" s="259"/>
      <c r="F1178" s="259"/>
      <c r="G1178" s="259"/>
      <c r="H1178" s="259"/>
      <c r="I1178" s="259"/>
    </row>
    <row r="1179" spans="1:9" x14ac:dyDescent="0.2">
      <c r="A1179" s="259"/>
      <c r="B1179" s="259"/>
      <c r="C1179" s="259"/>
      <c r="D1179" s="259"/>
      <c r="E1179" s="259"/>
      <c r="F1179" s="259"/>
      <c r="G1179" s="259"/>
      <c r="H1179" s="259"/>
      <c r="I1179" s="259"/>
    </row>
    <row r="1180" spans="1:9" ht="13.5" customHeight="1" x14ac:dyDescent="0.2"/>
    <row r="1181" spans="1:9" ht="13.5" customHeight="1" x14ac:dyDescent="0.2"/>
    <row r="1182" spans="1:9" x14ac:dyDescent="0.2">
      <c r="A1182" s="36" t="str">
        <f>IF(B1182="","","名称")</f>
        <v>名称</v>
      </c>
      <c r="B1182" s="260" t="s">
        <v>186</v>
      </c>
      <c r="C1182" s="261"/>
      <c r="D1182" s="261"/>
      <c r="E1182" s="261"/>
      <c r="F1182" s="261"/>
      <c r="G1182" s="261"/>
      <c r="H1182" s="261"/>
      <c r="I1182" s="262"/>
    </row>
    <row r="1183" spans="1:9" x14ac:dyDescent="0.2">
      <c r="A1183" s="116" t="str">
        <f>IF(B1182="","","内容")</f>
        <v>内容</v>
      </c>
      <c r="B1183" s="118" t="s">
        <v>14</v>
      </c>
      <c r="C1183" s="119"/>
      <c r="D1183" s="122"/>
      <c r="E1183" s="122"/>
      <c r="F1183" s="122"/>
      <c r="G1183" s="122"/>
      <c r="H1183" s="122"/>
      <c r="I1183" s="124"/>
    </row>
    <row r="1184" spans="1:9" x14ac:dyDescent="0.2">
      <c r="A1184" s="117"/>
      <c r="B1184" s="120"/>
      <c r="C1184" s="121"/>
      <c r="D1184" s="123"/>
      <c r="E1184" s="123"/>
      <c r="F1184" s="123"/>
      <c r="G1184" s="123"/>
      <c r="H1184" s="123"/>
      <c r="I1184" s="125"/>
    </row>
    <row r="1185" spans="1:9" x14ac:dyDescent="0.2">
      <c r="A1185" s="37" t="str">
        <f>IF(B1182="","","（備考）")</f>
        <v>（備考）</v>
      </c>
      <c r="B1185" s="162"/>
      <c r="C1185" s="163"/>
      <c r="D1185" s="107"/>
      <c r="E1185" s="107"/>
      <c r="F1185" s="107"/>
      <c r="G1185" s="107"/>
      <c r="H1185" s="107"/>
      <c r="I1185" s="108"/>
    </row>
    <row r="1186" spans="1:9" x14ac:dyDescent="0.2">
      <c r="A1186" s="36" t="str">
        <f>IF(B1182="","","連絡先")</f>
        <v>連絡先</v>
      </c>
      <c r="B1186" s="41" t="s">
        <v>184</v>
      </c>
      <c r="C1186" s="38"/>
      <c r="D1186" s="38" t="s">
        <v>67</v>
      </c>
      <c r="E1186" s="38"/>
      <c r="F1186" s="42"/>
      <c r="G1186" s="42"/>
      <c r="H1186" s="42"/>
      <c r="I1186" s="43"/>
    </row>
    <row r="1187" spans="1:9" x14ac:dyDescent="0.2">
      <c r="A1187" s="109" t="str">
        <f>IF(B1182="","","URL")</f>
        <v>URL</v>
      </c>
      <c r="B1187" s="253" t="s">
        <v>187</v>
      </c>
      <c r="C1187" s="254"/>
      <c r="D1187" s="254"/>
      <c r="E1187" s="254"/>
      <c r="F1187" s="254"/>
      <c r="G1187" s="254"/>
      <c r="H1187" s="254"/>
      <c r="I1187" s="255"/>
    </row>
    <row r="1188" spans="1:9" x14ac:dyDescent="0.2">
      <c r="A1188" s="110"/>
      <c r="B1188" s="256"/>
      <c r="C1188" s="257"/>
      <c r="D1188" s="257"/>
      <c r="E1188" s="257"/>
      <c r="F1188" s="257"/>
      <c r="G1188" s="257"/>
      <c r="H1188" s="257"/>
      <c r="I1188" s="258"/>
    </row>
    <row r="1191" spans="1:9" x14ac:dyDescent="0.2">
      <c r="A1191" s="36"/>
      <c r="B1191" s="341"/>
      <c r="C1191" s="342"/>
      <c r="D1191" s="342"/>
      <c r="E1191" s="342"/>
      <c r="F1191" s="342"/>
      <c r="G1191" s="342"/>
      <c r="H1191" s="342"/>
      <c r="I1191" s="342"/>
    </row>
    <row r="1192" spans="1:9" x14ac:dyDescent="0.2">
      <c r="A1192" s="116"/>
      <c r="B1192" s="118"/>
      <c r="C1192" s="119"/>
      <c r="D1192" s="122"/>
      <c r="E1192" s="122"/>
      <c r="F1192" s="122"/>
      <c r="G1192" s="122"/>
      <c r="H1192" s="122"/>
      <c r="I1192" s="124"/>
    </row>
    <row r="1193" spans="1:9" x14ac:dyDescent="0.2">
      <c r="A1193" s="117"/>
      <c r="B1193" s="120"/>
      <c r="C1193" s="121"/>
      <c r="D1193" s="123"/>
      <c r="E1193" s="123"/>
      <c r="F1193" s="123"/>
      <c r="G1193" s="123"/>
      <c r="H1193" s="123"/>
      <c r="I1193" s="125"/>
    </row>
    <row r="1194" spans="1:9" x14ac:dyDescent="0.2">
      <c r="A1194" s="37"/>
      <c r="B1194" s="133"/>
      <c r="C1194" s="134"/>
      <c r="D1194" s="107"/>
      <c r="E1194" s="107"/>
      <c r="F1194" s="107"/>
      <c r="G1194" s="107"/>
      <c r="H1194" s="107"/>
      <c r="I1194" s="108"/>
    </row>
    <row r="1195" spans="1:9" x14ac:dyDescent="0.2">
      <c r="A1195" s="36"/>
      <c r="B1195" s="40"/>
      <c r="C1195" s="38"/>
      <c r="D1195" s="38"/>
      <c r="E1195" s="38"/>
      <c r="F1195" s="38"/>
      <c r="G1195" s="38"/>
      <c r="H1195" s="38"/>
      <c r="I1195" s="39"/>
    </row>
    <row r="1196" spans="1:9" x14ac:dyDescent="0.2">
      <c r="A1196" s="109"/>
      <c r="B1196" s="111"/>
      <c r="C1196" s="111"/>
      <c r="D1196" s="111"/>
      <c r="E1196" s="111"/>
      <c r="F1196" s="111"/>
      <c r="G1196" s="111"/>
      <c r="H1196" s="111"/>
      <c r="I1196" s="111"/>
    </row>
    <row r="1197" spans="1:9" x14ac:dyDescent="0.2">
      <c r="A1197" s="110"/>
      <c r="B1197" s="112"/>
      <c r="C1197" s="113"/>
      <c r="D1197" s="113"/>
      <c r="E1197" s="113"/>
      <c r="F1197" s="113"/>
      <c r="G1197" s="113"/>
      <c r="H1197" s="113"/>
      <c r="I1197" s="114"/>
    </row>
    <row r="1200" spans="1:9" x14ac:dyDescent="0.2">
      <c r="A1200" s="36" t="str">
        <f>IF(B1200="","","名称")</f>
        <v/>
      </c>
      <c r="B1200" s="115"/>
      <c r="C1200" s="115"/>
      <c r="D1200" s="115"/>
      <c r="E1200" s="115"/>
      <c r="F1200" s="115"/>
      <c r="G1200" s="115"/>
      <c r="H1200" s="115"/>
      <c r="I1200" s="115"/>
    </row>
    <row r="1201" spans="1:9" x14ac:dyDescent="0.2">
      <c r="A1201" s="116" t="str">
        <f>IF(B1200="","","内容")</f>
        <v/>
      </c>
      <c r="B1201" s="118"/>
      <c r="C1201" s="119"/>
      <c r="D1201" s="122"/>
      <c r="E1201" s="122"/>
      <c r="F1201" s="122"/>
      <c r="G1201" s="122"/>
      <c r="H1201" s="122"/>
      <c r="I1201" s="124"/>
    </row>
    <row r="1202" spans="1:9" x14ac:dyDescent="0.2">
      <c r="A1202" s="117"/>
      <c r="B1202" s="120"/>
      <c r="C1202" s="121"/>
      <c r="D1202" s="123"/>
      <c r="E1202" s="123"/>
      <c r="F1202" s="123"/>
      <c r="G1202" s="123"/>
      <c r="H1202" s="123"/>
      <c r="I1202" s="125"/>
    </row>
    <row r="1203" spans="1:9" x14ac:dyDescent="0.2">
      <c r="A1203" s="37" t="str">
        <f>IF(B1200="","","（備考）")</f>
        <v/>
      </c>
      <c r="B1203" s="106"/>
      <c r="C1203" s="107"/>
      <c r="D1203" s="107"/>
      <c r="E1203" s="107"/>
      <c r="F1203" s="107"/>
      <c r="G1203" s="107"/>
      <c r="H1203" s="107"/>
      <c r="I1203" s="108"/>
    </row>
    <row r="1204" spans="1:9" x14ac:dyDescent="0.2">
      <c r="A1204" s="36" t="str">
        <f>IF(B1200="","","連絡先")</f>
        <v/>
      </c>
      <c r="B1204" s="40"/>
      <c r="C1204" s="38"/>
      <c r="D1204" s="38"/>
      <c r="E1204" s="38"/>
      <c r="F1204" s="38"/>
      <c r="G1204" s="38"/>
      <c r="H1204" s="38"/>
      <c r="I1204" s="39"/>
    </row>
    <row r="1205" spans="1:9" x14ac:dyDescent="0.2">
      <c r="A1205" s="109" t="str">
        <f>IF(B1200="","","URL")</f>
        <v/>
      </c>
      <c r="B1205" s="111"/>
      <c r="C1205" s="111"/>
      <c r="D1205" s="111"/>
      <c r="E1205" s="111"/>
      <c r="F1205" s="111"/>
      <c r="G1205" s="111"/>
      <c r="H1205" s="111"/>
      <c r="I1205" s="111"/>
    </row>
    <row r="1206" spans="1:9" x14ac:dyDescent="0.2">
      <c r="A1206" s="110"/>
      <c r="B1206" s="112"/>
      <c r="C1206" s="113"/>
      <c r="D1206" s="113"/>
      <c r="E1206" s="113"/>
      <c r="F1206" s="113"/>
      <c r="G1206" s="113"/>
      <c r="H1206" s="113"/>
      <c r="I1206" s="114"/>
    </row>
    <row r="1209" spans="1:9" x14ac:dyDescent="0.2">
      <c r="A1209" s="36" t="str">
        <f>IF(B1209="","","名称")</f>
        <v/>
      </c>
      <c r="B1209" s="115"/>
      <c r="C1209" s="115"/>
      <c r="D1209" s="115"/>
      <c r="E1209" s="115"/>
      <c r="F1209" s="115"/>
      <c r="G1209" s="115"/>
      <c r="H1209" s="115"/>
      <c r="I1209" s="115"/>
    </row>
    <row r="1210" spans="1:9" x14ac:dyDescent="0.2">
      <c r="A1210" s="116" t="str">
        <f>IF(B1209="","","内容")</f>
        <v/>
      </c>
      <c r="B1210" s="118"/>
      <c r="C1210" s="119"/>
      <c r="D1210" s="122"/>
      <c r="E1210" s="122"/>
      <c r="F1210" s="122"/>
      <c r="G1210" s="122"/>
      <c r="H1210" s="122"/>
      <c r="I1210" s="124"/>
    </row>
    <row r="1211" spans="1:9" x14ac:dyDescent="0.2">
      <c r="A1211" s="117"/>
      <c r="B1211" s="120"/>
      <c r="C1211" s="121"/>
      <c r="D1211" s="123"/>
      <c r="E1211" s="123"/>
      <c r="F1211" s="123"/>
      <c r="G1211" s="123"/>
      <c r="H1211" s="123"/>
      <c r="I1211" s="125"/>
    </row>
    <row r="1212" spans="1:9" x14ac:dyDescent="0.2">
      <c r="A1212" s="37" t="str">
        <f>IF(B1209="","","（備考）")</f>
        <v/>
      </c>
      <c r="B1212" s="106"/>
      <c r="C1212" s="107"/>
      <c r="D1212" s="107"/>
      <c r="E1212" s="107"/>
      <c r="F1212" s="107"/>
      <c r="G1212" s="107"/>
      <c r="H1212" s="107"/>
      <c r="I1212" s="108"/>
    </row>
    <row r="1213" spans="1:9" x14ac:dyDescent="0.2">
      <c r="A1213" s="36" t="str">
        <f>IF(B1209="","","連絡先")</f>
        <v/>
      </c>
      <c r="B1213" s="40"/>
      <c r="C1213" s="38"/>
      <c r="D1213" s="38"/>
      <c r="E1213" s="38"/>
      <c r="F1213" s="38"/>
      <c r="G1213" s="38"/>
      <c r="H1213" s="38"/>
      <c r="I1213" s="39"/>
    </row>
    <row r="1214" spans="1:9" x14ac:dyDescent="0.2">
      <c r="A1214" s="109" t="str">
        <f>IF(B1209="","","URL")</f>
        <v/>
      </c>
      <c r="B1214" s="111"/>
      <c r="C1214" s="111"/>
      <c r="D1214" s="111"/>
      <c r="E1214" s="111"/>
      <c r="F1214" s="111"/>
      <c r="G1214" s="111"/>
      <c r="H1214" s="111"/>
      <c r="I1214" s="111"/>
    </row>
    <row r="1215" spans="1:9" x14ac:dyDescent="0.2">
      <c r="A1215" s="110"/>
      <c r="B1215" s="112"/>
      <c r="C1215" s="113"/>
      <c r="D1215" s="113"/>
      <c r="E1215" s="113"/>
      <c r="F1215" s="113"/>
      <c r="G1215" s="113"/>
      <c r="H1215" s="113"/>
      <c r="I1215" s="114"/>
    </row>
    <row r="1218" spans="1:9" x14ac:dyDescent="0.2">
      <c r="A1218" s="36" t="str">
        <f>IF(B1218="","","名称")</f>
        <v/>
      </c>
      <c r="B1218" s="115"/>
      <c r="C1218" s="115"/>
      <c r="D1218" s="115"/>
      <c r="E1218" s="115"/>
      <c r="F1218" s="115"/>
      <c r="G1218" s="115"/>
      <c r="H1218" s="115"/>
      <c r="I1218" s="115"/>
    </row>
    <row r="1219" spans="1:9" x14ac:dyDescent="0.2">
      <c r="A1219" s="116" t="str">
        <f>IF(B1218="","","内容")</f>
        <v/>
      </c>
      <c r="B1219" s="118"/>
      <c r="C1219" s="119"/>
      <c r="D1219" s="122"/>
      <c r="E1219" s="122"/>
      <c r="F1219" s="122"/>
      <c r="G1219" s="122"/>
      <c r="H1219" s="122"/>
      <c r="I1219" s="124"/>
    </row>
    <row r="1220" spans="1:9" x14ac:dyDescent="0.2">
      <c r="A1220" s="117"/>
      <c r="B1220" s="120"/>
      <c r="C1220" s="121"/>
      <c r="D1220" s="123"/>
      <c r="E1220" s="123"/>
      <c r="F1220" s="123"/>
      <c r="G1220" s="123"/>
      <c r="H1220" s="123"/>
      <c r="I1220" s="125"/>
    </row>
    <row r="1221" spans="1:9" x14ac:dyDescent="0.2">
      <c r="A1221" s="37" t="str">
        <f>IF(B1218="","","（備考）")</f>
        <v/>
      </c>
      <c r="B1221" s="106"/>
      <c r="C1221" s="107"/>
      <c r="D1221" s="107"/>
      <c r="E1221" s="107"/>
      <c r="F1221" s="107"/>
      <c r="G1221" s="107"/>
      <c r="H1221" s="107"/>
      <c r="I1221" s="108"/>
    </row>
    <row r="1222" spans="1:9" x14ac:dyDescent="0.2">
      <c r="A1222" s="36" t="str">
        <f>IF(B1218="","","連絡先")</f>
        <v/>
      </c>
      <c r="B1222" s="40"/>
      <c r="C1222" s="38"/>
      <c r="D1222" s="38"/>
      <c r="E1222" s="38"/>
      <c r="F1222" s="38"/>
      <c r="G1222" s="38"/>
      <c r="H1222" s="38"/>
      <c r="I1222" s="39"/>
    </row>
    <row r="1223" spans="1:9" x14ac:dyDescent="0.2">
      <c r="A1223" s="109" t="str">
        <f>IF(B1218="","","URL")</f>
        <v/>
      </c>
      <c r="B1223" s="111"/>
      <c r="C1223" s="111"/>
      <c r="D1223" s="111"/>
      <c r="E1223" s="111"/>
      <c r="F1223" s="111"/>
      <c r="G1223" s="111"/>
      <c r="H1223" s="111"/>
      <c r="I1223" s="111"/>
    </row>
    <row r="1224" spans="1:9" x14ac:dyDescent="0.2">
      <c r="A1224" s="110"/>
      <c r="B1224" s="112"/>
      <c r="C1224" s="113"/>
      <c r="D1224" s="113"/>
      <c r="E1224" s="113"/>
      <c r="F1224" s="113"/>
      <c r="G1224" s="113"/>
      <c r="H1224" s="113"/>
      <c r="I1224" s="114"/>
    </row>
    <row r="1227" spans="1:9" x14ac:dyDescent="0.2">
      <c r="A1227" s="36" t="str">
        <f>IF(B1227="","","名称")</f>
        <v/>
      </c>
      <c r="B1227" s="115"/>
      <c r="C1227" s="115"/>
      <c r="D1227" s="115"/>
      <c r="E1227" s="115"/>
      <c r="F1227" s="115"/>
      <c r="G1227" s="115"/>
      <c r="H1227" s="115"/>
      <c r="I1227" s="115"/>
    </row>
    <row r="1228" spans="1:9" x14ac:dyDescent="0.2">
      <c r="A1228" s="116" t="str">
        <f>IF(B1227="","","内容")</f>
        <v/>
      </c>
      <c r="B1228" s="118"/>
      <c r="C1228" s="119"/>
      <c r="D1228" s="122"/>
      <c r="E1228" s="122"/>
      <c r="F1228" s="122"/>
      <c r="G1228" s="122"/>
      <c r="H1228" s="122"/>
      <c r="I1228" s="124"/>
    </row>
    <row r="1229" spans="1:9" x14ac:dyDescent="0.2">
      <c r="A1229" s="117"/>
      <c r="B1229" s="120"/>
      <c r="C1229" s="121"/>
      <c r="D1229" s="123"/>
      <c r="E1229" s="123"/>
      <c r="F1229" s="123"/>
      <c r="G1229" s="123"/>
      <c r="H1229" s="123"/>
      <c r="I1229" s="125"/>
    </row>
    <row r="1230" spans="1:9" x14ac:dyDescent="0.2">
      <c r="A1230" s="37" t="str">
        <f>IF(B1227="","","（備考）")</f>
        <v/>
      </c>
      <c r="B1230" s="106"/>
      <c r="C1230" s="107"/>
      <c r="D1230" s="107"/>
      <c r="E1230" s="107"/>
      <c r="F1230" s="107"/>
      <c r="G1230" s="107"/>
      <c r="H1230" s="107"/>
      <c r="I1230" s="108"/>
    </row>
    <row r="1231" spans="1:9" x14ac:dyDescent="0.2">
      <c r="A1231" s="36" t="str">
        <f>IF(B1227="","","連絡先")</f>
        <v/>
      </c>
      <c r="B1231" s="40"/>
      <c r="C1231" s="38"/>
      <c r="D1231" s="38"/>
      <c r="E1231" s="38"/>
      <c r="F1231" s="38"/>
      <c r="G1231" s="38"/>
      <c r="H1231" s="38"/>
      <c r="I1231" s="39"/>
    </row>
    <row r="1232" spans="1:9" x14ac:dyDescent="0.2">
      <c r="A1232" s="109" t="str">
        <f>IF(B1227="","","URL")</f>
        <v/>
      </c>
      <c r="B1232" s="111"/>
      <c r="C1232" s="111"/>
      <c r="D1232" s="111"/>
      <c r="E1232" s="111"/>
      <c r="F1232" s="111"/>
      <c r="G1232" s="111"/>
      <c r="H1232" s="111"/>
      <c r="I1232" s="111"/>
    </row>
    <row r="1233" spans="1:9" x14ac:dyDescent="0.2">
      <c r="A1233" s="110"/>
      <c r="B1233" s="112"/>
      <c r="C1233" s="113"/>
      <c r="D1233" s="113"/>
      <c r="E1233" s="113"/>
      <c r="F1233" s="113"/>
      <c r="G1233" s="113"/>
      <c r="H1233" s="113"/>
      <c r="I1233" s="114"/>
    </row>
    <row r="1239" spans="1:9" ht="13.5" customHeight="1" x14ac:dyDescent="0.2">
      <c r="A1239" s="132" t="s">
        <v>540</v>
      </c>
      <c r="B1239" s="132"/>
      <c r="C1239" s="132"/>
      <c r="D1239" s="132"/>
      <c r="E1239" s="132"/>
      <c r="F1239" s="132"/>
      <c r="G1239" s="132"/>
      <c r="H1239" s="132"/>
      <c r="I1239" s="132"/>
    </row>
    <row r="1240" spans="1:9" ht="13.5" customHeight="1" x14ac:dyDescent="0.2">
      <c r="A1240" s="132"/>
      <c r="B1240" s="132"/>
      <c r="C1240" s="132"/>
      <c r="D1240" s="132"/>
      <c r="E1240" s="132"/>
      <c r="F1240" s="132"/>
      <c r="G1240" s="132"/>
      <c r="H1240" s="132"/>
      <c r="I1240" s="132"/>
    </row>
    <row r="1243" spans="1:9" x14ac:dyDescent="0.2">
      <c r="A1243" s="36" t="str">
        <f>IF(B1243="","","名称")</f>
        <v>名称</v>
      </c>
      <c r="B1243" s="115" t="s">
        <v>426</v>
      </c>
      <c r="C1243" s="115"/>
      <c r="D1243" s="115"/>
      <c r="E1243" s="115"/>
      <c r="F1243" s="115"/>
      <c r="G1243" s="115"/>
      <c r="H1243" s="115"/>
      <c r="I1243" s="115"/>
    </row>
    <row r="1244" spans="1:9" x14ac:dyDescent="0.2">
      <c r="A1244" s="116" t="str">
        <f>IF(B1243="","","内容")</f>
        <v>内容</v>
      </c>
      <c r="B1244" s="118" t="s">
        <v>76</v>
      </c>
      <c r="C1244" s="119"/>
      <c r="D1244" s="122"/>
      <c r="E1244" s="122"/>
      <c r="F1244" s="122"/>
      <c r="G1244" s="122"/>
      <c r="H1244" s="122"/>
      <c r="I1244" s="124"/>
    </row>
    <row r="1245" spans="1:9" x14ac:dyDescent="0.2">
      <c r="A1245" s="117"/>
      <c r="B1245" s="120"/>
      <c r="C1245" s="121"/>
      <c r="D1245" s="123"/>
      <c r="E1245" s="123"/>
      <c r="F1245" s="123"/>
      <c r="G1245" s="123"/>
      <c r="H1245" s="123"/>
      <c r="I1245" s="125"/>
    </row>
    <row r="1246" spans="1:9" x14ac:dyDescent="0.2">
      <c r="A1246" s="37" t="str">
        <f>IF(B1243="","","（備考）")</f>
        <v>（備考）</v>
      </c>
      <c r="B1246" s="128"/>
      <c r="C1246" s="129"/>
      <c r="D1246" s="107"/>
      <c r="E1246" s="107"/>
      <c r="F1246" s="107"/>
      <c r="G1246" s="107"/>
      <c r="H1246" s="107"/>
      <c r="I1246" s="108"/>
    </row>
    <row r="1247" spans="1:9" x14ac:dyDescent="0.2">
      <c r="A1247" s="36" t="str">
        <f>IF(B1243="","","連絡先")</f>
        <v>連絡先</v>
      </c>
      <c r="B1247" s="41" t="s">
        <v>235</v>
      </c>
      <c r="C1247" s="38"/>
      <c r="D1247" s="38" t="s">
        <v>74</v>
      </c>
      <c r="E1247" s="38"/>
      <c r="F1247" s="38"/>
      <c r="G1247" s="38"/>
      <c r="H1247" s="38"/>
      <c r="I1247" s="39"/>
    </row>
    <row r="1248" spans="1:9" x14ac:dyDescent="0.2">
      <c r="A1248" s="109" t="str">
        <f>IF(B1243="","","URL")</f>
        <v>URL</v>
      </c>
      <c r="B1248" s="152" t="s">
        <v>425</v>
      </c>
      <c r="C1248" s="152"/>
      <c r="D1248" s="152"/>
      <c r="E1248" s="152"/>
      <c r="F1248" s="152"/>
      <c r="G1248" s="152"/>
      <c r="H1248" s="152"/>
      <c r="I1248" s="152"/>
    </row>
    <row r="1249" spans="1:9" x14ac:dyDescent="0.2">
      <c r="A1249" s="110"/>
      <c r="B1249" s="153"/>
      <c r="C1249" s="154"/>
      <c r="D1249" s="154"/>
      <c r="E1249" s="154"/>
      <c r="F1249" s="154"/>
      <c r="G1249" s="154"/>
      <c r="H1249" s="154"/>
      <c r="I1249" s="155"/>
    </row>
    <row r="1252" spans="1:9" x14ac:dyDescent="0.2">
      <c r="A1252" s="36" t="str">
        <f>IF(B1252="","","名称")</f>
        <v>名称</v>
      </c>
      <c r="B1252" s="115" t="s">
        <v>427</v>
      </c>
      <c r="C1252" s="115"/>
      <c r="D1252" s="115"/>
      <c r="E1252" s="115"/>
      <c r="F1252" s="115"/>
      <c r="G1252" s="115"/>
      <c r="H1252" s="115"/>
      <c r="I1252" s="115"/>
    </row>
    <row r="1253" spans="1:9" x14ac:dyDescent="0.2">
      <c r="A1253" s="116" t="str">
        <f>IF(B1252="","","内容")</f>
        <v>内容</v>
      </c>
      <c r="B1253" s="118" t="s">
        <v>85</v>
      </c>
      <c r="C1253" s="119"/>
      <c r="D1253" s="122"/>
      <c r="E1253" s="122"/>
      <c r="F1253" s="122"/>
      <c r="G1253" s="122"/>
      <c r="H1253" s="122"/>
      <c r="I1253" s="124"/>
    </row>
    <row r="1254" spans="1:9" x14ac:dyDescent="0.2">
      <c r="A1254" s="117"/>
      <c r="B1254" s="120"/>
      <c r="C1254" s="121"/>
      <c r="D1254" s="123"/>
      <c r="E1254" s="123"/>
      <c r="F1254" s="123"/>
      <c r="G1254" s="123"/>
      <c r="H1254" s="123"/>
      <c r="I1254" s="125"/>
    </row>
    <row r="1255" spans="1:9" x14ac:dyDescent="0.2">
      <c r="A1255" s="37" t="str">
        <f>IF(B1252="","","（備考）")</f>
        <v>（備考）</v>
      </c>
      <c r="B1255" s="141" t="s">
        <v>428</v>
      </c>
      <c r="C1255" s="142"/>
      <c r="D1255" s="134"/>
      <c r="E1255" s="134"/>
      <c r="F1255" s="107"/>
      <c r="G1255" s="107"/>
      <c r="H1255" s="107"/>
      <c r="I1255" s="108"/>
    </row>
    <row r="1256" spans="1:9" x14ac:dyDescent="0.2">
      <c r="A1256" s="36" t="str">
        <f>IF(B1252="","","連絡先")</f>
        <v>連絡先</v>
      </c>
      <c r="B1256" s="41" t="s">
        <v>236</v>
      </c>
      <c r="C1256" s="38"/>
      <c r="D1256" s="38" t="s">
        <v>74</v>
      </c>
      <c r="E1256" s="38"/>
      <c r="F1256" s="38"/>
      <c r="G1256" s="38"/>
      <c r="H1256" s="38"/>
      <c r="I1256" s="39"/>
    </row>
    <row r="1257" spans="1:9" x14ac:dyDescent="0.2">
      <c r="A1257" s="109" t="str">
        <f>IF(B1252="","","URL")</f>
        <v>URL</v>
      </c>
      <c r="B1257" s="152" t="s">
        <v>490</v>
      </c>
      <c r="C1257" s="152"/>
      <c r="D1257" s="152"/>
      <c r="E1257" s="152"/>
      <c r="F1257" s="152"/>
      <c r="G1257" s="152"/>
      <c r="H1257" s="152"/>
      <c r="I1257" s="152"/>
    </row>
    <row r="1258" spans="1:9" x14ac:dyDescent="0.2">
      <c r="A1258" s="110"/>
      <c r="B1258" s="153"/>
      <c r="C1258" s="154"/>
      <c r="D1258" s="154"/>
      <c r="E1258" s="154"/>
      <c r="F1258" s="154"/>
      <c r="G1258" s="154"/>
      <c r="H1258" s="154"/>
      <c r="I1258" s="155"/>
    </row>
    <row r="1261" spans="1:9" x14ac:dyDescent="0.2">
      <c r="A1261" s="36" t="str">
        <f>IF(B1261="","","名称")</f>
        <v>名称</v>
      </c>
      <c r="B1261" s="115" t="s">
        <v>429</v>
      </c>
      <c r="C1261" s="115"/>
      <c r="D1261" s="115"/>
      <c r="E1261" s="115"/>
      <c r="F1261" s="115"/>
      <c r="G1261" s="115"/>
      <c r="H1261" s="115"/>
      <c r="I1261" s="115"/>
    </row>
    <row r="1262" spans="1:9" x14ac:dyDescent="0.2">
      <c r="A1262" s="116" t="str">
        <f>IF(B1261="","","内容")</f>
        <v>内容</v>
      </c>
      <c r="B1262" s="118" t="s">
        <v>430</v>
      </c>
      <c r="C1262" s="119"/>
      <c r="D1262" s="122"/>
      <c r="E1262" s="122"/>
      <c r="F1262" s="122"/>
      <c r="G1262" s="122"/>
      <c r="H1262" s="122"/>
      <c r="I1262" s="124"/>
    </row>
    <row r="1263" spans="1:9" x14ac:dyDescent="0.2">
      <c r="A1263" s="117"/>
      <c r="B1263" s="120"/>
      <c r="C1263" s="121"/>
      <c r="D1263" s="123"/>
      <c r="E1263" s="123"/>
      <c r="F1263" s="123"/>
      <c r="G1263" s="123"/>
      <c r="H1263" s="123"/>
      <c r="I1263" s="125"/>
    </row>
    <row r="1264" spans="1:9" x14ac:dyDescent="0.2">
      <c r="A1264" s="37" t="str">
        <f>IF(B1261="","","（備考）")</f>
        <v>（備考）</v>
      </c>
      <c r="B1264" s="135"/>
      <c r="C1264" s="136"/>
      <c r="D1264" s="107"/>
      <c r="E1264" s="107"/>
      <c r="F1264" s="107"/>
      <c r="G1264" s="107"/>
      <c r="H1264" s="107"/>
      <c r="I1264" s="108"/>
    </row>
    <row r="1265" spans="1:9" x14ac:dyDescent="0.2">
      <c r="A1265" s="36" t="str">
        <f>IF(B1261="","","連絡先")</f>
        <v>連絡先</v>
      </c>
      <c r="B1265" s="41" t="s">
        <v>524</v>
      </c>
      <c r="C1265" s="38"/>
      <c r="D1265" s="38" t="s">
        <v>74</v>
      </c>
      <c r="E1265" s="38"/>
      <c r="F1265" s="38"/>
      <c r="G1265" s="38"/>
      <c r="H1265" s="38"/>
      <c r="I1265" s="39"/>
    </row>
    <row r="1266" spans="1:9" x14ac:dyDescent="0.2">
      <c r="A1266" s="109" t="str">
        <f>IF(B1261="","","URL")</f>
        <v>URL</v>
      </c>
      <c r="B1266" s="152" t="s">
        <v>431</v>
      </c>
      <c r="C1266" s="152"/>
      <c r="D1266" s="152"/>
      <c r="E1266" s="152"/>
      <c r="F1266" s="152"/>
      <c r="G1266" s="152"/>
      <c r="H1266" s="152"/>
      <c r="I1266" s="152"/>
    </row>
    <row r="1267" spans="1:9" x14ac:dyDescent="0.2">
      <c r="A1267" s="110"/>
      <c r="B1267" s="153"/>
      <c r="C1267" s="154"/>
      <c r="D1267" s="154"/>
      <c r="E1267" s="154"/>
      <c r="F1267" s="154"/>
      <c r="G1267" s="154"/>
      <c r="H1267" s="154"/>
      <c r="I1267" s="155"/>
    </row>
    <row r="1270" spans="1:9" x14ac:dyDescent="0.2">
      <c r="A1270" s="36" t="str">
        <f>IF(B1270="","","名称")</f>
        <v>名称</v>
      </c>
      <c r="B1270" s="115" t="s">
        <v>432</v>
      </c>
      <c r="C1270" s="115"/>
      <c r="D1270" s="115"/>
      <c r="E1270" s="115"/>
      <c r="F1270" s="115"/>
      <c r="G1270" s="115"/>
      <c r="H1270" s="115"/>
      <c r="I1270" s="115"/>
    </row>
    <row r="1271" spans="1:9" x14ac:dyDescent="0.2">
      <c r="A1271" s="116" t="str">
        <f>IF(B1270="","","内容")</f>
        <v>内容</v>
      </c>
      <c r="B1271" s="118" t="s">
        <v>433</v>
      </c>
      <c r="C1271" s="119"/>
      <c r="D1271" s="122"/>
      <c r="E1271" s="122"/>
      <c r="F1271" s="122"/>
      <c r="G1271" s="122"/>
      <c r="H1271" s="122"/>
      <c r="I1271" s="124"/>
    </row>
    <row r="1272" spans="1:9" x14ac:dyDescent="0.2">
      <c r="A1272" s="117"/>
      <c r="B1272" s="120"/>
      <c r="C1272" s="121"/>
      <c r="D1272" s="123"/>
      <c r="E1272" s="123"/>
      <c r="F1272" s="123"/>
      <c r="G1272" s="123"/>
      <c r="H1272" s="123"/>
      <c r="I1272" s="125"/>
    </row>
    <row r="1273" spans="1:9" x14ac:dyDescent="0.2">
      <c r="A1273" s="37" t="str">
        <f>IF(B1270="","","（備考）")</f>
        <v>（備考）</v>
      </c>
      <c r="B1273" s="162"/>
      <c r="C1273" s="163"/>
      <c r="D1273" s="107"/>
      <c r="E1273" s="107"/>
      <c r="F1273" s="107"/>
      <c r="G1273" s="107"/>
      <c r="H1273" s="107"/>
      <c r="I1273" s="108"/>
    </row>
    <row r="1274" spans="1:9" x14ac:dyDescent="0.2">
      <c r="A1274" s="36" t="str">
        <f>IF(B1270="","","連絡先")</f>
        <v>連絡先</v>
      </c>
      <c r="B1274" s="41" t="s">
        <v>510</v>
      </c>
      <c r="C1274" s="38"/>
      <c r="D1274" s="38" t="s">
        <v>74</v>
      </c>
      <c r="E1274" s="38"/>
      <c r="F1274" s="38"/>
      <c r="G1274" s="38"/>
      <c r="H1274" s="38"/>
      <c r="I1274" s="39"/>
    </row>
    <row r="1275" spans="1:9" x14ac:dyDescent="0.2">
      <c r="A1275" s="109" t="str">
        <f>IF(B1270="","","URL")</f>
        <v>URL</v>
      </c>
      <c r="B1275" s="111" t="s">
        <v>434</v>
      </c>
      <c r="C1275" s="111"/>
      <c r="D1275" s="111"/>
      <c r="E1275" s="111"/>
      <c r="F1275" s="111"/>
      <c r="G1275" s="111"/>
      <c r="H1275" s="111"/>
      <c r="I1275" s="111"/>
    </row>
    <row r="1276" spans="1:9" x14ac:dyDescent="0.2">
      <c r="A1276" s="110"/>
      <c r="B1276" s="112"/>
      <c r="C1276" s="113"/>
      <c r="D1276" s="113"/>
      <c r="E1276" s="113"/>
      <c r="F1276" s="113"/>
      <c r="G1276" s="113"/>
      <c r="H1276" s="113"/>
      <c r="I1276" s="114"/>
    </row>
    <row r="1279" spans="1:9" x14ac:dyDescent="0.2">
      <c r="A1279" s="36" t="str">
        <f>IF(B1279="","","名称")</f>
        <v/>
      </c>
      <c r="B1279" s="115"/>
      <c r="C1279" s="115"/>
      <c r="D1279" s="115"/>
      <c r="E1279" s="115"/>
      <c r="F1279" s="115"/>
      <c r="G1279" s="115"/>
      <c r="H1279" s="115"/>
      <c r="I1279" s="115"/>
    </row>
    <row r="1280" spans="1:9" x14ac:dyDescent="0.2">
      <c r="A1280" s="116" t="str">
        <f>IF(B1279="","","内容")</f>
        <v/>
      </c>
      <c r="B1280" s="118"/>
      <c r="C1280" s="119"/>
      <c r="D1280" s="122"/>
      <c r="E1280" s="122"/>
      <c r="F1280" s="122"/>
      <c r="G1280" s="122"/>
      <c r="H1280" s="122"/>
      <c r="I1280" s="124"/>
    </row>
    <row r="1281" spans="1:9" x14ac:dyDescent="0.2">
      <c r="A1281" s="117"/>
      <c r="B1281" s="120"/>
      <c r="C1281" s="121"/>
      <c r="D1281" s="123"/>
      <c r="E1281" s="123"/>
      <c r="F1281" s="123"/>
      <c r="G1281" s="123"/>
      <c r="H1281" s="123"/>
      <c r="I1281" s="125"/>
    </row>
    <row r="1282" spans="1:9" x14ac:dyDescent="0.2">
      <c r="A1282" s="37" t="str">
        <f>IF(B1279="","","（備考）")</f>
        <v/>
      </c>
      <c r="B1282" s="106"/>
      <c r="C1282" s="107"/>
      <c r="D1282" s="107"/>
      <c r="E1282" s="107"/>
      <c r="F1282" s="107"/>
      <c r="G1282" s="107"/>
      <c r="H1282" s="107"/>
      <c r="I1282" s="108"/>
    </row>
    <row r="1283" spans="1:9" x14ac:dyDescent="0.2">
      <c r="A1283" s="36" t="str">
        <f>IF(B1279="","","連絡先")</f>
        <v/>
      </c>
      <c r="B1283" s="40"/>
      <c r="C1283" s="38"/>
      <c r="D1283" s="38"/>
      <c r="E1283" s="38"/>
      <c r="F1283" s="38"/>
      <c r="G1283" s="38"/>
      <c r="H1283" s="38"/>
      <c r="I1283" s="39"/>
    </row>
    <row r="1284" spans="1:9" x14ac:dyDescent="0.2">
      <c r="A1284" s="109" t="str">
        <f>IF(B1279="","","URL")</f>
        <v/>
      </c>
      <c r="B1284" s="111"/>
      <c r="C1284" s="111"/>
      <c r="D1284" s="111"/>
      <c r="E1284" s="111"/>
      <c r="F1284" s="111"/>
      <c r="G1284" s="111"/>
      <c r="H1284" s="111"/>
      <c r="I1284" s="111"/>
    </row>
    <row r="1285" spans="1:9" x14ac:dyDescent="0.2">
      <c r="A1285" s="110"/>
      <c r="B1285" s="112"/>
      <c r="C1285" s="113"/>
      <c r="D1285" s="113"/>
      <c r="E1285" s="113"/>
      <c r="F1285" s="113"/>
      <c r="G1285" s="113"/>
      <c r="H1285" s="113"/>
      <c r="I1285" s="114"/>
    </row>
    <row r="1288" spans="1:9" x14ac:dyDescent="0.2">
      <c r="A1288" s="36" t="str">
        <f>IF(B1288="","","名称")</f>
        <v/>
      </c>
      <c r="B1288" s="115"/>
      <c r="C1288" s="115"/>
      <c r="D1288" s="115"/>
      <c r="E1288" s="115"/>
      <c r="F1288" s="115"/>
      <c r="G1288" s="115"/>
      <c r="H1288" s="115"/>
      <c r="I1288" s="115"/>
    </row>
    <row r="1289" spans="1:9" x14ac:dyDescent="0.2">
      <c r="A1289" s="116" t="str">
        <f>IF(B1288="","","内容")</f>
        <v/>
      </c>
      <c r="B1289" s="118"/>
      <c r="C1289" s="119"/>
      <c r="D1289" s="122"/>
      <c r="E1289" s="122"/>
      <c r="F1289" s="122"/>
      <c r="G1289" s="122"/>
      <c r="H1289" s="122"/>
      <c r="I1289" s="124"/>
    </row>
    <row r="1290" spans="1:9" x14ac:dyDescent="0.2">
      <c r="A1290" s="117"/>
      <c r="B1290" s="120"/>
      <c r="C1290" s="121"/>
      <c r="D1290" s="123"/>
      <c r="E1290" s="123"/>
      <c r="F1290" s="123"/>
      <c r="G1290" s="123"/>
      <c r="H1290" s="123"/>
      <c r="I1290" s="125"/>
    </row>
    <row r="1291" spans="1:9" x14ac:dyDescent="0.2">
      <c r="A1291" s="37" t="str">
        <f>IF(B1288="","","（備考）")</f>
        <v/>
      </c>
      <c r="B1291" s="106"/>
      <c r="C1291" s="107"/>
      <c r="D1291" s="107"/>
      <c r="E1291" s="107"/>
      <c r="F1291" s="107"/>
      <c r="G1291" s="107"/>
      <c r="H1291" s="107"/>
      <c r="I1291" s="108"/>
    </row>
    <row r="1292" spans="1:9" x14ac:dyDescent="0.2">
      <c r="A1292" s="36" t="str">
        <f>IF(B1288="","","連絡先")</f>
        <v/>
      </c>
      <c r="B1292" s="40"/>
      <c r="C1292" s="38"/>
      <c r="D1292" s="38"/>
      <c r="E1292" s="38"/>
      <c r="F1292" s="38"/>
      <c r="G1292" s="38"/>
      <c r="H1292" s="38"/>
      <c r="I1292" s="39"/>
    </row>
    <row r="1293" spans="1:9" x14ac:dyDescent="0.2">
      <c r="A1293" s="109" t="str">
        <f>IF(B1288="","","URL")</f>
        <v/>
      </c>
      <c r="B1293" s="111"/>
      <c r="C1293" s="111"/>
      <c r="D1293" s="111"/>
      <c r="E1293" s="111"/>
      <c r="F1293" s="111"/>
      <c r="G1293" s="111"/>
      <c r="H1293" s="111"/>
      <c r="I1293" s="111"/>
    </row>
    <row r="1294" spans="1:9" x14ac:dyDescent="0.2">
      <c r="A1294" s="110"/>
      <c r="B1294" s="112"/>
      <c r="C1294" s="113"/>
      <c r="D1294" s="113"/>
      <c r="E1294" s="113"/>
      <c r="F1294" s="113"/>
      <c r="G1294" s="113"/>
      <c r="H1294" s="113"/>
      <c r="I1294" s="114"/>
    </row>
    <row r="1298" spans="1:9" ht="13.2" customHeight="1" x14ac:dyDescent="0.2">
      <c r="A1298" s="132" t="s">
        <v>149</v>
      </c>
      <c r="B1298" s="132"/>
      <c r="C1298" s="132"/>
      <c r="D1298" s="132"/>
      <c r="E1298" s="132"/>
      <c r="F1298" s="132"/>
      <c r="G1298" s="132"/>
      <c r="H1298" s="132"/>
      <c r="I1298" s="132"/>
    </row>
    <row r="1299" spans="1:9" ht="13.5" customHeight="1" x14ac:dyDescent="0.2">
      <c r="A1299" s="132"/>
      <c r="B1299" s="132"/>
      <c r="C1299" s="132"/>
      <c r="D1299" s="132"/>
      <c r="E1299" s="132"/>
      <c r="F1299" s="132"/>
      <c r="G1299" s="132"/>
      <c r="H1299" s="132"/>
      <c r="I1299" s="132"/>
    </row>
    <row r="1302" spans="1:9" x14ac:dyDescent="0.2">
      <c r="A1302" s="36" t="str">
        <f>IF(B1302="","","名称")</f>
        <v>名称</v>
      </c>
      <c r="B1302" s="115" t="s">
        <v>375</v>
      </c>
      <c r="C1302" s="115"/>
      <c r="D1302" s="115"/>
      <c r="E1302" s="115"/>
      <c r="F1302" s="115"/>
      <c r="G1302" s="115"/>
      <c r="H1302" s="115"/>
      <c r="I1302" s="115"/>
    </row>
    <row r="1303" spans="1:9" x14ac:dyDescent="0.2">
      <c r="A1303" s="116" t="str">
        <f>IF(B1302="","","内容")</f>
        <v>内容</v>
      </c>
      <c r="B1303" s="118" t="s">
        <v>76</v>
      </c>
      <c r="C1303" s="119"/>
      <c r="D1303" s="122" t="s">
        <v>80</v>
      </c>
      <c r="E1303" s="122"/>
      <c r="F1303" s="122"/>
      <c r="G1303" s="122"/>
      <c r="H1303" s="122"/>
      <c r="I1303" s="124"/>
    </row>
    <row r="1304" spans="1:9" x14ac:dyDescent="0.2">
      <c r="A1304" s="117"/>
      <c r="B1304" s="120"/>
      <c r="C1304" s="121"/>
      <c r="D1304" s="123"/>
      <c r="E1304" s="123"/>
      <c r="F1304" s="123"/>
      <c r="G1304" s="123"/>
      <c r="H1304" s="123"/>
      <c r="I1304" s="125"/>
    </row>
    <row r="1305" spans="1:9" x14ac:dyDescent="0.2">
      <c r="A1305" s="37" t="str">
        <f>IF(B1302="","","（備考）")</f>
        <v>（備考）</v>
      </c>
      <c r="B1305" s="128" t="s">
        <v>316</v>
      </c>
      <c r="C1305" s="129"/>
      <c r="D1305" s="131"/>
      <c r="E1305" s="131"/>
      <c r="F1305" s="107"/>
      <c r="G1305" s="107"/>
      <c r="H1305" s="107"/>
      <c r="I1305" s="108"/>
    </row>
    <row r="1306" spans="1:9" x14ac:dyDescent="0.2">
      <c r="A1306" s="36" t="str">
        <f>IF(B1302="","","連絡先")</f>
        <v>連絡先</v>
      </c>
      <c r="B1306" s="41" t="s">
        <v>152</v>
      </c>
      <c r="C1306" s="38"/>
      <c r="D1306" s="38" t="s">
        <v>74</v>
      </c>
      <c r="E1306" s="38"/>
      <c r="F1306" s="38"/>
      <c r="G1306" s="38"/>
      <c r="H1306" s="38"/>
      <c r="I1306" s="39"/>
    </row>
    <row r="1307" spans="1:9" ht="13.2" customHeight="1" x14ac:dyDescent="0.2">
      <c r="A1307" s="109" t="str">
        <f>IF(B1302="","","URL")</f>
        <v>URL</v>
      </c>
      <c r="B1307" s="152" t="s">
        <v>277</v>
      </c>
      <c r="C1307" s="152"/>
      <c r="D1307" s="152"/>
      <c r="E1307" s="152"/>
      <c r="F1307" s="152"/>
      <c r="G1307" s="152"/>
      <c r="H1307" s="152"/>
      <c r="I1307" s="152"/>
    </row>
    <row r="1308" spans="1:9" x14ac:dyDescent="0.2">
      <c r="A1308" s="110"/>
      <c r="B1308" s="153"/>
      <c r="C1308" s="154"/>
      <c r="D1308" s="154"/>
      <c r="E1308" s="154"/>
      <c r="F1308" s="154"/>
      <c r="G1308" s="154"/>
      <c r="H1308" s="154"/>
      <c r="I1308" s="155"/>
    </row>
    <row r="1311" spans="1:9" x14ac:dyDescent="0.2">
      <c r="A1311" s="36" t="str">
        <f>IF(B1311="","","名称")</f>
        <v>名称</v>
      </c>
      <c r="B1311" s="115" t="s">
        <v>464</v>
      </c>
      <c r="C1311" s="115"/>
      <c r="D1311" s="115"/>
      <c r="E1311" s="115"/>
      <c r="F1311" s="115"/>
      <c r="G1311" s="115"/>
      <c r="H1311" s="115"/>
      <c r="I1311" s="115"/>
    </row>
    <row r="1312" spans="1:9" x14ac:dyDescent="0.2">
      <c r="A1312" s="116" t="str">
        <f>IF(B1311="","","内容")</f>
        <v>内容</v>
      </c>
      <c r="B1312" s="118" t="s">
        <v>76</v>
      </c>
      <c r="C1312" s="119"/>
      <c r="D1312" s="122"/>
      <c r="E1312" s="122"/>
      <c r="F1312" s="122"/>
      <c r="G1312" s="122"/>
      <c r="H1312" s="122"/>
      <c r="I1312" s="124"/>
    </row>
    <row r="1313" spans="1:9" x14ac:dyDescent="0.2">
      <c r="A1313" s="117"/>
      <c r="B1313" s="120"/>
      <c r="C1313" s="121"/>
      <c r="D1313" s="123"/>
      <c r="E1313" s="123"/>
      <c r="F1313" s="123"/>
      <c r="G1313" s="123"/>
      <c r="H1313" s="123"/>
      <c r="I1313" s="125"/>
    </row>
    <row r="1314" spans="1:9" x14ac:dyDescent="0.2">
      <c r="A1314" s="37" t="str">
        <f>IF(B1311="","","（備考）")</f>
        <v>（備考）</v>
      </c>
      <c r="B1314" s="128" t="s">
        <v>150</v>
      </c>
      <c r="C1314" s="129"/>
      <c r="D1314" s="107"/>
      <c r="E1314" s="107"/>
      <c r="F1314" s="107"/>
      <c r="G1314" s="107"/>
      <c r="H1314" s="107"/>
      <c r="I1314" s="108"/>
    </row>
    <row r="1315" spans="1:9" x14ac:dyDescent="0.2">
      <c r="A1315" s="36" t="str">
        <f>IF(B1311="","","連絡先")</f>
        <v>連絡先</v>
      </c>
      <c r="B1315" s="41" t="s">
        <v>151</v>
      </c>
      <c r="C1315" s="38"/>
      <c r="D1315" s="38" t="s">
        <v>74</v>
      </c>
      <c r="E1315" s="38"/>
      <c r="F1315" s="38"/>
      <c r="G1315" s="38"/>
      <c r="H1315" s="38"/>
      <c r="I1315" s="39"/>
    </row>
    <row r="1316" spans="1:9" x14ac:dyDescent="0.2">
      <c r="A1316" s="109" t="str">
        <f>IF(B1311="","","URL")</f>
        <v>URL</v>
      </c>
      <c r="B1316" s="111" t="s">
        <v>272</v>
      </c>
      <c r="C1316" s="111"/>
      <c r="D1316" s="111"/>
      <c r="E1316" s="111"/>
      <c r="F1316" s="111"/>
      <c r="G1316" s="111"/>
      <c r="H1316" s="111"/>
      <c r="I1316" s="111"/>
    </row>
    <row r="1317" spans="1:9" x14ac:dyDescent="0.2">
      <c r="A1317" s="110"/>
      <c r="B1317" s="112"/>
      <c r="C1317" s="113"/>
      <c r="D1317" s="113"/>
      <c r="E1317" s="113"/>
      <c r="F1317" s="113"/>
      <c r="G1317" s="113"/>
      <c r="H1317" s="113"/>
      <c r="I1317" s="114"/>
    </row>
    <row r="1320" spans="1:9" x14ac:dyDescent="0.2">
      <c r="A1320" s="36" t="str">
        <f>IF(B1320="","","名称")</f>
        <v>名称</v>
      </c>
      <c r="B1320" s="115" t="s">
        <v>465</v>
      </c>
      <c r="C1320" s="115"/>
      <c r="D1320" s="115"/>
      <c r="E1320" s="115"/>
      <c r="F1320" s="115"/>
      <c r="G1320" s="115"/>
      <c r="H1320" s="115"/>
      <c r="I1320" s="115"/>
    </row>
    <row r="1321" spans="1:9" x14ac:dyDescent="0.2">
      <c r="A1321" s="116" t="str">
        <f>IF(B1320="","","内容")</f>
        <v>内容</v>
      </c>
      <c r="B1321" s="118" t="s">
        <v>12</v>
      </c>
      <c r="C1321" s="119"/>
      <c r="D1321" s="122"/>
      <c r="E1321" s="122"/>
      <c r="F1321" s="122"/>
      <c r="G1321" s="122"/>
      <c r="H1321" s="122"/>
      <c r="I1321" s="124"/>
    </row>
    <row r="1322" spans="1:9" x14ac:dyDescent="0.2">
      <c r="A1322" s="117"/>
      <c r="B1322" s="120"/>
      <c r="C1322" s="121"/>
      <c r="D1322" s="123"/>
      <c r="E1322" s="123"/>
      <c r="F1322" s="123"/>
      <c r="G1322" s="123"/>
      <c r="H1322" s="123"/>
      <c r="I1322" s="125"/>
    </row>
    <row r="1323" spans="1:9" x14ac:dyDescent="0.2">
      <c r="A1323" s="37" t="str">
        <f>IF(B1320="","","（備考）")</f>
        <v>（備考）</v>
      </c>
      <c r="B1323" s="141" t="s">
        <v>372</v>
      </c>
      <c r="C1323" s="142"/>
      <c r="D1323" s="107"/>
      <c r="E1323" s="107"/>
      <c r="F1323" s="107"/>
      <c r="G1323" s="107"/>
      <c r="H1323" s="107"/>
      <c r="I1323" s="108"/>
    </row>
    <row r="1324" spans="1:9" x14ac:dyDescent="0.2">
      <c r="A1324" s="36" t="str">
        <f>IF(B1320="","","連絡先")</f>
        <v>連絡先</v>
      </c>
      <c r="B1324" s="41" t="s">
        <v>572</v>
      </c>
      <c r="C1324" s="38"/>
      <c r="D1324" s="38" t="s">
        <v>74</v>
      </c>
      <c r="E1324" s="38"/>
      <c r="F1324" s="38"/>
      <c r="G1324" s="38"/>
      <c r="H1324" s="38"/>
      <c r="I1324" s="39"/>
    </row>
    <row r="1325" spans="1:9" ht="13.2" customHeight="1" x14ac:dyDescent="0.2">
      <c r="A1325" s="109" t="str">
        <f>IF(B1320="","","URL")</f>
        <v>URL</v>
      </c>
      <c r="B1325" s="111" t="s">
        <v>273</v>
      </c>
      <c r="C1325" s="111"/>
      <c r="D1325" s="111"/>
      <c r="E1325" s="111"/>
      <c r="F1325" s="111"/>
      <c r="G1325" s="111"/>
      <c r="H1325" s="111"/>
      <c r="I1325" s="111"/>
    </row>
    <row r="1326" spans="1:9" x14ac:dyDescent="0.2">
      <c r="A1326" s="110"/>
      <c r="B1326" s="112"/>
      <c r="C1326" s="113"/>
      <c r="D1326" s="113"/>
      <c r="E1326" s="113"/>
      <c r="F1326" s="113"/>
      <c r="G1326" s="113"/>
      <c r="H1326" s="113"/>
      <c r="I1326" s="114"/>
    </row>
    <row r="1329" spans="1:9" x14ac:dyDescent="0.2">
      <c r="A1329" s="36" t="str">
        <f>IF(B1329="","","名称")</f>
        <v>名称</v>
      </c>
      <c r="B1329" s="149" t="s">
        <v>317</v>
      </c>
      <c r="C1329" s="150"/>
      <c r="D1329" s="150"/>
      <c r="E1329" s="150"/>
      <c r="F1329" s="150"/>
      <c r="G1329" s="150"/>
      <c r="H1329" s="150"/>
      <c r="I1329" s="151"/>
    </row>
    <row r="1330" spans="1:9" x14ac:dyDescent="0.2">
      <c r="A1330" s="116" t="str">
        <f>IF(B1329="","","内容")</f>
        <v>内容</v>
      </c>
      <c r="B1330" s="118" t="s">
        <v>87</v>
      </c>
      <c r="C1330" s="119"/>
      <c r="D1330" s="122"/>
      <c r="E1330" s="122"/>
      <c r="F1330" s="122"/>
      <c r="G1330" s="122"/>
      <c r="H1330" s="122"/>
      <c r="I1330" s="124"/>
    </row>
    <row r="1331" spans="1:9" x14ac:dyDescent="0.2">
      <c r="A1331" s="117"/>
      <c r="B1331" s="120"/>
      <c r="C1331" s="121"/>
      <c r="D1331" s="123"/>
      <c r="E1331" s="123"/>
      <c r="F1331" s="123"/>
      <c r="G1331" s="123"/>
      <c r="H1331" s="123"/>
      <c r="I1331" s="125"/>
    </row>
    <row r="1332" spans="1:9" x14ac:dyDescent="0.2">
      <c r="A1332" s="37" t="str">
        <f>IF(B1329="","","（備考）")</f>
        <v>（備考）</v>
      </c>
      <c r="B1332" s="126" t="s">
        <v>274</v>
      </c>
      <c r="C1332" s="127"/>
      <c r="D1332" s="107"/>
      <c r="E1332" s="107"/>
      <c r="F1332" s="107"/>
      <c r="G1332" s="107"/>
      <c r="H1332" s="107"/>
      <c r="I1332" s="108"/>
    </row>
    <row r="1333" spans="1:9" x14ac:dyDescent="0.2">
      <c r="A1333" s="36" t="str">
        <f>IF(B1329="","","連絡先")</f>
        <v>連絡先</v>
      </c>
      <c r="B1333" s="41" t="s">
        <v>275</v>
      </c>
      <c r="C1333" s="38"/>
      <c r="D1333" s="38" t="s">
        <v>74</v>
      </c>
      <c r="E1333" s="38"/>
      <c r="F1333" s="38"/>
      <c r="G1333" s="38"/>
      <c r="H1333" s="38"/>
      <c r="I1333" s="39"/>
    </row>
    <row r="1334" spans="1:9" ht="13.2" customHeight="1" x14ac:dyDescent="0.2">
      <c r="A1334" s="109" t="str">
        <f>IF(B1329="","","URL")</f>
        <v>URL</v>
      </c>
      <c r="B1334" s="200" t="s">
        <v>276</v>
      </c>
      <c r="C1334" s="201"/>
      <c r="D1334" s="201"/>
      <c r="E1334" s="201"/>
      <c r="F1334" s="201"/>
      <c r="G1334" s="201"/>
      <c r="H1334" s="201"/>
      <c r="I1334" s="202"/>
    </row>
    <row r="1335" spans="1:9" x14ac:dyDescent="0.2">
      <c r="A1335" s="110"/>
      <c r="B1335" s="203"/>
      <c r="C1335" s="204"/>
      <c r="D1335" s="204"/>
      <c r="E1335" s="204"/>
      <c r="F1335" s="204"/>
      <c r="G1335" s="204"/>
      <c r="H1335" s="204"/>
      <c r="I1335" s="205"/>
    </row>
    <row r="1338" spans="1:9" x14ac:dyDescent="0.2">
      <c r="A1338" s="36" t="str">
        <f>IF(B1338="","","名称")</f>
        <v>名称</v>
      </c>
      <c r="B1338" s="115" t="s">
        <v>318</v>
      </c>
      <c r="C1338" s="115"/>
      <c r="D1338" s="115"/>
      <c r="E1338" s="115"/>
      <c r="F1338" s="115"/>
      <c r="G1338" s="115"/>
      <c r="H1338" s="115"/>
      <c r="I1338" s="115"/>
    </row>
    <row r="1339" spans="1:9" x14ac:dyDescent="0.2">
      <c r="A1339" s="116" t="str">
        <f>IF(B1338="","","内容")</f>
        <v>内容</v>
      </c>
      <c r="B1339" s="118" t="s">
        <v>16</v>
      </c>
      <c r="C1339" s="119"/>
      <c r="D1339" s="122"/>
      <c r="E1339" s="122"/>
      <c r="F1339" s="122"/>
      <c r="G1339" s="122"/>
      <c r="H1339" s="122"/>
      <c r="I1339" s="124"/>
    </row>
    <row r="1340" spans="1:9" x14ac:dyDescent="0.2">
      <c r="A1340" s="117"/>
      <c r="B1340" s="120"/>
      <c r="C1340" s="121"/>
      <c r="D1340" s="123"/>
      <c r="E1340" s="123"/>
      <c r="F1340" s="123"/>
      <c r="G1340" s="123"/>
      <c r="H1340" s="123"/>
      <c r="I1340" s="125"/>
    </row>
    <row r="1341" spans="1:9" x14ac:dyDescent="0.2">
      <c r="A1341" s="37" t="str">
        <f>IF(B1338="","","（備考）")</f>
        <v>（備考）</v>
      </c>
      <c r="B1341" s="135" t="s">
        <v>320</v>
      </c>
      <c r="C1341" s="136"/>
      <c r="D1341" s="134"/>
      <c r="E1341" s="134"/>
      <c r="F1341" s="107"/>
      <c r="G1341" s="107"/>
      <c r="H1341" s="107"/>
      <c r="I1341" s="108"/>
    </row>
    <row r="1342" spans="1:9" x14ac:dyDescent="0.2">
      <c r="A1342" s="36" t="str">
        <f>IF(B1338="","","連絡先")</f>
        <v>連絡先</v>
      </c>
      <c r="B1342" s="41" t="s">
        <v>385</v>
      </c>
      <c r="C1342" s="38"/>
      <c r="D1342" s="38" t="s">
        <v>383</v>
      </c>
      <c r="E1342" s="38"/>
      <c r="F1342" s="38"/>
      <c r="G1342" s="38"/>
      <c r="H1342" s="38"/>
      <c r="I1342" s="39"/>
    </row>
    <row r="1343" spans="1:9" x14ac:dyDescent="0.2">
      <c r="A1343" s="109" t="str">
        <f>IF(B1338="","","URL")</f>
        <v>URL</v>
      </c>
      <c r="B1343" s="152" t="s">
        <v>321</v>
      </c>
      <c r="C1343" s="152"/>
      <c r="D1343" s="152"/>
      <c r="E1343" s="152"/>
      <c r="F1343" s="152"/>
      <c r="G1343" s="152"/>
      <c r="H1343" s="152"/>
      <c r="I1343" s="152"/>
    </row>
    <row r="1344" spans="1:9" x14ac:dyDescent="0.2">
      <c r="A1344" s="110"/>
      <c r="B1344" s="153"/>
      <c r="C1344" s="154"/>
      <c r="D1344" s="154"/>
      <c r="E1344" s="154"/>
      <c r="F1344" s="154"/>
      <c r="G1344" s="154"/>
      <c r="H1344" s="154"/>
      <c r="I1344" s="155"/>
    </row>
    <row r="1347" spans="1:9" x14ac:dyDescent="0.2">
      <c r="A1347" s="36" t="str">
        <f>IF(B1347="","","名称")</f>
        <v/>
      </c>
      <c r="B1347" s="115"/>
      <c r="C1347" s="115"/>
      <c r="D1347" s="115"/>
      <c r="E1347" s="115"/>
      <c r="F1347" s="115"/>
      <c r="G1347" s="115"/>
      <c r="H1347" s="115"/>
      <c r="I1347" s="115"/>
    </row>
    <row r="1348" spans="1:9" x14ac:dyDescent="0.2">
      <c r="A1348" s="116" t="str">
        <f>IF(B1347="","","内容")</f>
        <v/>
      </c>
      <c r="B1348" s="118"/>
      <c r="C1348" s="119"/>
      <c r="D1348" s="122"/>
      <c r="E1348" s="122"/>
      <c r="F1348" s="122"/>
      <c r="G1348" s="122"/>
      <c r="H1348" s="122"/>
      <c r="I1348" s="124"/>
    </row>
    <row r="1349" spans="1:9" x14ac:dyDescent="0.2">
      <c r="A1349" s="117"/>
      <c r="B1349" s="120"/>
      <c r="C1349" s="121"/>
      <c r="D1349" s="123"/>
      <c r="E1349" s="123"/>
      <c r="F1349" s="123"/>
      <c r="G1349" s="123"/>
      <c r="H1349" s="123"/>
      <c r="I1349" s="125"/>
    </row>
    <row r="1350" spans="1:9" x14ac:dyDescent="0.2">
      <c r="A1350" s="37" t="str">
        <f>IF(B1347="","","（備考）")</f>
        <v/>
      </c>
      <c r="B1350" s="106"/>
      <c r="C1350" s="107"/>
      <c r="D1350" s="107"/>
      <c r="E1350" s="107"/>
      <c r="F1350" s="107"/>
      <c r="G1350" s="107"/>
      <c r="H1350" s="107"/>
      <c r="I1350" s="108"/>
    </row>
    <row r="1351" spans="1:9" x14ac:dyDescent="0.2">
      <c r="A1351" s="36" t="str">
        <f>IF(B1347="","","連絡先")</f>
        <v/>
      </c>
      <c r="B1351" s="40"/>
      <c r="C1351" s="38"/>
      <c r="D1351" s="38"/>
      <c r="E1351" s="38"/>
      <c r="F1351" s="38"/>
      <c r="G1351" s="38"/>
      <c r="H1351" s="38"/>
      <c r="I1351" s="39"/>
    </row>
    <row r="1352" spans="1:9" x14ac:dyDescent="0.2">
      <c r="A1352" s="109" t="str">
        <f>IF(B1347="","","URL")</f>
        <v/>
      </c>
      <c r="B1352" s="152"/>
      <c r="C1352" s="152"/>
      <c r="D1352" s="152"/>
      <c r="E1352" s="152"/>
      <c r="F1352" s="152"/>
      <c r="G1352" s="152"/>
      <c r="H1352" s="152"/>
      <c r="I1352" s="152"/>
    </row>
    <row r="1353" spans="1:9" x14ac:dyDescent="0.2">
      <c r="A1353" s="110"/>
      <c r="B1353" s="153"/>
      <c r="C1353" s="154"/>
      <c r="D1353" s="154"/>
      <c r="E1353" s="154"/>
      <c r="F1353" s="154"/>
      <c r="G1353" s="154"/>
      <c r="H1353" s="154"/>
      <c r="I1353" s="155"/>
    </row>
    <row r="1357" spans="1:9" ht="13.5" customHeight="1" x14ac:dyDescent="0.2">
      <c r="A1357" s="132" t="s">
        <v>153</v>
      </c>
      <c r="B1357" s="132"/>
      <c r="C1357" s="132"/>
      <c r="D1357" s="132"/>
      <c r="E1357" s="132"/>
      <c r="F1357" s="132"/>
      <c r="G1357" s="132"/>
      <c r="H1357" s="132"/>
      <c r="I1357" s="132"/>
    </row>
    <row r="1358" spans="1:9" ht="13.5" customHeight="1" x14ac:dyDescent="0.2">
      <c r="A1358" s="132"/>
      <c r="B1358" s="132"/>
      <c r="C1358" s="132"/>
      <c r="D1358" s="132"/>
      <c r="E1358" s="132"/>
      <c r="F1358" s="132"/>
      <c r="G1358" s="132"/>
      <c r="H1358" s="132"/>
      <c r="I1358" s="132"/>
    </row>
    <row r="1361" spans="1:9" x14ac:dyDescent="0.2">
      <c r="A1361" s="36" t="str">
        <f>IF(B1361="","","名称")</f>
        <v>名称</v>
      </c>
      <c r="B1361" s="115" t="s">
        <v>244</v>
      </c>
      <c r="C1361" s="115"/>
      <c r="D1361" s="115"/>
      <c r="E1361" s="115"/>
      <c r="F1361" s="115"/>
      <c r="G1361" s="115"/>
      <c r="H1361" s="115"/>
      <c r="I1361" s="115"/>
    </row>
    <row r="1362" spans="1:9" x14ac:dyDescent="0.2">
      <c r="A1362" s="116" t="str">
        <f>IF(B1361="","","内容")</f>
        <v>内容</v>
      </c>
      <c r="B1362" s="118" t="s">
        <v>78</v>
      </c>
      <c r="C1362" s="119"/>
      <c r="D1362" s="122"/>
      <c r="E1362" s="122"/>
      <c r="F1362" s="122"/>
      <c r="G1362" s="122"/>
      <c r="H1362" s="122"/>
      <c r="I1362" s="124"/>
    </row>
    <row r="1363" spans="1:9" x14ac:dyDescent="0.2">
      <c r="A1363" s="117"/>
      <c r="B1363" s="120"/>
      <c r="C1363" s="121"/>
      <c r="D1363" s="123"/>
      <c r="E1363" s="123"/>
      <c r="F1363" s="123"/>
      <c r="G1363" s="123"/>
      <c r="H1363" s="123"/>
      <c r="I1363" s="125"/>
    </row>
    <row r="1364" spans="1:9" x14ac:dyDescent="0.2">
      <c r="A1364" s="37" t="str">
        <f>IF(B1361="","","（備考）")</f>
        <v>（備考）</v>
      </c>
      <c r="B1364" s="156"/>
      <c r="C1364" s="131"/>
      <c r="D1364" s="107"/>
      <c r="E1364" s="107"/>
      <c r="F1364" s="107"/>
      <c r="G1364" s="107"/>
      <c r="H1364" s="107"/>
      <c r="I1364" s="108"/>
    </row>
    <row r="1365" spans="1:9" x14ac:dyDescent="0.2">
      <c r="A1365" s="36" t="str">
        <f>IF(B1361="","","連絡先")</f>
        <v>連絡先</v>
      </c>
      <c r="B1365" s="41" t="s">
        <v>384</v>
      </c>
      <c r="C1365" s="38"/>
      <c r="D1365" s="38" t="s">
        <v>383</v>
      </c>
      <c r="E1365" s="38"/>
      <c r="F1365" s="38"/>
      <c r="G1365" s="38"/>
      <c r="H1365" s="38"/>
      <c r="I1365" s="39"/>
    </row>
    <row r="1366" spans="1:9" ht="13.2" customHeight="1" x14ac:dyDescent="0.2">
      <c r="A1366" s="109" t="str">
        <f>IF(B1361="","","URL")</f>
        <v>URL</v>
      </c>
      <c r="B1366" s="111" t="s">
        <v>245</v>
      </c>
      <c r="C1366" s="111"/>
      <c r="D1366" s="111"/>
      <c r="E1366" s="111"/>
      <c r="F1366" s="111"/>
      <c r="G1366" s="111"/>
      <c r="H1366" s="111"/>
      <c r="I1366" s="111"/>
    </row>
    <row r="1367" spans="1:9" x14ac:dyDescent="0.2">
      <c r="A1367" s="110"/>
      <c r="B1367" s="112"/>
      <c r="C1367" s="113"/>
      <c r="D1367" s="113"/>
      <c r="E1367" s="113"/>
      <c r="F1367" s="113"/>
      <c r="G1367" s="113"/>
      <c r="H1367" s="113"/>
      <c r="I1367" s="114"/>
    </row>
    <row r="1370" spans="1:9" x14ac:dyDescent="0.2">
      <c r="A1370" s="36" t="str">
        <f>IF(B1370="","","名称")</f>
        <v>名称</v>
      </c>
      <c r="B1370" s="115" t="s">
        <v>264</v>
      </c>
      <c r="C1370" s="115"/>
      <c r="D1370" s="115"/>
      <c r="E1370" s="115"/>
      <c r="F1370" s="115"/>
      <c r="G1370" s="115"/>
      <c r="H1370" s="115"/>
      <c r="I1370" s="115"/>
    </row>
    <row r="1371" spans="1:9" x14ac:dyDescent="0.2">
      <c r="A1371" s="116" t="str">
        <f>IF(B1370="","","内容")</f>
        <v>内容</v>
      </c>
      <c r="B1371" s="118" t="s">
        <v>78</v>
      </c>
      <c r="C1371" s="119"/>
      <c r="D1371" s="122"/>
      <c r="E1371" s="122"/>
      <c r="F1371" s="122"/>
      <c r="G1371" s="122"/>
      <c r="H1371" s="122"/>
      <c r="I1371" s="124"/>
    </row>
    <row r="1372" spans="1:9" x14ac:dyDescent="0.2">
      <c r="A1372" s="117"/>
      <c r="B1372" s="120"/>
      <c r="C1372" s="121"/>
      <c r="D1372" s="123"/>
      <c r="E1372" s="123"/>
      <c r="F1372" s="123"/>
      <c r="G1372" s="123"/>
      <c r="H1372" s="123"/>
      <c r="I1372" s="125"/>
    </row>
    <row r="1373" spans="1:9" x14ac:dyDescent="0.2">
      <c r="A1373" s="37" t="str">
        <f>IF(B1370="","","（備考）")</f>
        <v>（備考）</v>
      </c>
      <c r="B1373" s="156"/>
      <c r="C1373" s="131"/>
      <c r="D1373" s="134"/>
      <c r="E1373" s="134"/>
      <c r="F1373" s="134"/>
      <c r="G1373" s="134"/>
      <c r="H1373" s="107"/>
      <c r="I1373" s="108"/>
    </row>
    <row r="1374" spans="1:9" x14ac:dyDescent="0.2">
      <c r="A1374" s="36" t="str">
        <f>IF(B1370="","","連絡先")</f>
        <v>連絡先</v>
      </c>
      <c r="B1374" s="41" t="s">
        <v>154</v>
      </c>
      <c r="C1374" s="38"/>
      <c r="D1374" s="38" t="s">
        <v>124</v>
      </c>
      <c r="E1374" s="42"/>
      <c r="F1374" s="38"/>
      <c r="G1374" s="38"/>
      <c r="H1374" s="38"/>
      <c r="I1374" s="39"/>
    </row>
    <row r="1375" spans="1:9" x14ac:dyDescent="0.2">
      <c r="A1375" s="109" t="str">
        <f>IF(B1370="","","URL")</f>
        <v>URL</v>
      </c>
      <c r="B1375" s="172" t="str">
        <f>HYPERLINK("https://www.city.yamato.lg.jp/section/ehon_no_machi/public/download/iryoutekicare.pdf","https://www.city.yamato.lg.jp/section/ehon_no_machi/public/download/iryoutekicare.pdf")</f>
        <v>https://www.city.yamato.lg.jp/section/ehon_no_machi/public/download/iryoutekicare.pdf</v>
      </c>
      <c r="C1375" s="172"/>
      <c r="D1375" s="172"/>
      <c r="E1375" s="172"/>
      <c r="F1375" s="172"/>
      <c r="G1375" s="172"/>
      <c r="H1375" s="172"/>
      <c r="I1375" s="172"/>
    </row>
    <row r="1376" spans="1:9" x14ac:dyDescent="0.2">
      <c r="A1376" s="110"/>
      <c r="B1376" s="173"/>
      <c r="C1376" s="174"/>
      <c r="D1376" s="174"/>
      <c r="E1376" s="174"/>
      <c r="F1376" s="174"/>
      <c r="G1376" s="174"/>
      <c r="H1376" s="174"/>
      <c r="I1376" s="175"/>
    </row>
    <row r="1379" spans="1:9" x14ac:dyDescent="0.2">
      <c r="A1379" s="36" t="str">
        <f>IF(B1379="","","名称")</f>
        <v>名称</v>
      </c>
      <c r="B1379" s="115" t="s">
        <v>265</v>
      </c>
      <c r="C1379" s="115"/>
      <c r="D1379" s="115"/>
      <c r="E1379" s="115"/>
      <c r="F1379" s="115"/>
      <c r="G1379" s="115"/>
      <c r="H1379" s="115"/>
      <c r="I1379" s="115"/>
    </row>
    <row r="1380" spans="1:9" x14ac:dyDescent="0.2">
      <c r="A1380" s="116" t="str">
        <f>IF(B1379="","","内容")</f>
        <v>内容</v>
      </c>
      <c r="B1380" s="118" t="s">
        <v>87</v>
      </c>
      <c r="C1380" s="119"/>
      <c r="D1380" s="122"/>
      <c r="E1380" s="122"/>
      <c r="F1380" s="122"/>
      <c r="G1380" s="122"/>
      <c r="H1380" s="122"/>
      <c r="I1380" s="124"/>
    </row>
    <row r="1381" spans="1:9" x14ac:dyDescent="0.2">
      <c r="A1381" s="117"/>
      <c r="B1381" s="120"/>
      <c r="C1381" s="121"/>
      <c r="D1381" s="123"/>
      <c r="E1381" s="123"/>
      <c r="F1381" s="123"/>
      <c r="G1381" s="123"/>
      <c r="H1381" s="123"/>
      <c r="I1381" s="125"/>
    </row>
    <row r="1382" spans="1:9" x14ac:dyDescent="0.2">
      <c r="A1382" s="37" t="str">
        <f>IF(B1379="","","（備考）")</f>
        <v>（備考）</v>
      </c>
      <c r="B1382" s="126"/>
      <c r="C1382" s="127"/>
      <c r="D1382" s="107"/>
      <c r="E1382" s="107"/>
      <c r="F1382" s="107"/>
      <c r="G1382" s="107"/>
      <c r="H1382" s="107"/>
      <c r="I1382" s="108"/>
    </row>
    <row r="1383" spans="1:9" x14ac:dyDescent="0.2">
      <c r="A1383" s="36" t="str">
        <f>IF(B1379="","","連絡先")</f>
        <v>連絡先</v>
      </c>
      <c r="B1383" s="41" t="s">
        <v>330</v>
      </c>
      <c r="C1383" s="38"/>
      <c r="D1383" s="38" t="s">
        <v>74</v>
      </c>
      <c r="E1383" s="38"/>
      <c r="F1383" s="38"/>
      <c r="G1383" s="38"/>
      <c r="H1383" s="38"/>
      <c r="I1383" s="39"/>
    </row>
    <row r="1384" spans="1:9" x14ac:dyDescent="0.2">
      <c r="A1384" s="109" t="str">
        <f>IF(B1379="","","URL")</f>
        <v>URL</v>
      </c>
      <c r="B1384" s="152" t="s">
        <v>266</v>
      </c>
      <c r="C1384" s="111"/>
      <c r="D1384" s="111"/>
      <c r="E1384" s="111"/>
      <c r="F1384" s="111"/>
      <c r="G1384" s="111"/>
      <c r="H1384" s="111"/>
      <c r="I1384" s="111"/>
    </row>
    <row r="1385" spans="1:9" x14ac:dyDescent="0.2">
      <c r="A1385" s="110"/>
      <c r="B1385" s="112"/>
      <c r="C1385" s="113"/>
      <c r="D1385" s="113"/>
      <c r="E1385" s="113"/>
      <c r="F1385" s="113"/>
      <c r="G1385" s="113"/>
      <c r="H1385" s="113"/>
      <c r="I1385" s="114"/>
    </row>
    <row r="1388" spans="1:9" x14ac:dyDescent="0.2">
      <c r="A1388" s="36" t="str">
        <f>IF(B1388="","","名称")</f>
        <v>名称</v>
      </c>
      <c r="B1388" s="115" t="s">
        <v>243</v>
      </c>
      <c r="C1388" s="115"/>
      <c r="D1388" s="115"/>
      <c r="E1388" s="115"/>
      <c r="F1388" s="115"/>
      <c r="G1388" s="115"/>
      <c r="H1388" s="115"/>
      <c r="I1388" s="115"/>
    </row>
    <row r="1389" spans="1:9" x14ac:dyDescent="0.2">
      <c r="A1389" s="116" t="str">
        <f>IF(B1388="","","内容")</f>
        <v>内容</v>
      </c>
      <c r="B1389" s="137" t="s">
        <v>420</v>
      </c>
      <c r="C1389" s="138"/>
      <c r="D1389" s="122"/>
      <c r="E1389" s="122"/>
      <c r="F1389" s="122"/>
      <c r="G1389" s="122"/>
      <c r="H1389" s="122"/>
      <c r="I1389" s="124"/>
    </row>
    <row r="1390" spans="1:9" x14ac:dyDescent="0.2">
      <c r="A1390" s="117"/>
      <c r="B1390" s="139"/>
      <c r="C1390" s="140"/>
      <c r="D1390" s="123"/>
      <c r="E1390" s="123"/>
      <c r="F1390" s="123"/>
      <c r="G1390" s="123"/>
      <c r="H1390" s="123"/>
      <c r="I1390" s="125"/>
    </row>
    <row r="1391" spans="1:9" x14ac:dyDescent="0.2">
      <c r="A1391" s="37" t="str">
        <f>IF(B1388="","","（備考）")</f>
        <v>（備考）</v>
      </c>
      <c r="B1391" s="135"/>
      <c r="C1391" s="136"/>
      <c r="D1391" s="107"/>
      <c r="E1391" s="107"/>
      <c r="F1391" s="107"/>
      <c r="G1391" s="107"/>
      <c r="H1391" s="107"/>
      <c r="I1391" s="108"/>
    </row>
    <row r="1392" spans="1:9" x14ac:dyDescent="0.2">
      <c r="A1392" s="36" t="str">
        <f>IF(B1388="","","連絡先")</f>
        <v>連絡先</v>
      </c>
      <c r="B1392" s="41" t="s">
        <v>395</v>
      </c>
      <c r="C1392" s="38"/>
      <c r="D1392" s="38" t="s">
        <v>391</v>
      </c>
      <c r="E1392" s="38"/>
      <c r="F1392" s="38"/>
      <c r="G1392" s="38"/>
      <c r="H1392" s="38"/>
      <c r="I1392" s="39"/>
    </row>
    <row r="1393" spans="1:9" x14ac:dyDescent="0.2">
      <c r="A1393" s="109" t="str">
        <f>IF(B1388="","","URL")</f>
        <v>URL</v>
      </c>
      <c r="B1393" s="152" t="s">
        <v>421</v>
      </c>
      <c r="C1393" s="111"/>
      <c r="D1393" s="111"/>
      <c r="E1393" s="111"/>
      <c r="F1393" s="111"/>
      <c r="G1393" s="111"/>
      <c r="H1393" s="111"/>
      <c r="I1393" s="111"/>
    </row>
    <row r="1394" spans="1:9" x14ac:dyDescent="0.2">
      <c r="A1394" s="110"/>
      <c r="B1394" s="112"/>
      <c r="C1394" s="113"/>
      <c r="D1394" s="113"/>
      <c r="E1394" s="113"/>
      <c r="F1394" s="113"/>
      <c r="G1394" s="113"/>
      <c r="H1394" s="113"/>
      <c r="I1394" s="114"/>
    </row>
    <row r="1397" spans="1:9" x14ac:dyDescent="0.2">
      <c r="A1397" s="36"/>
      <c r="B1397" s="115"/>
      <c r="C1397" s="115"/>
      <c r="D1397" s="115"/>
      <c r="E1397" s="115"/>
      <c r="F1397" s="115"/>
      <c r="G1397" s="115"/>
      <c r="H1397" s="115"/>
      <c r="I1397" s="115"/>
    </row>
    <row r="1398" spans="1:9" x14ac:dyDescent="0.2">
      <c r="A1398" s="116"/>
      <c r="B1398" s="118"/>
      <c r="C1398" s="119"/>
      <c r="D1398" s="122"/>
      <c r="E1398" s="122"/>
      <c r="F1398" s="122"/>
      <c r="G1398" s="122"/>
      <c r="H1398" s="122"/>
      <c r="I1398" s="124"/>
    </row>
    <row r="1399" spans="1:9" x14ac:dyDescent="0.2">
      <c r="A1399" s="117"/>
      <c r="B1399" s="120"/>
      <c r="C1399" s="121"/>
      <c r="D1399" s="123"/>
      <c r="E1399" s="123"/>
      <c r="F1399" s="123"/>
      <c r="G1399" s="123"/>
      <c r="H1399" s="123"/>
      <c r="I1399" s="125"/>
    </row>
    <row r="1400" spans="1:9" x14ac:dyDescent="0.2">
      <c r="A1400" s="37"/>
      <c r="B1400" s="133"/>
      <c r="C1400" s="134"/>
      <c r="D1400" s="107"/>
      <c r="E1400" s="107"/>
      <c r="F1400" s="107"/>
      <c r="G1400" s="107"/>
      <c r="H1400" s="107"/>
      <c r="I1400" s="108"/>
    </row>
    <row r="1401" spans="1:9" x14ac:dyDescent="0.2">
      <c r="A1401" s="36"/>
      <c r="B1401" s="40"/>
      <c r="C1401" s="38"/>
      <c r="D1401" s="38"/>
      <c r="E1401" s="38"/>
      <c r="F1401" s="38"/>
      <c r="G1401" s="38"/>
      <c r="H1401" s="38"/>
      <c r="I1401" s="39"/>
    </row>
    <row r="1402" spans="1:9" x14ac:dyDescent="0.2">
      <c r="A1402" s="109"/>
      <c r="B1402" s="111"/>
      <c r="C1402" s="111"/>
      <c r="D1402" s="111"/>
      <c r="E1402" s="111"/>
      <c r="F1402" s="111"/>
      <c r="G1402" s="111"/>
      <c r="H1402" s="111"/>
      <c r="I1402" s="111"/>
    </row>
    <row r="1403" spans="1:9" x14ac:dyDescent="0.2">
      <c r="A1403" s="110"/>
      <c r="B1403" s="112"/>
      <c r="C1403" s="113"/>
      <c r="D1403" s="113"/>
      <c r="E1403" s="113"/>
      <c r="F1403" s="113"/>
      <c r="G1403" s="113"/>
      <c r="H1403" s="113"/>
      <c r="I1403" s="114"/>
    </row>
    <row r="1406" spans="1:9" x14ac:dyDescent="0.2">
      <c r="A1406" s="36" t="str">
        <f>IF(B1406="","","名称")</f>
        <v/>
      </c>
      <c r="B1406" s="115"/>
      <c r="C1406" s="115"/>
      <c r="D1406" s="115"/>
      <c r="E1406" s="115"/>
      <c r="F1406" s="115"/>
      <c r="G1406" s="115"/>
      <c r="H1406" s="115"/>
      <c r="I1406" s="115"/>
    </row>
    <row r="1407" spans="1:9" x14ac:dyDescent="0.2">
      <c r="A1407" s="116" t="str">
        <f>IF(B1406="","","内容")</f>
        <v/>
      </c>
      <c r="B1407" s="118"/>
      <c r="C1407" s="119"/>
      <c r="D1407" s="122"/>
      <c r="E1407" s="122"/>
      <c r="F1407" s="122"/>
      <c r="G1407" s="122"/>
      <c r="H1407" s="122"/>
      <c r="I1407" s="124"/>
    </row>
    <row r="1408" spans="1:9" x14ac:dyDescent="0.2">
      <c r="A1408" s="117"/>
      <c r="B1408" s="120"/>
      <c r="C1408" s="121"/>
      <c r="D1408" s="123"/>
      <c r="E1408" s="123"/>
      <c r="F1408" s="123"/>
      <c r="G1408" s="123"/>
      <c r="H1408" s="123"/>
      <c r="I1408" s="125"/>
    </row>
    <row r="1409" spans="1:9" x14ac:dyDescent="0.2">
      <c r="A1409" s="37" t="str">
        <f>IF(B1406="","","（備考）")</f>
        <v/>
      </c>
      <c r="B1409" s="106"/>
      <c r="C1409" s="107"/>
      <c r="D1409" s="107"/>
      <c r="E1409" s="107"/>
      <c r="F1409" s="107"/>
      <c r="G1409" s="107"/>
      <c r="H1409" s="107"/>
      <c r="I1409" s="108"/>
    </row>
    <row r="1410" spans="1:9" x14ac:dyDescent="0.2">
      <c r="A1410" s="36" t="str">
        <f>IF(B1406="","","連絡先")</f>
        <v/>
      </c>
      <c r="B1410" s="40"/>
      <c r="C1410" s="38"/>
      <c r="D1410" s="38"/>
      <c r="E1410" s="38"/>
      <c r="F1410" s="38"/>
      <c r="G1410" s="38"/>
      <c r="H1410" s="38"/>
      <c r="I1410" s="39"/>
    </row>
    <row r="1411" spans="1:9" x14ac:dyDescent="0.2">
      <c r="A1411" s="109" t="str">
        <f>IF(B1406="","","URL")</f>
        <v/>
      </c>
      <c r="B1411" s="111"/>
      <c r="C1411" s="111"/>
      <c r="D1411" s="111"/>
      <c r="E1411" s="111"/>
      <c r="F1411" s="111"/>
      <c r="G1411" s="111"/>
      <c r="H1411" s="111"/>
      <c r="I1411" s="111"/>
    </row>
    <row r="1412" spans="1:9" x14ac:dyDescent="0.2">
      <c r="A1412" s="110"/>
      <c r="B1412" s="112"/>
      <c r="C1412" s="113"/>
      <c r="D1412" s="113"/>
      <c r="E1412" s="113"/>
      <c r="F1412" s="113"/>
      <c r="G1412" s="113"/>
      <c r="H1412" s="113"/>
      <c r="I1412" s="114"/>
    </row>
    <row r="1416" spans="1:9" ht="13.5" customHeight="1" x14ac:dyDescent="0.2">
      <c r="A1416" s="132" t="s">
        <v>157</v>
      </c>
      <c r="B1416" s="132"/>
      <c r="C1416" s="132"/>
      <c r="D1416" s="132"/>
      <c r="E1416" s="132"/>
      <c r="F1416" s="132"/>
      <c r="G1416" s="132"/>
      <c r="H1416" s="132"/>
      <c r="I1416" s="132"/>
    </row>
    <row r="1417" spans="1:9" ht="13.5" customHeight="1" x14ac:dyDescent="0.2">
      <c r="A1417" s="132"/>
      <c r="B1417" s="132"/>
      <c r="C1417" s="132"/>
      <c r="D1417" s="132"/>
      <c r="E1417" s="132"/>
      <c r="F1417" s="132"/>
      <c r="G1417" s="132"/>
      <c r="H1417" s="132"/>
      <c r="I1417" s="132"/>
    </row>
    <row r="1420" spans="1:9" x14ac:dyDescent="0.2">
      <c r="A1420" s="36" t="str">
        <f>IF(B1420="","","名称")</f>
        <v>名称</v>
      </c>
      <c r="B1420" s="115" t="s">
        <v>158</v>
      </c>
      <c r="C1420" s="115"/>
      <c r="D1420" s="115"/>
      <c r="E1420" s="115"/>
      <c r="F1420" s="115"/>
      <c r="G1420" s="115"/>
      <c r="H1420" s="115"/>
      <c r="I1420" s="115"/>
    </row>
    <row r="1421" spans="1:9" x14ac:dyDescent="0.2">
      <c r="A1421" s="116" t="str">
        <f>IF(B1420="","","内容")</f>
        <v>内容</v>
      </c>
      <c r="B1421" s="122" t="s">
        <v>99</v>
      </c>
      <c r="C1421" s="122"/>
      <c r="D1421" s="122"/>
      <c r="E1421" s="122"/>
      <c r="F1421" s="122"/>
      <c r="G1421" s="122"/>
      <c r="H1421" s="122"/>
      <c r="I1421" s="124"/>
    </row>
    <row r="1422" spans="1:9" x14ac:dyDescent="0.2">
      <c r="A1422" s="117"/>
      <c r="B1422" s="123"/>
      <c r="C1422" s="123"/>
      <c r="D1422" s="123"/>
      <c r="E1422" s="123"/>
      <c r="F1422" s="123"/>
      <c r="G1422" s="123"/>
      <c r="H1422" s="123"/>
      <c r="I1422" s="125"/>
    </row>
    <row r="1423" spans="1:9" x14ac:dyDescent="0.2">
      <c r="A1423" s="37" t="str">
        <f>IF(B1420="","","（備考）")</f>
        <v>（備考）</v>
      </c>
      <c r="B1423" s="129"/>
      <c r="C1423" s="129"/>
      <c r="D1423" s="134"/>
      <c r="E1423" s="134"/>
      <c r="F1423" s="107"/>
      <c r="G1423" s="107"/>
      <c r="H1423" s="107"/>
      <c r="I1423" s="108"/>
    </row>
    <row r="1424" spans="1:9" x14ac:dyDescent="0.2">
      <c r="A1424" s="36" t="str">
        <f>IF(B1420="","","連絡先")</f>
        <v>連絡先</v>
      </c>
      <c r="B1424" s="41" t="s">
        <v>159</v>
      </c>
      <c r="C1424" s="38"/>
      <c r="D1424" s="38" t="s">
        <v>74</v>
      </c>
      <c r="E1424" s="38"/>
      <c r="F1424" s="38"/>
      <c r="G1424" s="38"/>
      <c r="H1424" s="38"/>
      <c r="I1424" s="39"/>
    </row>
    <row r="1425" spans="1:9" x14ac:dyDescent="0.2">
      <c r="A1425" s="109" t="str">
        <f>IF(B1420="","","URL")</f>
        <v>URL</v>
      </c>
      <c r="B1425" s="152"/>
      <c r="C1425" s="196"/>
      <c r="D1425" s="196"/>
      <c r="E1425" s="196"/>
      <c r="F1425" s="196"/>
      <c r="G1425" s="196"/>
      <c r="H1425" s="196"/>
      <c r="I1425" s="196"/>
    </row>
    <row r="1426" spans="1:9" x14ac:dyDescent="0.2">
      <c r="A1426" s="110"/>
      <c r="B1426" s="197"/>
      <c r="C1426" s="198"/>
      <c r="D1426" s="198"/>
      <c r="E1426" s="198"/>
      <c r="F1426" s="198"/>
      <c r="G1426" s="198"/>
      <c r="H1426" s="198"/>
      <c r="I1426" s="199"/>
    </row>
    <row r="1429" spans="1:9" x14ac:dyDescent="0.2">
      <c r="A1429" s="36" t="str">
        <f>IF(B1429="","","名称")</f>
        <v>名称</v>
      </c>
      <c r="B1429" s="115" t="s">
        <v>160</v>
      </c>
      <c r="C1429" s="115"/>
      <c r="D1429" s="115"/>
      <c r="E1429" s="115"/>
      <c r="F1429" s="115"/>
      <c r="G1429" s="115"/>
      <c r="H1429" s="115"/>
      <c r="I1429" s="115"/>
    </row>
    <row r="1430" spans="1:9" x14ac:dyDescent="0.2">
      <c r="A1430" s="116" t="str">
        <f>IF(B1429="","","内容")</f>
        <v>内容</v>
      </c>
      <c r="B1430" s="118" t="s">
        <v>85</v>
      </c>
      <c r="C1430" s="119"/>
      <c r="D1430" s="122"/>
      <c r="E1430" s="122"/>
      <c r="F1430" s="122"/>
      <c r="G1430" s="122"/>
      <c r="H1430" s="122"/>
      <c r="I1430" s="124"/>
    </row>
    <row r="1431" spans="1:9" x14ac:dyDescent="0.2">
      <c r="A1431" s="117"/>
      <c r="B1431" s="120"/>
      <c r="C1431" s="121"/>
      <c r="D1431" s="123"/>
      <c r="E1431" s="123"/>
      <c r="F1431" s="123"/>
      <c r="G1431" s="123"/>
      <c r="H1431" s="123"/>
      <c r="I1431" s="125"/>
    </row>
    <row r="1432" spans="1:9" x14ac:dyDescent="0.2">
      <c r="A1432" s="37" t="str">
        <f>IF(B1429="","","（備考）")</f>
        <v>（備考）</v>
      </c>
      <c r="B1432" s="141"/>
      <c r="C1432" s="142"/>
      <c r="D1432" s="107"/>
      <c r="E1432" s="107"/>
      <c r="F1432" s="107"/>
      <c r="G1432" s="107"/>
      <c r="H1432" s="107"/>
      <c r="I1432" s="108"/>
    </row>
    <row r="1433" spans="1:9" x14ac:dyDescent="0.2">
      <c r="A1433" s="36" t="str">
        <f>IF(B1429="","","連絡先")</f>
        <v>連絡先</v>
      </c>
      <c r="B1433" s="41" t="s">
        <v>161</v>
      </c>
      <c r="C1433" s="38"/>
      <c r="D1433" s="38" t="s">
        <v>74</v>
      </c>
      <c r="E1433" s="38"/>
      <c r="F1433" s="38"/>
      <c r="G1433" s="38"/>
      <c r="H1433" s="38"/>
      <c r="I1433" s="39"/>
    </row>
    <row r="1434" spans="1:9" x14ac:dyDescent="0.2">
      <c r="A1434" s="109" t="str">
        <f>IF(B1429="","","URL")</f>
        <v>URL</v>
      </c>
      <c r="B1434" s="152"/>
      <c r="C1434" s="152"/>
      <c r="D1434" s="152"/>
      <c r="E1434" s="152"/>
      <c r="F1434" s="152"/>
      <c r="G1434" s="152"/>
      <c r="H1434" s="152"/>
      <c r="I1434" s="152"/>
    </row>
    <row r="1435" spans="1:9" x14ac:dyDescent="0.2">
      <c r="A1435" s="110"/>
      <c r="B1435" s="153"/>
      <c r="C1435" s="154"/>
      <c r="D1435" s="154"/>
      <c r="E1435" s="154"/>
      <c r="F1435" s="154"/>
      <c r="G1435" s="154"/>
      <c r="H1435" s="154"/>
      <c r="I1435" s="155"/>
    </row>
    <row r="1438" spans="1:9" x14ac:dyDescent="0.2">
      <c r="A1438" s="36" t="str">
        <f>IF(B1438="","","名称")</f>
        <v/>
      </c>
      <c r="B1438" s="115"/>
      <c r="C1438" s="115"/>
      <c r="D1438" s="115"/>
      <c r="E1438" s="115"/>
      <c r="F1438" s="115"/>
      <c r="G1438" s="115"/>
      <c r="H1438" s="115"/>
      <c r="I1438" s="115"/>
    </row>
    <row r="1439" spans="1:9" x14ac:dyDescent="0.2">
      <c r="A1439" s="116" t="str">
        <f>IF(B1438="","","内容")</f>
        <v/>
      </c>
      <c r="B1439" s="118"/>
      <c r="C1439" s="119"/>
      <c r="D1439" s="122"/>
      <c r="E1439" s="122"/>
      <c r="F1439" s="122"/>
      <c r="G1439" s="122"/>
      <c r="H1439" s="122"/>
      <c r="I1439" s="124"/>
    </row>
    <row r="1440" spans="1:9" x14ac:dyDescent="0.2">
      <c r="A1440" s="117"/>
      <c r="B1440" s="120"/>
      <c r="C1440" s="121"/>
      <c r="D1440" s="123"/>
      <c r="E1440" s="123"/>
      <c r="F1440" s="123"/>
      <c r="G1440" s="123"/>
      <c r="H1440" s="123"/>
      <c r="I1440" s="125"/>
    </row>
    <row r="1441" spans="1:9" x14ac:dyDescent="0.2">
      <c r="A1441" s="37" t="str">
        <f>IF(B1438="","","（備考）")</f>
        <v/>
      </c>
      <c r="B1441" s="106"/>
      <c r="C1441" s="107"/>
      <c r="D1441" s="107"/>
      <c r="E1441" s="107"/>
      <c r="F1441" s="107"/>
      <c r="G1441" s="107"/>
      <c r="H1441" s="107"/>
      <c r="I1441" s="108"/>
    </row>
    <row r="1442" spans="1:9" x14ac:dyDescent="0.2">
      <c r="A1442" s="36" t="str">
        <f>IF(B1438="","","連絡先")</f>
        <v/>
      </c>
      <c r="B1442" s="41"/>
      <c r="C1442" s="38"/>
      <c r="D1442" s="38"/>
      <c r="E1442" s="38"/>
      <c r="F1442" s="38"/>
      <c r="G1442" s="38"/>
      <c r="H1442" s="38"/>
      <c r="I1442" s="39"/>
    </row>
    <row r="1443" spans="1:9" x14ac:dyDescent="0.2">
      <c r="A1443" s="109" t="str">
        <f>IF(B1438="","","URL")</f>
        <v/>
      </c>
      <c r="B1443" s="152"/>
      <c r="C1443" s="152"/>
      <c r="D1443" s="152"/>
      <c r="E1443" s="152"/>
      <c r="F1443" s="152"/>
      <c r="G1443" s="152"/>
      <c r="H1443" s="152"/>
      <c r="I1443" s="152"/>
    </row>
    <row r="1444" spans="1:9" x14ac:dyDescent="0.2">
      <c r="A1444" s="110"/>
      <c r="B1444" s="153"/>
      <c r="C1444" s="154"/>
      <c r="D1444" s="154"/>
      <c r="E1444" s="154"/>
      <c r="F1444" s="154"/>
      <c r="G1444" s="154"/>
      <c r="H1444" s="154"/>
      <c r="I1444" s="155"/>
    </row>
    <row r="1447" spans="1:9" x14ac:dyDescent="0.2">
      <c r="A1447" s="36" t="str">
        <f>IF(B1447="","","名称")</f>
        <v/>
      </c>
      <c r="B1447" s="115"/>
      <c r="C1447" s="115"/>
      <c r="D1447" s="115"/>
      <c r="E1447" s="115"/>
      <c r="F1447" s="115"/>
      <c r="G1447" s="115"/>
      <c r="H1447" s="115"/>
      <c r="I1447" s="115"/>
    </row>
    <row r="1448" spans="1:9" x14ac:dyDescent="0.2">
      <c r="A1448" s="116" t="str">
        <f>IF(B1447="","","内容")</f>
        <v/>
      </c>
      <c r="B1448" s="118"/>
      <c r="C1448" s="119"/>
      <c r="D1448" s="122"/>
      <c r="E1448" s="122"/>
      <c r="F1448" s="122"/>
      <c r="G1448" s="122"/>
      <c r="H1448" s="122"/>
      <c r="I1448" s="124"/>
    </row>
    <row r="1449" spans="1:9" x14ac:dyDescent="0.2">
      <c r="A1449" s="117"/>
      <c r="B1449" s="120"/>
      <c r="C1449" s="121"/>
      <c r="D1449" s="123"/>
      <c r="E1449" s="123"/>
      <c r="F1449" s="123"/>
      <c r="G1449" s="123"/>
      <c r="H1449" s="123"/>
      <c r="I1449" s="125"/>
    </row>
    <row r="1450" spans="1:9" x14ac:dyDescent="0.2">
      <c r="A1450" s="37" t="str">
        <f>IF(B1447="","","（備考）")</f>
        <v/>
      </c>
      <c r="B1450" s="106"/>
      <c r="C1450" s="107"/>
      <c r="D1450" s="107"/>
      <c r="E1450" s="107"/>
      <c r="F1450" s="107"/>
      <c r="G1450" s="107"/>
      <c r="H1450" s="107"/>
      <c r="I1450" s="108"/>
    </row>
    <row r="1451" spans="1:9" x14ac:dyDescent="0.2">
      <c r="A1451" s="36" t="str">
        <f>IF(B1447="","","連絡先")</f>
        <v/>
      </c>
      <c r="B1451" s="40"/>
      <c r="C1451" s="38"/>
      <c r="D1451" s="38"/>
      <c r="E1451" s="38"/>
      <c r="F1451" s="38"/>
      <c r="G1451" s="38"/>
      <c r="H1451" s="38"/>
      <c r="I1451" s="39"/>
    </row>
    <row r="1452" spans="1:9" x14ac:dyDescent="0.2">
      <c r="A1452" s="109" t="str">
        <f>IF(B1447="","","URL")</f>
        <v/>
      </c>
      <c r="B1452" s="111"/>
      <c r="C1452" s="111"/>
      <c r="D1452" s="111"/>
      <c r="E1452" s="111"/>
      <c r="F1452" s="111"/>
      <c r="G1452" s="111"/>
      <c r="H1452" s="111"/>
      <c r="I1452" s="111"/>
    </row>
    <row r="1453" spans="1:9" x14ac:dyDescent="0.2">
      <c r="A1453" s="110"/>
      <c r="B1453" s="112"/>
      <c r="C1453" s="113"/>
      <c r="D1453" s="113"/>
      <c r="E1453" s="113"/>
      <c r="F1453" s="113"/>
      <c r="G1453" s="113"/>
      <c r="H1453" s="113"/>
      <c r="I1453" s="114"/>
    </row>
    <row r="1456" spans="1:9" x14ac:dyDescent="0.2">
      <c r="A1456" s="36" t="str">
        <f>IF(B1456="","","名称")</f>
        <v/>
      </c>
      <c r="B1456" s="115"/>
      <c r="C1456" s="115"/>
      <c r="D1456" s="115"/>
      <c r="E1456" s="115"/>
      <c r="F1456" s="115"/>
      <c r="G1456" s="115"/>
      <c r="H1456" s="115"/>
      <c r="I1456" s="115"/>
    </row>
    <row r="1457" spans="1:9" x14ac:dyDescent="0.2">
      <c r="A1457" s="116" t="str">
        <f>IF(B1456="","","内容")</f>
        <v/>
      </c>
      <c r="B1457" s="118"/>
      <c r="C1457" s="119"/>
      <c r="D1457" s="122"/>
      <c r="E1457" s="122"/>
      <c r="F1457" s="122"/>
      <c r="G1457" s="122"/>
      <c r="H1457" s="122"/>
      <c r="I1457" s="124"/>
    </row>
    <row r="1458" spans="1:9" x14ac:dyDescent="0.2">
      <c r="A1458" s="117"/>
      <c r="B1458" s="120"/>
      <c r="C1458" s="121"/>
      <c r="D1458" s="123"/>
      <c r="E1458" s="123"/>
      <c r="F1458" s="123"/>
      <c r="G1458" s="123"/>
      <c r="H1458" s="123"/>
      <c r="I1458" s="125"/>
    </row>
    <row r="1459" spans="1:9" x14ac:dyDescent="0.2">
      <c r="A1459" s="37" t="str">
        <f>IF(B1456="","","（備考）")</f>
        <v/>
      </c>
      <c r="B1459" s="106"/>
      <c r="C1459" s="107"/>
      <c r="D1459" s="107"/>
      <c r="E1459" s="107"/>
      <c r="F1459" s="107"/>
      <c r="G1459" s="107"/>
      <c r="H1459" s="107"/>
      <c r="I1459" s="108"/>
    </row>
    <row r="1460" spans="1:9" x14ac:dyDescent="0.2">
      <c r="A1460" s="36" t="str">
        <f>IF(B1456="","","連絡先")</f>
        <v/>
      </c>
      <c r="B1460" s="40"/>
      <c r="C1460" s="38"/>
      <c r="D1460" s="38"/>
      <c r="E1460" s="38"/>
      <c r="F1460" s="38"/>
      <c r="G1460" s="38"/>
      <c r="H1460" s="38"/>
      <c r="I1460" s="39"/>
    </row>
    <row r="1461" spans="1:9" x14ac:dyDescent="0.2">
      <c r="A1461" s="109" t="str">
        <f>IF(B1456="","","URL")</f>
        <v/>
      </c>
      <c r="B1461" s="111"/>
      <c r="C1461" s="111"/>
      <c r="D1461" s="111"/>
      <c r="E1461" s="111"/>
      <c r="F1461" s="111"/>
      <c r="G1461" s="111"/>
      <c r="H1461" s="111"/>
      <c r="I1461" s="111"/>
    </row>
    <row r="1462" spans="1:9" x14ac:dyDescent="0.2">
      <c r="A1462" s="110"/>
      <c r="B1462" s="112"/>
      <c r="C1462" s="113"/>
      <c r="D1462" s="113"/>
      <c r="E1462" s="113"/>
      <c r="F1462" s="113"/>
      <c r="G1462" s="113"/>
      <c r="H1462" s="113"/>
      <c r="I1462" s="114"/>
    </row>
    <row r="1465" spans="1:9" x14ac:dyDescent="0.2">
      <c r="A1465" s="36" t="str">
        <f>IF(B1465="","","名称")</f>
        <v/>
      </c>
      <c r="B1465" s="115"/>
      <c r="C1465" s="115"/>
      <c r="D1465" s="115"/>
      <c r="E1465" s="115"/>
      <c r="F1465" s="115"/>
      <c r="G1465" s="115"/>
      <c r="H1465" s="115"/>
      <c r="I1465" s="115"/>
    </row>
    <row r="1466" spans="1:9" x14ac:dyDescent="0.2">
      <c r="A1466" s="116" t="str">
        <f>IF(B1465="","","内容")</f>
        <v/>
      </c>
      <c r="B1466" s="118"/>
      <c r="C1466" s="119"/>
      <c r="D1466" s="122"/>
      <c r="E1466" s="122"/>
      <c r="F1466" s="122"/>
      <c r="G1466" s="122"/>
      <c r="H1466" s="122"/>
      <c r="I1466" s="124"/>
    </row>
    <row r="1467" spans="1:9" x14ac:dyDescent="0.2">
      <c r="A1467" s="117"/>
      <c r="B1467" s="120"/>
      <c r="C1467" s="121"/>
      <c r="D1467" s="123"/>
      <c r="E1467" s="123"/>
      <c r="F1467" s="123"/>
      <c r="G1467" s="123"/>
      <c r="H1467" s="123"/>
      <c r="I1467" s="125"/>
    </row>
    <row r="1468" spans="1:9" x14ac:dyDescent="0.2">
      <c r="A1468" s="37" t="str">
        <f>IF(B1465="","","（備考）")</f>
        <v/>
      </c>
      <c r="B1468" s="106"/>
      <c r="C1468" s="107"/>
      <c r="D1468" s="107"/>
      <c r="E1468" s="107"/>
      <c r="F1468" s="107"/>
      <c r="G1468" s="107"/>
      <c r="H1468" s="107"/>
      <c r="I1468" s="108"/>
    </row>
    <row r="1469" spans="1:9" x14ac:dyDescent="0.2">
      <c r="A1469" s="36" t="str">
        <f>IF(B1465="","","連絡先")</f>
        <v/>
      </c>
      <c r="B1469" s="40"/>
      <c r="C1469" s="38"/>
      <c r="D1469" s="38"/>
      <c r="E1469" s="38"/>
      <c r="F1469" s="38"/>
      <c r="G1469" s="38"/>
      <c r="H1469" s="38"/>
      <c r="I1469" s="39"/>
    </row>
    <row r="1470" spans="1:9" x14ac:dyDescent="0.2">
      <c r="A1470" s="109" t="str">
        <f>IF(B1465="","","URL")</f>
        <v/>
      </c>
      <c r="B1470" s="111"/>
      <c r="C1470" s="111"/>
      <c r="D1470" s="111"/>
      <c r="E1470" s="111"/>
      <c r="F1470" s="111"/>
      <c r="G1470" s="111"/>
      <c r="H1470" s="111"/>
      <c r="I1470" s="111"/>
    </row>
    <row r="1471" spans="1:9" x14ac:dyDescent="0.2">
      <c r="A1471" s="110"/>
      <c r="B1471" s="112"/>
      <c r="C1471" s="113"/>
      <c r="D1471" s="113"/>
      <c r="E1471" s="113"/>
      <c r="F1471" s="113"/>
      <c r="G1471" s="113"/>
      <c r="H1471" s="113"/>
      <c r="I1471" s="114"/>
    </row>
    <row r="1475" spans="1:9" ht="13.5" customHeight="1" x14ac:dyDescent="0.2">
      <c r="A1475" s="132" t="s">
        <v>162</v>
      </c>
      <c r="B1475" s="132"/>
      <c r="C1475" s="132"/>
      <c r="D1475" s="132"/>
      <c r="E1475" s="132"/>
      <c r="F1475" s="132"/>
      <c r="G1475" s="132"/>
      <c r="H1475" s="132"/>
      <c r="I1475" s="132"/>
    </row>
    <row r="1476" spans="1:9" ht="13.5" customHeight="1" x14ac:dyDescent="0.2">
      <c r="A1476" s="132"/>
      <c r="B1476" s="132"/>
      <c r="C1476" s="132"/>
      <c r="D1476" s="132"/>
      <c r="E1476" s="132"/>
      <c r="F1476" s="132"/>
      <c r="G1476" s="132"/>
      <c r="H1476" s="132"/>
      <c r="I1476" s="132"/>
    </row>
    <row r="1479" spans="1:9" x14ac:dyDescent="0.2">
      <c r="A1479" s="36" t="str">
        <f>IF(B1479="","","名称")</f>
        <v>名称</v>
      </c>
      <c r="B1479" s="115" t="s">
        <v>466</v>
      </c>
      <c r="C1479" s="115"/>
      <c r="D1479" s="115"/>
      <c r="E1479" s="115"/>
      <c r="F1479" s="115"/>
      <c r="G1479" s="115"/>
      <c r="H1479" s="115"/>
      <c r="I1479" s="115"/>
    </row>
    <row r="1480" spans="1:9" x14ac:dyDescent="0.2">
      <c r="A1480" s="116" t="str">
        <f>IF(B1479="","","内容")</f>
        <v>内容</v>
      </c>
      <c r="B1480" s="118" t="s">
        <v>76</v>
      </c>
      <c r="C1480" s="119"/>
      <c r="D1480" s="122"/>
      <c r="E1480" s="122"/>
      <c r="F1480" s="122"/>
      <c r="G1480" s="122"/>
      <c r="H1480" s="122"/>
      <c r="I1480" s="124"/>
    </row>
    <row r="1481" spans="1:9" x14ac:dyDescent="0.2">
      <c r="A1481" s="117"/>
      <c r="B1481" s="120"/>
      <c r="C1481" s="121"/>
      <c r="D1481" s="123"/>
      <c r="E1481" s="123"/>
      <c r="F1481" s="123"/>
      <c r="G1481" s="123"/>
      <c r="H1481" s="123"/>
      <c r="I1481" s="125"/>
    </row>
    <row r="1482" spans="1:9" x14ac:dyDescent="0.2">
      <c r="A1482" s="37" t="str">
        <f>IF(B1479="","","（備考）")</f>
        <v>（備考）</v>
      </c>
      <c r="B1482" s="128"/>
      <c r="C1482" s="129"/>
      <c r="D1482" s="107"/>
      <c r="E1482" s="107"/>
      <c r="F1482" s="107"/>
      <c r="G1482" s="107"/>
      <c r="H1482" s="107"/>
      <c r="I1482" s="108"/>
    </row>
    <row r="1483" spans="1:9" x14ac:dyDescent="0.2">
      <c r="A1483" s="36" t="str">
        <f>IF(B1479="","","連絡先")</f>
        <v>連絡先</v>
      </c>
      <c r="B1483" s="41" t="s">
        <v>163</v>
      </c>
      <c r="C1483" s="38"/>
      <c r="D1483" s="38" t="s">
        <v>74</v>
      </c>
      <c r="E1483" s="38"/>
      <c r="F1483" s="38"/>
      <c r="G1483" s="38"/>
      <c r="H1483" s="38"/>
      <c r="I1483" s="39"/>
    </row>
    <row r="1484" spans="1:9" x14ac:dyDescent="0.2">
      <c r="A1484" s="109" t="str">
        <f>IF(B1479="","","URL")</f>
        <v>URL</v>
      </c>
      <c r="B1484" s="152" t="s">
        <v>344</v>
      </c>
      <c r="C1484" s="152"/>
      <c r="D1484" s="152"/>
      <c r="E1484" s="152"/>
      <c r="F1484" s="152"/>
      <c r="G1484" s="152"/>
      <c r="H1484" s="152"/>
      <c r="I1484" s="152"/>
    </row>
    <row r="1485" spans="1:9" x14ac:dyDescent="0.2">
      <c r="A1485" s="110"/>
      <c r="B1485" s="153"/>
      <c r="C1485" s="154"/>
      <c r="D1485" s="154"/>
      <c r="E1485" s="154"/>
      <c r="F1485" s="154"/>
      <c r="G1485" s="154"/>
      <c r="H1485" s="154"/>
      <c r="I1485" s="155"/>
    </row>
    <row r="1488" spans="1:9" x14ac:dyDescent="0.2">
      <c r="A1488" s="36" t="str">
        <f>IF(B1488="","","名称")</f>
        <v>名称</v>
      </c>
      <c r="B1488" s="115" t="s">
        <v>345</v>
      </c>
      <c r="C1488" s="115"/>
      <c r="D1488" s="115"/>
      <c r="E1488" s="115"/>
      <c r="F1488" s="115"/>
      <c r="G1488" s="115"/>
      <c r="H1488" s="115"/>
      <c r="I1488" s="115"/>
    </row>
    <row r="1489" spans="1:9" x14ac:dyDescent="0.2">
      <c r="A1489" s="116" t="str">
        <f>IF(B1488="","","内容")</f>
        <v>内容</v>
      </c>
      <c r="B1489" s="118" t="s">
        <v>85</v>
      </c>
      <c r="C1489" s="119"/>
      <c r="D1489" s="122"/>
      <c r="E1489" s="122"/>
      <c r="F1489" s="122"/>
      <c r="G1489" s="122"/>
      <c r="H1489" s="122"/>
      <c r="I1489" s="124"/>
    </row>
    <row r="1490" spans="1:9" x14ac:dyDescent="0.2">
      <c r="A1490" s="117"/>
      <c r="B1490" s="120"/>
      <c r="C1490" s="121"/>
      <c r="D1490" s="123"/>
      <c r="E1490" s="123"/>
      <c r="F1490" s="123"/>
      <c r="G1490" s="123"/>
      <c r="H1490" s="123"/>
      <c r="I1490" s="125"/>
    </row>
    <row r="1491" spans="1:9" x14ac:dyDescent="0.2">
      <c r="A1491" s="37" t="str">
        <f>IF(B1488="","","（備考）")</f>
        <v>（備考）</v>
      </c>
      <c r="B1491" s="141"/>
      <c r="C1491" s="142"/>
      <c r="D1491" s="107"/>
      <c r="E1491" s="107"/>
      <c r="F1491" s="107"/>
      <c r="G1491" s="107"/>
      <c r="H1491" s="107"/>
      <c r="I1491" s="108"/>
    </row>
    <row r="1492" spans="1:9" x14ac:dyDescent="0.2">
      <c r="A1492" s="36" t="str">
        <f>IF(B1488="","","連絡先")</f>
        <v>連絡先</v>
      </c>
      <c r="B1492" s="41" t="s">
        <v>164</v>
      </c>
      <c r="C1492" s="38"/>
      <c r="D1492" s="38" t="s">
        <v>74</v>
      </c>
      <c r="E1492" s="38"/>
      <c r="F1492" s="38"/>
      <c r="G1492" s="38"/>
      <c r="H1492" s="38"/>
      <c r="I1492" s="39"/>
    </row>
    <row r="1493" spans="1:9" x14ac:dyDescent="0.2">
      <c r="A1493" s="109" t="str">
        <f>IF(B1488="","","URL")</f>
        <v>URL</v>
      </c>
      <c r="B1493" s="152"/>
      <c r="C1493" s="152"/>
      <c r="D1493" s="152"/>
      <c r="E1493" s="152"/>
      <c r="F1493" s="152"/>
      <c r="G1493" s="152"/>
      <c r="H1493" s="152"/>
      <c r="I1493" s="152"/>
    </row>
    <row r="1494" spans="1:9" x14ac:dyDescent="0.2">
      <c r="A1494" s="110"/>
      <c r="B1494" s="153"/>
      <c r="C1494" s="154"/>
      <c r="D1494" s="154"/>
      <c r="E1494" s="154"/>
      <c r="F1494" s="154"/>
      <c r="G1494" s="154"/>
      <c r="H1494" s="154"/>
      <c r="I1494" s="155"/>
    </row>
    <row r="1497" spans="1:9" x14ac:dyDescent="0.2">
      <c r="A1497" s="36" t="str">
        <f>IF(B1497="","","名称")</f>
        <v>名称</v>
      </c>
      <c r="B1497" s="115" t="s">
        <v>348</v>
      </c>
      <c r="C1497" s="115"/>
      <c r="D1497" s="115"/>
      <c r="E1497" s="115"/>
      <c r="F1497" s="115"/>
      <c r="G1497" s="115"/>
      <c r="H1497" s="115"/>
      <c r="I1497" s="115"/>
    </row>
    <row r="1498" spans="1:9" x14ac:dyDescent="0.2">
      <c r="A1498" s="116" t="str">
        <f>IF(B1497="","","内容")</f>
        <v>内容</v>
      </c>
      <c r="B1498" s="118" t="s">
        <v>246</v>
      </c>
      <c r="C1498" s="119"/>
      <c r="D1498" s="122"/>
      <c r="E1498" s="122"/>
      <c r="F1498" s="122"/>
      <c r="G1498" s="122"/>
      <c r="H1498" s="122"/>
      <c r="I1498" s="124"/>
    </row>
    <row r="1499" spans="1:9" x14ac:dyDescent="0.2">
      <c r="A1499" s="117"/>
      <c r="B1499" s="120"/>
      <c r="C1499" s="121"/>
      <c r="D1499" s="123"/>
      <c r="E1499" s="123"/>
      <c r="F1499" s="123"/>
      <c r="G1499" s="123"/>
      <c r="H1499" s="123"/>
      <c r="I1499" s="125"/>
    </row>
    <row r="1500" spans="1:9" x14ac:dyDescent="0.2">
      <c r="A1500" s="37" t="str">
        <f>IF(B1497="","","（備考）")</f>
        <v>（備考）</v>
      </c>
      <c r="B1500" s="126"/>
      <c r="C1500" s="127"/>
      <c r="D1500" s="107"/>
      <c r="E1500" s="107"/>
      <c r="F1500" s="107"/>
      <c r="G1500" s="107"/>
      <c r="H1500" s="107"/>
      <c r="I1500" s="108"/>
    </row>
    <row r="1501" spans="1:9" x14ac:dyDescent="0.2">
      <c r="A1501" s="36" t="str">
        <f>IF(B1497="","","連絡先")</f>
        <v>連絡先</v>
      </c>
      <c r="B1501" s="41" t="s">
        <v>346</v>
      </c>
      <c r="C1501" s="38"/>
      <c r="D1501" s="38" t="s">
        <v>74</v>
      </c>
      <c r="E1501" s="38"/>
      <c r="F1501" s="38"/>
      <c r="G1501" s="38"/>
      <c r="H1501" s="38"/>
      <c r="I1501" s="39"/>
    </row>
    <row r="1502" spans="1:9" x14ac:dyDescent="0.2">
      <c r="A1502" s="109" t="str">
        <f>IF(B1497="","","URL")</f>
        <v>URL</v>
      </c>
      <c r="B1502" s="111" t="s">
        <v>347</v>
      </c>
      <c r="C1502" s="111"/>
      <c r="D1502" s="111"/>
      <c r="E1502" s="111"/>
      <c r="F1502" s="111"/>
      <c r="G1502" s="111"/>
      <c r="H1502" s="111"/>
      <c r="I1502" s="111"/>
    </row>
    <row r="1503" spans="1:9" x14ac:dyDescent="0.2">
      <c r="A1503" s="110"/>
      <c r="B1503" s="112"/>
      <c r="C1503" s="113"/>
      <c r="D1503" s="113"/>
      <c r="E1503" s="113"/>
      <c r="F1503" s="113"/>
      <c r="G1503" s="113"/>
      <c r="H1503" s="113"/>
      <c r="I1503" s="114"/>
    </row>
    <row r="1506" spans="1:9" x14ac:dyDescent="0.2">
      <c r="A1506" s="36" t="str">
        <f>IF(B1506="","","名称")</f>
        <v/>
      </c>
      <c r="B1506" s="115"/>
      <c r="C1506" s="115"/>
      <c r="D1506" s="115"/>
      <c r="E1506" s="115"/>
      <c r="F1506" s="115"/>
      <c r="G1506" s="115"/>
      <c r="H1506" s="115"/>
      <c r="I1506" s="115"/>
    </row>
    <row r="1507" spans="1:9" x14ac:dyDescent="0.2">
      <c r="A1507" s="116" t="str">
        <f>IF(B1506="","","内容")</f>
        <v/>
      </c>
      <c r="B1507" s="118"/>
      <c r="C1507" s="119"/>
      <c r="D1507" s="122"/>
      <c r="E1507" s="122"/>
      <c r="F1507" s="122"/>
      <c r="G1507" s="122"/>
      <c r="H1507" s="122"/>
      <c r="I1507" s="124"/>
    </row>
    <row r="1508" spans="1:9" x14ac:dyDescent="0.2">
      <c r="A1508" s="117"/>
      <c r="B1508" s="120"/>
      <c r="C1508" s="121"/>
      <c r="D1508" s="123"/>
      <c r="E1508" s="123"/>
      <c r="F1508" s="123"/>
      <c r="G1508" s="123"/>
      <c r="H1508" s="123"/>
      <c r="I1508" s="125"/>
    </row>
    <row r="1509" spans="1:9" x14ac:dyDescent="0.2">
      <c r="A1509" s="37" t="str">
        <f>IF(B1506="","","（備考）")</f>
        <v/>
      </c>
      <c r="B1509" s="106"/>
      <c r="C1509" s="107"/>
      <c r="D1509" s="107"/>
      <c r="E1509" s="107"/>
      <c r="F1509" s="107"/>
      <c r="G1509" s="107"/>
      <c r="H1509" s="107"/>
      <c r="I1509" s="108"/>
    </row>
    <row r="1510" spans="1:9" x14ac:dyDescent="0.2">
      <c r="A1510" s="36" t="str">
        <f>IF(B1506="","","連絡先")</f>
        <v/>
      </c>
      <c r="B1510" s="40"/>
      <c r="C1510" s="38"/>
      <c r="D1510" s="38"/>
      <c r="E1510" s="38"/>
      <c r="F1510" s="38"/>
      <c r="G1510" s="38"/>
      <c r="H1510" s="38"/>
      <c r="I1510" s="39"/>
    </row>
    <row r="1511" spans="1:9" x14ac:dyDescent="0.2">
      <c r="A1511" s="109" t="str">
        <f>IF(B1506="","","URL")</f>
        <v/>
      </c>
      <c r="B1511" s="111"/>
      <c r="C1511" s="111"/>
      <c r="D1511" s="111"/>
      <c r="E1511" s="111"/>
      <c r="F1511" s="111"/>
      <c r="G1511" s="111"/>
      <c r="H1511" s="111"/>
      <c r="I1511" s="111"/>
    </row>
    <row r="1512" spans="1:9" x14ac:dyDescent="0.2">
      <c r="A1512" s="110"/>
      <c r="B1512" s="112"/>
      <c r="C1512" s="113"/>
      <c r="D1512" s="113"/>
      <c r="E1512" s="113"/>
      <c r="F1512" s="113"/>
      <c r="G1512" s="113"/>
      <c r="H1512" s="113"/>
      <c r="I1512" s="114"/>
    </row>
    <row r="1515" spans="1:9" x14ac:dyDescent="0.2">
      <c r="A1515" s="36" t="str">
        <f>IF(B1515="","","名称")</f>
        <v/>
      </c>
      <c r="B1515" s="115"/>
      <c r="C1515" s="115"/>
      <c r="D1515" s="115"/>
      <c r="E1515" s="115"/>
      <c r="F1515" s="115"/>
      <c r="G1515" s="115"/>
      <c r="H1515" s="115"/>
      <c r="I1515" s="115"/>
    </row>
    <row r="1516" spans="1:9" x14ac:dyDescent="0.2">
      <c r="A1516" s="116" t="str">
        <f>IF(B1515="","","内容")</f>
        <v/>
      </c>
      <c r="B1516" s="118"/>
      <c r="C1516" s="119"/>
      <c r="D1516" s="122"/>
      <c r="E1516" s="122"/>
      <c r="F1516" s="122"/>
      <c r="G1516" s="122"/>
      <c r="H1516" s="122"/>
      <c r="I1516" s="124"/>
    </row>
    <row r="1517" spans="1:9" x14ac:dyDescent="0.2">
      <c r="A1517" s="117"/>
      <c r="B1517" s="120"/>
      <c r="C1517" s="121"/>
      <c r="D1517" s="123"/>
      <c r="E1517" s="123"/>
      <c r="F1517" s="123"/>
      <c r="G1517" s="123"/>
      <c r="H1517" s="123"/>
      <c r="I1517" s="125"/>
    </row>
    <row r="1518" spans="1:9" x14ac:dyDescent="0.2">
      <c r="A1518" s="37" t="str">
        <f>IF(B1515="","","（備考）")</f>
        <v/>
      </c>
      <c r="B1518" s="106"/>
      <c r="C1518" s="107"/>
      <c r="D1518" s="107"/>
      <c r="E1518" s="107"/>
      <c r="F1518" s="107"/>
      <c r="G1518" s="107"/>
      <c r="H1518" s="107"/>
      <c r="I1518" s="108"/>
    </row>
    <row r="1519" spans="1:9" x14ac:dyDescent="0.2">
      <c r="A1519" s="36" t="str">
        <f>IF(B1515="","","連絡先")</f>
        <v/>
      </c>
      <c r="B1519" s="40"/>
      <c r="C1519" s="38"/>
      <c r="D1519" s="38"/>
      <c r="E1519" s="38"/>
      <c r="F1519" s="38"/>
      <c r="G1519" s="38"/>
      <c r="H1519" s="38"/>
      <c r="I1519" s="39"/>
    </row>
    <row r="1520" spans="1:9" x14ac:dyDescent="0.2">
      <c r="A1520" s="109" t="str">
        <f>IF(B1515="","","URL")</f>
        <v/>
      </c>
      <c r="B1520" s="111"/>
      <c r="C1520" s="111"/>
      <c r="D1520" s="111"/>
      <c r="E1520" s="111"/>
      <c r="F1520" s="111"/>
      <c r="G1520" s="111"/>
      <c r="H1520" s="111"/>
      <c r="I1520" s="111"/>
    </row>
    <row r="1521" spans="1:9" x14ac:dyDescent="0.2">
      <c r="A1521" s="110"/>
      <c r="B1521" s="112"/>
      <c r="C1521" s="113"/>
      <c r="D1521" s="113"/>
      <c r="E1521" s="113"/>
      <c r="F1521" s="113"/>
      <c r="G1521" s="113"/>
      <c r="H1521" s="113"/>
      <c r="I1521" s="114"/>
    </row>
    <row r="1524" spans="1:9" x14ac:dyDescent="0.2">
      <c r="A1524" s="36" t="str">
        <f>IF(B1524="","","名称")</f>
        <v/>
      </c>
      <c r="B1524" s="115"/>
      <c r="C1524" s="115"/>
      <c r="D1524" s="115"/>
      <c r="E1524" s="115"/>
      <c r="F1524" s="115"/>
      <c r="G1524" s="115"/>
      <c r="H1524" s="115"/>
      <c r="I1524" s="115"/>
    </row>
    <row r="1525" spans="1:9" x14ac:dyDescent="0.2">
      <c r="A1525" s="116" t="str">
        <f>IF(B1524="","","内容")</f>
        <v/>
      </c>
      <c r="B1525" s="118"/>
      <c r="C1525" s="119"/>
      <c r="D1525" s="122"/>
      <c r="E1525" s="122"/>
      <c r="F1525" s="122"/>
      <c r="G1525" s="122"/>
      <c r="H1525" s="122"/>
      <c r="I1525" s="124"/>
    </row>
    <row r="1526" spans="1:9" x14ac:dyDescent="0.2">
      <c r="A1526" s="117"/>
      <c r="B1526" s="120"/>
      <c r="C1526" s="121"/>
      <c r="D1526" s="123"/>
      <c r="E1526" s="123"/>
      <c r="F1526" s="123"/>
      <c r="G1526" s="123"/>
      <c r="H1526" s="123"/>
      <c r="I1526" s="125"/>
    </row>
    <row r="1527" spans="1:9" x14ac:dyDescent="0.2">
      <c r="A1527" s="37" t="str">
        <f>IF(B1524="","","（備考）")</f>
        <v/>
      </c>
      <c r="B1527" s="106"/>
      <c r="C1527" s="107"/>
      <c r="D1527" s="107"/>
      <c r="E1527" s="107"/>
      <c r="F1527" s="107"/>
      <c r="G1527" s="107"/>
      <c r="H1527" s="107"/>
      <c r="I1527" s="108"/>
    </row>
    <row r="1528" spans="1:9" x14ac:dyDescent="0.2">
      <c r="A1528" s="36" t="str">
        <f>IF(B1524="","","連絡先")</f>
        <v/>
      </c>
      <c r="B1528" s="40"/>
      <c r="C1528" s="38"/>
      <c r="D1528" s="38"/>
      <c r="E1528" s="38"/>
      <c r="F1528" s="38"/>
      <c r="G1528" s="38"/>
      <c r="H1528" s="38"/>
      <c r="I1528" s="39"/>
    </row>
    <row r="1529" spans="1:9" x14ac:dyDescent="0.2">
      <c r="A1529" s="109" t="str">
        <f>IF(B1524="","","URL")</f>
        <v/>
      </c>
      <c r="B1529" s="111"/>
      <c r="C1529" s="111"/>
      <c r="D1529" s="111"/>
      <c r="E1529" s="111"/>
      <c r="F1529" s="111"/>
      <c r="G1529" s="111"/>
      <c r="H1529" s="111"/>
      <c r="I1529" s="111"/>
    </row>
    <row r="1530" spans="1:9" x14ac:dyDescent="0.2">
      <c r="A1530" s="110"/>
      <c r="B1530" s="112"/>
      <c r="C1530" s="113"/>
      <c r="D1530" s="113"/>
      <c r="E1530" s="113"/>
      <c r="F1530" s="113"/>
      <c r="G1530" s="113"/>
      <c r="H1530" s="113"/>
      <c r="I1530" s="114"/>
    </row>
    <row r="1534" spans="1:9" ht="13.5" customHeight="1" x14ac:dyDescent="0.2">
      <c r="A1534" s="132" t="s">
        <v>168</v>
      </c>
      <c r="B1534" s="132"/>
      <c r="C1534" s="132"/>
      <c r="D1534" s="132"/>
      <c r="E1534" s="132"/>
      <c r="F1534" s="132"/>
      <c r="G1534" s="132"/>
      <c r="H1534" s="132"/>
      <c r="I1534" s="132"/>
    </row>
    <row r="1535" spans="1:9" ht="13.5" customHeight="1" x14ac:dyDescent="0.2">
      <c r="A1535" s="132"/>
      <c r="B1535" s="132"/>
      <c r="C1535" s="132"/>
      <c r="D1535" s="132"/>
      <c r="E1535" s="132"/>
      <c r="F1535" s="132"/>
      <c r="G1535" s="132"/>
      <c r="H1535" s="132"/>
      <c r="I1535" s="132"/>
    </row>
    <row r="1538" spans="1:9" x14ac:dyDescent="0.2">
      <c r="A1538" s="36" t="str">
        <f>IF(B1538="","","名称")</f>
        <v>名称</v>
      </c>
      <c r="B1538" s="115" t="s">
        <v>169</v>
      </c>
      <c r="C1538" s="115"/>
      <c r="D1538" s="115"/>
      <c r="E1538" s="115"/>
      <c r="F1538" s="115"/>
      <c r="G1538" s="115"/>
      <c r="H1538" s="115"/>
      <c r="I1538" s="115"/>
    </row>
    <row r="1539" spans="1:9" x14ac:dyDescent="0.2">
      <c r="A1539" s="116" t="str">
        <f>IF(B1538="","","内容")</f>
        <v>内容</v>
      </c>
      <c r="B1539" s="118" t="s">
        <v>78</v>
      </c>
      <c r="C1539" s="119"/>
      <c r="D1539" s="122" t="s">
        <v>99</v>
      </c>
      <c r="E1539" s="122"/>
      <c r="F1539" s="122"/>
      <c r="G1539" s="122"/>
      <c r="H1539" s="122"/>
      <c r="I1539" s="124"/>
    </row>
    <row r="1540" spans="1:9" x14ac:dyDescent="0.2">
      <c r="A1540" s="117"/>
      <c r="B1540" s="120"/>
      <c r="C1540" s="121"/>
      <c r="D1540" s="123"/>
      <c r="E1540" s="123"/>
      <c r="F1540" s="123"/>
      <c r="G1540" s="123"/>
      <c r="H1540" s="123"/>
      <c r="I1540" s="125"/>
    </row>
    <row r="1541" spans="1:9" x14ac:dyDescent="0.2">
      <c r="A1541" s="37" t="str">
        <f>IF(B1538="","","（備考）")</f>
        <v>（備考）</v>
      </c>
      <c r="B1541" s="156" t="s">
        <v>116</v>
      </c>
      <c r="C1541" s="131"/>
      <c r="D1541" s="129" t="s">
        <v>170</v>
      </c>
      <c r="E1541" s="129"/>
      <c r="F1541" s="107"/>
      <c r="G1541" s="107"/>
      <c r="H1541" s="107"/>
      <c r="I1541" s="108"/>
    </row>
    <row r="1542" spans="1:9" x14ac:dyDescent="0.2">
      <c r="A1542" s="36" t="str">
        <f>IF(B1538="","","連絡先")</f>
        <v>連絡先</v>
      </c>
      <c r="B1542" s="41" t="s">
        <v>171</v>
      </c>
      <c r="C1542" s="38"/>
      <c r="D1542" s="38" t="s">
        <v>74</v>
      </c>
      <c r="E1542" s="38"/>
      <c r="F1542" s="38"/>
      <c r="G1542" s="38"/>
      <c r="H1542" s="38"/>
      <c r="I1542" s="39"/>
    </row>
    <row r="1543" spans="1:9" x14ac:dyDescent="0.2">
      <c r="A1543" s="109" t="str">
        <f>IF(B1538="","","URL")</f>
        <v>URL</v>
      </c>
      <c r="B1543" s="172" t="str">
        <f>HYPERLINK("https://www.city.ayase.kanagawa.jp/soshiki/shogaifukushika/shisetsuannai/1/309.html","https://www.city.ayase.kanagawa.jp/soshiki/shogaifukushika/shisetsuannai/1/309.html")</f>
        <v>https://www.city.ayase.kanagawa.jp/soshiki/shogaifukushika/shisetsuannai/1/309.html</v>
      </c>
      <c r="C1543" s="172"/>
      <c r="D1543" s="172"/>
      <c r="E1543" s="172"/>
      <c r="F1543" s="172"/>
      <c r="G1543" s="172"/>
      <c r="H1543" s="172"/>
      <c r="I1543" s="172"/>
    </row>
    <row r="1544" spans="1:9" x14ac:dyDescent="0.2">
      <c r="A1544" s="110"/>
      <c r="B1544" s="173"/>
      <c r="C1544" s="174"/>
      <c r="D1544" s="174"/>
      <c r="E1544" s="174"/>
      <c r="F1544" s="174"/>
      <c r="G1544" s="174"/>
      <c r="H1544" s="174"/>
      <c r="I1544" s="175"/>
    </row>
    <row r="1547" spans="1:9" x14ac:dyDescent="0.2">
      <c r="A1547" s="36" t="str">
        <f>IF(B1547="","","名称")</f>
        <v>名称</v>
      </c>
      <c r="B1547" s="115" t="s">
        <v>172</v>
      </c>
      <c r="C1547" s="115"/>
      <c r="D1547" s="115"/>
      <c r="E1547" s="115"/>
      <c r="F1547" s="115"/>
      <c r="G1547" s="115"/>
      <c r="H1547" s="115"/>
      <c r="I1547" s="115"/>
    </row>
    <row r="1548" spans="1:9" x14ac:dyDescent="0.2">
      <c r="A1548" s="116" t="str">
        <f>IF(B1547="","","内容")</f>
        <v>内容</v>
      </c>
      <c r="B1548" s="118" t="s">
        <v>78</v>
      </c>
      <c r="C1548" s="119"/>
      <c r="D1548" s="122" t="s">
        <v>99</v>
      </c>
      <c r="E1548" s="122"/>
      <c r="F1548" s="122"/>
      <c r="G1548" s="122"/>
      <c r="H1548" s="122"/>
      <c r="I1548" s="124"/>
    </row>
    <row r="1549" spans="1:9" x14ac:dyDescent="0.2">
      <c r="A1549" s="117"/>
      <c r="B1549" s="120"/>
      <c r="C1549" s="121"/>
      <c r="D1549" s="123"/>
      <c r="E1549" s="123"/>
      <c r="F1549" s="123"/>
      <c r="G1549" s="123"/>
      <c r="H1549" s="123"/>
      <c r="I1549" s="125"/>
    </row>
    <row r="1550" spans="1:9" x14ac:dyDescent="0.2">
      <c r="A1550" s="37" t="str">
        <f>IF(B1547="","","（備考）")</f>
        <v>（備考）</v>
      </c>
      <c r="B1550" s="156" t="s">
        <v>173</v>
      </c>
      <c r="C1550" s="131"/>
      <c r="D1550" s="129" t="s">
        <v>174</v>
      </c>
      <c r="E1550" s="129"/>
      <c r="F1550" s="107"/>
      <c r="G1550" s="107"/>
      <c r="H1550" s="107"/>
      <c r="I1550" s="108"/>
    </row>
    <row r="1551" spans="1:9" x14ac:dyDescent="0.2">
      <c r="A1551" s="36" t="str">
        <f>IF(B1547="","","連絡先")</f>
        <v>連絡先</v>
      </c>
      <c r="B1551" s="41" t="s">
        <v>175</v>
      </c>
      <c r="C1551" s="38"/>
      <c r="D1551" s="38" t="s">
        <v>74</v>
      </c>
      <c r="E1551" s="38"/>
      <c r="F1551" s="38"/>
      <c r="G1551" s="38"/>
      <c r="H1551" s="38"/>
      <c r="I1551" s="39"/>
    </row>
    <row r="1552" spans="1:9" x14ac:dyDescent="0.2">
      <c r="A1552" s="109" t="str">
        <f>IF(B1547="","","URL")</f>
        <v>URL</v>
      </c>
      <c r="B1552" s="172" t="str">
        <f>HYPERLINK("https://www.city.ayase.kanagawa.jp/soshiki/shogaifukushika/shogaishafukushi/5/4923.html","https://www.city.ayase.kanagawa.jp/soshiki/shogaifukushika/shogaishafukushi/5/4923.html")</f>
        <v>https://www.city.ayase.kanagawa.jp/soshiki/shogaifukushika/shogaishafukushi/5/4923.html</v>
      </c>
      <c r="C1552" s="172"/>
      <c r="D1552" s="172"/>
      <c r="E1552" s="172"/>
      <c r="F1552" s="172"/>
      <c r="G1552" s="172"/>
      <c r="H1552" s="172"/>
      <c r="I1552" s="172"/>
    </row>
    <row r="1553" spans="1:9" x14ac:dyDescent="0.2">
      <c r="A1553" s="110"/>
      <c r="B1553" s="173"/>
      <c r="C1553" s="174"/>
      <c r="D1553" s="174"/>
      <c r="E1553" s="174"/>
      <c r="F1553" s="174"/>
      <c r="G1553" s="174"/>
      <c r="H1553" s="174"/>
      <c r="I1553" s="175"/>
    </row>
    <row r="1556" spans="1:9" x14ac:dyDescent="0.2">
      <c r="A1556" s="36" t="str">
        <f>IF(B1556="","","名称")</f>
        <v>名称</v>
      </c>
      <c r="B1556" s="115" t="s">
        <v>176</v>
      </c>
      <c r="C1556" s="115"/>
      <c r="D1556" s="115"/>
      <c r="E1556" s="115"/>
      <c r="F1556" s="115"/>
      <c r="G1556" s="115"/>
      <c r="H1556" s="115"/>
      <c r="I1556" s="115"/>
    </row>
    <row r="1557" spans="1:9" x14ac:dyDescent="0.2">
      <c r="A1557" s="116" t="str">
        <f>IF(B1556="","","内容")</f>
        <v>内容</v>
      </c>
      <c r="B1557" s="118" t="s">
        <v>76</v>
      </c>
      <c r="C1557" s="119"/>
      <c r="D1557" s="122"/>
      <c r="E1557" s="122"/>
      <c r="F1557" s="122"/>
      <c r="G1557" s="122"/>
      <c r="H1557" s="122"/>
      <c r="I1557" s="124"/>
    </row>
    <row r="1558" spans="1:9" x14ac:dyDescent="0.2">
      <c r="A1558" s="117"/>
      <c r="B1558" s="120"/>
      <c r="C1558" s="121"/>
      <c r="D1558" s="123"/>
      <c r="E1558" s="123"/>
      <c r="F1558" s="123"/>
      <c r="G1558" s="123"/>
      <c r="H1558" s="123"/>
      <c r="I1558" s="125"/>
    </row>
    <row r="1559" spans="1:9" x14ac:dyDescent="0.2">
      <c r="A1559" s="37" t="str">
        <f>IF(B1556="","","（備考）")</f>
        <v>（備考）</v>
      </c>
      <c r="B1559" s="128" t="s">
        <v>177</v>
      </c>
      <c r="C1559" s="129"/>
      <c r="D1559" s="107"/>
      <c r="E1559" s="107"/>
      <c r="F1559" s="107"/>
      <c r="G1559" s="107"/>
      <c r="H1559" s="107"/>
      <c r="I1559" s="108"/>
    </row>
    <row r="1560" spans="1:9" x14ac:dyDescent="0.2">
      <c r="A1560" s="36" t="str">
        <f>IF(B1556="","","連絡先")</f>
        <v>連絡先</v>
      </c>
      <c r="B1560" s="41" t="s">
        <v>178</v>
      </c>
      <c r="C1560" s="38"/>
      <c r="D1560" s="38" t="s">
        <v>74</v>
      </c>
      <c r="E1560" s="38"/>
      <c r="F1560" s="38"/>
      <c r="G1560" s="38"/>
      <c r="H1560" s="38"/>
      <c r="I1560" s="39"/>
    </row>
    <row r="1561" spans="1:9" x14ac:dyDescent="0.2">
      <c r="A1561" s="109" t="str">
        <f>IF(B1556="","","URL")</f>
        <v>URL</v>
      </c>
      <c r="B1561" s="172" t="str">
        <f>HYPERLINK("https://www.city.ayase.kanagawa.jp/soshiki/shogaifukushika/shogaishafukushi/5/982.html","https://www.city.ayase.kanagawa.jp/soshiki/shogaifukushika/shogaishafukushi/5/982.html")</f>
        <v>https://www.city.ayase.kanagawa.jp/soshiki/shogaifukushika/shogaishafukushi/5/982.html</v>
      </c>
      <c r="C1561" s="172"/>
      <c r="D1561" s="172"/>
      <c r="E1561" s="172"/>
      <c r="F1561" s="172"/>
      <c r="G1561" s="172"/>
      <c r="H1561" s="172"/>
      <c r="I1561" s="172"/>
    </row>
    <row r="1562" spans="1:9" x14ac:dyDescent="0.2">
      <c r="A1562" s="110"/>
      <c r="B1562" s="173"/>
      <c r="C1562" s="174"/>
      <c r="D1562" s="174"/>
      <c r="E1562" s="174"/>
      <c r="F1562" s="174"/>
      <c r="G1562" s="174"/>
      <c r="H1562" s="174"/>
      <c r="I1562" s="175"/>
    </row>
    <row r="1565" spans="1:9" x14ac:dyDescent="0.2">
      <c r="A1565" s="36" t="str">
        <f>IF(B1565="","","名称")</f>
        <v/>
      </c>
      <c r="B1565" s="115"/>
      <c r="C1565" s="115"/>
      <c r="D1565" s="115"/>
      <c r="E1565" s="115"/>
      <c r="F1565" s="115"/>
      <c r="G1565" s="115"/>
      <c r="H1565" s="115"/>
      <c r="I1565" s="115"/>
    </row>
    <row r="1566" spans="1:9" x14ac:dyDescent="0.2">
      <c r="A1566" s="116" t="str">
        <f>IF(B1565="","","内容")</f>
        <v/>
      </c>
      <c r="B1566" s="118"/>
      <c r="C1566" s="119"/>
      <c r="D1566" s="122"/>
      <c r="E1566" s="122"/>
      <c r="F1566" s="122"/>
      <c r="G1566" s="122"/>
      <c r="H1566" s="122"/>
      <c r="I1566" s="124"/>
    </row>
    <row r="1567" spans="1:9" x14ac:dyDescent="0.2">
      <c r="A1567" s="117"/>
      <c r="B1567" s="120"/>
      <c r="C1567" s="121"/>
      <c r="D1567" s="123"/>
      <c r="E1567" s="123"/>
      <c r="F1567" s="123"/>
      <c r="G1567" s="123"/>
      <c r="H1567" s="123"/>
      <c r="I1567" s="125"/>
    </row>
    <row r="1568" spans="1:9" x14ac:dyDescent="0.2">
      <c r="A1568" s="37" t="str">
        <f>IF(B1565="","","（備考）")</f>
        <v/>
      </c>
      <c r="B1568" s="106"/>
      <c r="C1568" s="107"/>
      <c r="D1568" s="107"/>
      <c r="E1568" s="107"/>
      <c r="F1568" s="107"/>
      <c r="G1568" s="107"/>
      <c r="H1568" s="107"/>
      <c r="I1568" s="108"/>
    </row>
    <row r="1569" spans="1:9" x14ac:dyDescent="0.2">
      <c r="A1569" s="36" t="str">
        <f>IF(B1565="","","連絡先")</f>
        <v/>
      </c>
      <c r="B1569" s="40"/>
      <c r="C1569" s="38"/>
      <c r="D1569" s="38"/>
      <c r="E1569" s="38"/>
      <c r="F1569" s="38"/>
      <c r="G1569" s="38"/>
      <c r="H1569" s="38"/>
      <c r="I1569" s="39"/>
    </row>
    <row r="1570" spans="1:9" x14ac:dyDescent="0.2">
      <c r="A1570" s="109" t="str">
        <f>IF(B1565="","","URL")</f>
        <v/>
      </c>
      <c r="B1570" s="111"/>
      <c r="C1570" s="111"/>
      <c r="D1570" s="111"/>
      <c r="E1570" s="111"/>
      <c r="F1570" s="111"/>
      <c r="G1570" s="111"/>
      <c r="H1570" s="111"/>
      <c r="I1570" s="111"/>
    </row>
    <row r="1571" spans="1:9" x14ac:dyDescent="0.2">
      <c r="A1571" s="110"/>
      <c r="B1571" s="112"/>
      <c r="C1571" s="113"/>
      <c r="D1571" s="113"/>
      <c r="E1571" s="113"/>
      <c r="F1571" s="113"/>
      <c r="G1571" s="113"/>
      <c r="H1571" s="113"/>
      <c r="I1571" s="114"/>
    </row>
    <row r="1574" spans="1:9" x14ac:dyDescent="0.2">
      <c r="A1574" s="36" t="str">
        <f>IF(B1574="","","名称")</f>
        <v/>
      </c>
      <c r="B1574" s="115"/>
      <c r="C1574" s="115"/>
      <c r="D1574" s="115"/>
      <c r="E1574" s="115"/>
      <c r="F1574" s="115"/>
      <c r="G1574" s="115"/>
      <c r="H1574" s="115"/>
      <c r="I1574" s="115"/>
    </row>
    <row r="1575" spans="1:9" x14ac:dyDescent="0.2">
      <c r="A1575" s="116" t="str">
        <f>IF(B1574="","","内容")</f>
        <v/>
      </c>
      <c r="B1575" s="118"/>
      <c r="C1575" s="119"/>
      <c r="D1575" s="122"/>
      <c r="E1575" s="122"/>
      <c r="F1575" s="122"/>
      <c r="G1575" s="122"/>
      <c r="H1575" s="122"/>
      <c r="I1575" s="124"/>
    </row>
    <row r="1576" spans="1:9" x14ac:dyDescent="0.2">
      <c r="A1576" s="117"/>
      <c r="B1576" s="120"/>
      <c r="C1576" s="121"/>
      <c r="D1576" s="123"/>
      <c r="E1576" s="123"/>
      <c r="F1576" s="123"/>
      <c r="G1576" s="123"/>
      <c r="H1576" s="123"/>
      <c r="I1576" s="125"/>
    </row>
    <row r="1577" spans="1:9" x14ac:dyDescent="0.2">
      <c r="A1577" s="37" t="str">
        <f>IF(B1574="","","（備考）")</f>
        <v/>
      </c>
      <c r="B1577" s="106"/>
      <c r="C1577" s="107"/>
      <c r="D1577" s="107"/>
      <c r="E1577" s="107"/>
      <c r="F1577" s="107"/>
      <c r="G1577" s="107"/>
      <c r="H1577" s="107"/>
      <c r="I1577" s="108"/>
    </row>
    <row r="1578" spans="1:9" x14ac:dyDescent="0.2">
      <c r="A1578" s="36" t="str">
        <f>IF(B1574="","","連絡先")</f>
        <v/>
      </c>
      <c r="B1578" s="40"/>
      <c r="C1578" s="38"/>
      <c r="D1578" s="38"/>
      <c r="E1578" s="38"/>
      <c r="F1578" s="38"/>
      <c r="G1578" s="38"/>
      <c r="H1578" s="38"/>
      <c r="I1578" s="39"/>
    </row>
    <row r="1579" spans="1:9" x14ac:dyDescent="0.2">
      <c r="A1579" s="109" t="str">
        <f>IF(B1574="","","URL")</f>
        <v/>
      </c>
      <c r="B1579" s="111"/>
      <c r="C1579" s="111"/>
      <c r="D1579" s="111"/>
      <c r="E1579" s="111"/>
      <c r="F1579" s="111"/>
      <c r="G1579" s="111"/>
      <c r="H1579" s="111"/>
      <c r="I1579" s="111"/>
    </row>
    <row r="1580" spans="1:9" x14ac:dyDescent="0.2">
      <c r="A1580" s="110"/>
      <c r="B1580" s="112"/>
      <c r="C1580" s="113"/>
      <c r="D1580" s="113"/>
      <c r="E1580" s="113"/>
      <c r="F1580" s="113"/>
      <c r="G1580" s="113"/>
      <c r="H1580" s="113"/>
      <c r="I1580" s="114"/>
    </row>
    <row r="1583" spans="1:9" x14ac:dyDescent="0.2">
      <c r="A1583" s="36" t="str">
        <f>IF(B1583="","","名称")</f>
        <v/>
      </c>
      <c r="B1583" s="115"/>
      <c r="C1583" s="115"/>
      <c r="D1583" s="115"/>
      <c r="E1583" s="115"/>
      <c r="F1583" s="115"/>
      <c r="G1583" s="115"/>
      <c r="H1583" s="115"/>
      <c r="I1583" s="115"/>
    </row>
    <row r="1584" spans="1:9" x14ac:dyDescent="0.2">
      <c r="A1584" s="116" t="str">
        <f>IF(B1583="","","内容")</f>
        <v/>
      </c>
      <c r="B1584" s="118"/>
      <c r="C1584" s="119"/>
      <c r="D1584" s="122"/>
      <c r="E1584" s="122"/>
      <c r="F1584" s="122"/>
      <c r="G1584" s="122"/>
      <c r="H1584" s="122"/>
      <c r="I1584" s="124"/>
    </row>
    <row r="1585" spans="1:9" x14ac:dyDescent="0.2">
      <c r="A1585" s="117"/>
      <c r="B1585" s="120"/>
      <c r="C1585" s="121"/>
      <c r="D1585" s="123"/>
      <c r="E1585" s="123"/>
      <c r="F1585" s="123"/>
      <c r="G1585" s="123"/>
      <c r="H1585" s="123"/>
      <c r="I1585" s="125"/>
    </row>
    <row r="1586" spans="1:9" x14ac:dyDescent="0.2">
      <c r="A1586" s="37" t="str">
        <f>IF(B1583="","","（備考）")</f>
        <v/>
      </c>
      <c r="B1586" s="106"/>
      <c r="C1586" s="107"/>
      <c r="D1586" s="107"/>
      <c r="E1586" s="107"/>
      <c r="F1586" s="107"/>
      <c r="G1586" s="107"/>
      <c r="H1586" s="107"/>
      <c r="I1586" s="108"/>
    </row>
    <row r="1587" spans="1:9" x14ac:dyDescent="0.2">
      <c r="A1587" s="36" t="str">
        <f>IF(B1583="","","連絡先")</f>
        <v/>
      </c>
      <c r="B1587" s="40"/>
      <c r="C1587" s="38"/>
      <c r="D1587" s="38"/>
      <c r="E1587" s="38"/>
      <c r="F1587" s="38"/>
      <c r="G1587" s="38"/>
      <c r="H1587" s="38"/>
      <c r="I1587" s="39"/>
    </row>
    <row r="1588" spans="1:9" x14ac:dyDescent="0.2">
      <c r="A1588" s="109" t="str">
        <f>IF(B1583="","","URL")</f>
        <v/>
      </c>
      <c r="B1588" s="111"/>
      <c r="C1588" s="111"/>
      <c r="D1588" s="111"/>
      <c r="E1588" s="111"/>
      <c r="F1588" s="111"/>
      <c r="G1588" s="111"/>
      <c r="H1588" s="111"/>
      <c r="I1588" s="111"/>
    </row>
    <row r="1589" spans="1:9" x14ac:dyDescent="0.2">
      <c r="A1589" s="110"/>
      <c r="B1589" s="112"/>
      <c r="C1589" s="113"/>
      <c r="D1589" s="113"/>
      <c r="E1589" s="113"/>
      <c r="F1589" s="113"/>
      <c r="G1589" s="113"/>
      <c r="H1589" s="113"/>
      <c r="I1589" s="114"/>
    </row>
    <row r="1593" spans="1:9" x14ac:dyDescent="0.2">
      <c r="A1593" s="132" t="s">
        <v>224</v>
      </c>
      <c r="B1593" s="132"/>
      <c r="C1593" s="132"/>
      <c r="D1593" s="132"/>
      <c r="E1593" s="132"/>
      <c r="F1593" s="132"/>
      <c r="G1593" s="132"/>
      <c r="H1593" s="132"/>
      <c r="I1593" s="132"/>
    </row>
    <row r="1594" spans="1:9" x14ac:dyDescent="0.2">
      <c r="A1594" s="132"/>
      <c r="B1594" s="132"/>
      <c r="C1594" s="132"/>
      <c r="D1594" s="132"/>
      <c r="E1594" s="132"/>
      <c r="F1594" s="132"/>
      <c r="G1594" s="132"/>
      <c r="H1594" s="132"/>
      <c r="I1594" s="132"/>
    </row>
    <row r="1597" spans="1:9" x14ac:dyDescent="0.2">
      <c r="A1597" s="36" t="str">
        <f>IF(B1597="","","名称")</f>
        <v>名称</v>
      </c>
      <c r="B1597" s="115" t="s">
        <v>226</v>
      </c>
      <c r="C1597" s="115"/>
      <c r="D1597" s="115"/>
      <c r="E1597" s="115"/>
      <c r="F1597" s="115"/>
      <c r="G1597" s="115"/>
      <c r="H1597" s="115"/>
      <c r="I1597" s="115"/>
    </row>
    <row r="1598" spans="1:9" x14ac:dyDescent="0.2">
      <c r="A1598" s="116" t="str">
        <f>IF(B1597="","","内容")</f>
        <v>内容</v>
      </c>
      <c r="B1598" s="118" t="s">
        <v>76</v>
      </c>
      <c r="C1598" s="119"/>
      <c r="D1598" s="122"/>
      <c r="E1598" s="122"/>
      <c r="F1598" s="122"/>
      <c r="G1598" s="122"/>
      <c r="H1598" s="122"/>
      <c r="I1598" s="124"/>
    </row>
    <row r="1599" spans="1:9" x14ac:dyDescent="0.2">
      <c r="A1599" s="117"/>
      <c r="B1599" s="120"/>
      <c r="C1599" s="121"/>
      <c r="D1599" s="123"/>
      <c r="E1599" s="123"/>
      <c r="F1599" s="123"/>
      <c r="G1599" s="123"/>
      <c r="H1599" s="123"/>
      <c r="I1599" s="125"/>
    </row>
    <row r="1600" spans="1:9" x14ac:dyDescent="0.2">
      <c r="A1600" s="37" t="str">
        <f>IF(B1597="","","（備考）")</f>
        <v>（備考）</v>
      </c>
      <c r="B1600" s="128"/>
      <c r="C1600" s="129"/>
      <c r="D1600" s="107"/>
      <c r="E1600" s="107"/>
      <c r="F1600" s="107"/>
      <c r="G1600" s="107"/>
      <c r="H1600" s="107"/>
      <c r="I1600" s="108"/>
    </row>
    <row r="1601" spans="1:9" x14ac:dyDescent="0.2">
      <c r="A1601" s="36" t="str">
        <f>IF(B1597="","","連絡先")</f>
        <v>連絡先</v>
      </c>
      <c r="B1601" s="41" t="s">
        <v>227</v>
      </c>
      <c r="C1601" s="38"/>
      <c r="D1601" s="38" t="s">
        <v>74</v>
      </c>
      <c r="E1601" s="38"/>
      <c r="F1601" s="38"/>
      <c r="G1601" s="38"/>
      <c r="H1601" s="38"/>
      <c r="I1601" s="39"/>
    </row>
    <row r="1602" spans="1:9" x14ac:dyDescent="0.2">
      <c r="A1602" s="109" t="str">
        <f>IF(B1597="","","URL")</f>
        <v>URL</v>
      </c>
      <c r="B1602" s="152" t="s">
        <v>570</v>
      </c>
      <c r="C1602" s="111"/>
      <c r="D1602" s="111"/>
      <c r="E1602" s="111"/>
      <c r="F1602" s="111"/>
      <c r="G1602" s="111"/>
      <c r="H1602" s="111"/>
      <c r="I1602" s="111"/>
    </row>
    <row r="1603" spans="1:9" x14ac:dyDescent="0.2">
      <c r="A1603" s="110"/>
      <c r="B1603" s="112"/>
      <c r="C1603" s="113"/>
      <c r="D1603" s="113"/>
      <c r="E1603" s="113"/>
      <c r="F1603" s="113"/>
      <c r="G1603" s="113"/>
      <c r="H1603" s="113"/>
      <c r="I1603" s="114"/>
    </row>
    <row r="1606" spans="1:9" x14ac:dyDescent="0.2">
      <c r="A1606" s="36" t="str">
        <f>IF(B1606="","","名称")</f>
        <v>名称</v>
      </c>
      <c r="B1606" s="149" t="s">
        <v>352</v>
      </c>
      <c r="C1606" s="150"/>
      <c r="D1606" s="150"/>
      <c r="E1606" s="150"/>
      <c r="F1606" s="150"/>
      <c r="G1606" s="150"/>
      <c r="H1606" s="150"/>
      <c r="I1606" s="151"/>
    </row>
    <row r="1607" spans="1:9" x14ac:dyDescent="0.2">
      <c r="A1607" s="116" t="str">
        <f>IF(B1606="","","内容")</f>
        <v>内容</v>
      </c>
      <c r="B1607" s="118" t="s">
        <v>85</v>
      </c>
      <c r="C1607" s="119"/>
      <c r="D1607" s="122"/>
      <c r="E1607" s="122"/>
      <c r="F1607" s="122"/>
      <c r="G1607" s="122"/>
      <c r="H1607" s="122"/>
      <c r="I1607" s="124"/>
    </row>
    <row r="1608" spans="1:9" x14ac:dyDescent="0.2">
      <c r="A1608" s="117"/>
      <c r="B1608" s="120"/>
      <c r="C1608" s="121"/>
      <c r="D1608" s="123"/>
      <c r="E1608" s="123"/>
      <c r="F1608" s="123"/>
      <c r="G1608" s="123"/>
      <c r="H1608" s="123"/>
      <c r="I1608" s="125"/>
    </row>
    <row r="1609" spans="1:9" x14ac:dyDescent="0.2">
      <c r="A1609" s="37" t="str">
        <f>IF(B1606="","","（備考）")</f>
        <v>（備考）</v>
      </c>
      <c r="B1609" s="141" t="s">
        <v>353</v>
      </c>
      <c r="C1609" s="142"/>
      <c r="D1609" s="107"/>
      <c r="E1609" s="107"/>
      <c r="F1609" s="107"/>
      <c r="G1609" s="107"/>
      <c r="H1609" s="107"/>
      <c r="I1609" s="108"/>
    </row>
    <row r="1610" spans="1:9" x14ac:dyDescent="0.2">
      <c r="A1610" s="36" t="str">
        <f>IF(B1606="","","連絡先")</f>
        <v>連絡先</v>
      </c>
      <c r="B1610" s="41" t="s">
        <v>225</v>
      </c>
      <c r="C1610" s="38"/>
      <c r="D1610" s="38" t="s">
        <v>74</v>
      </c>
      <c r="E1610" s="38"/>
      <c r="F1610" s="38"/>
      <c r="G1610" s="38"/>
      <c r="H1610" s="38"/>
      <c r="I1610" s="39"/>
    </row>
    <row r="1611" spans="1:9" x14ac:dyDescent="0.2">
      <c r="A1611" s="109" t="str">
        <f>IF(B1606="","","URL")</f>
        <v>URL</v>
      </c>
      <c r="B1611" s="143" t="s">
        <v>250</v>
      </c>
      <c r="C1611" s="144"/>
      <c r="D1611" s="144"/>
      <c r="E1611" s="144"/>
      <c r="F1611" s="144"/>
      <c r="G1611" s="144"/>
      <c r="H1611" s="144"/>
      <c r="I1611" s="145"/>
    </row>
    <row r="1612" spans="1:9" x14ac:dyDescent="0.2">
      <c r="A1612" s="110"/>
      <c r="B1612" s="146"/>
      <c r="C1612" s="147"/>
      <c r="D1612" s="147"/>
      <c r="E1612" s="147"/>
      <c r="F1612" s="147"/>
      <c r="G1612" s="147"/>
      <c r="H1612" s="147"/>
      <c r="I1612" s="148"/>
    </row>
    <row r="1615" spans="1:9" x14ac:dyDescent="0.2">
      <c r="A1615" s="36" t="str">
        <f>IF(B1615="","","名称")</f>
        <v>名称</v>
      </c>
      <c r="B1615" s="115" t="s">
        <v>355</v>
      </c>
      <c r="C1615" s="115"/>
      <c r="D1615" s="115"/>
      <c r="E1615" s="115"/>
      <c r="F1615" s="115"/>
      <c r="G1615" s="115"/>
      <c r="H1615" s="115"/>
      <c r="I1615" s="115"/>
    </row>
    <row r="1616" spans="1:9" x14ac:dyDescent="0.2">
      <c r="A1616" s="116" t="str">
        <f>IF(B1615="","","内容")</f>
        <v>内容</v>
      </c>
      <c r="B1616" s="137" t="s">
        <v>16</v>
      </c>
      <c r="C1616" s="138"/>
      <c r="D1616" s="122"/>
      <c r="E1616" s="122"/>
      <c r="F1616" s="122"/>
      <c r="G1616" s="122"/>
      <c r="H1616" s="122"/>
      <c r="I1616" s="124"/>
    </row>
    <row r="1617" spans="1:9" x14ac:dyDescent="0.2">
      <c r="A1617" s="117"/>
      <c r="B1617" s="139"/>
      <c r="C1617" s="140"/>
      <c r="D1617" s="123"/>
      <c r="E1617" s="123"/>
      <c r="F1617" s="123"/>
      <c r="G1617" s="123"/>
      <c r="H1617" s="123"/>
      <c r="I1617" s="125"/>
    </row>
    <row r="1618" spans="1:9" x14ac:dyDescent="0.2">
      <c r="A1618" s="37" t="str">
        <f>IF(B1615="","","（備考）")</f>
        <v>（備考）</v>
      </c>
      <c r="B1618" s="135" t="s">
        <v>356</v>
      </c>
      <c r="C1618" s="136"/>
      <c r="D1618" s="107"/>
      <c r="E1618" s="107"/>
      <c r="F1618" s="107"/>
      <c r="G1618" s="107"/>
      <c r="H1618" s="107"/>
      <c r="I1618" s="108"/>
    </row>
    <row r="1619" spans="1:9" x14ac:dyDescent="0.2">
      <c r="A1619" s="36" t="str">
        <f>IF(B1615="","","連絡先")</f>
        <v>連絡先</v>
      </c>
      <c r="B1619" s="41" t="s">
        <v>358</v>
      </c>
      <c r="C1619" s="38"/>
      <c r="D1619" s="38" t="s">
        <v>74</v>
      </c>
      <c r="E1619" s="38"/>
      <c r="F1619" s="38"/>
      <c r="G1619" s="38"/>
      <c r="H1619" s="38"/>
      <c r="I1619" s="39"/>
    </row>
    <row r="1620" spans="1:9" x14ac:dyDescent="0.2">
      <c r="A1620" s="109" t="str">
        <f>IF(B1615="","","URL")</f>
        <v>URL</v>
      </c>
      <c r="B1620" s="111" t="s">
        <v>359</v>
      </c>
      <c r="C1620" s="111"/>
      <c r="D1620" s="111"/>
      <c r="E1620" s="111"/>
      <c r="F1620" s="111"/>
      <c r="G1620" s="111"/>
      <c r="H1620" s="111"/>
      <c r="I1620" s="111"/>
    </row>
    <row r="1621" spans="1:9" x14ac:dyDescent="0.2">
      <c r="A1621" s="110"/>
      <c r="B1621" s="112"/>
      <c r="C1621" s="113"/>
      <c r="D1621" s="113"/>
      <c r="E1621" s="113"/>
      <c r="F1621" s="113"/>
      <c r="G1621" s="113"/>
      <c r="H1621" s="113"/>
      <c r="I1621" s="114"/>
    </row>
    <row r="1624" spans="1:9" x14ac:dyDescent="0.2">
      <c r="A1624" s="36" t="str">
        <f>IF(B1624="","","名称")</f>
        <v>名称</v>
      </c>
      <c r="B1624" s="115" t="s">
        <v>357</v>
      </c>
      <c r="C1624" s="115"/>
      <c r="D1624" s="115"/>
      <c r="E1624" s="115"/>
      <c r="F1624" s="115"/>
      <c r="G1624" s="115"/>
      <c r="H1624" s="115"/>
      <c r="I1624" s="115"/>
    </row>
    <row r="1625" spans="1:9" x14ac:dyDescent="0.2">
      <c r="A1625" s="116" t="str">
        <f>IF(B1624="","","内容")</f>
        <v>内容</v>
      </c>
      <c r="B1625" s="118" t="s">
        <v>87</v>
      </c>
      <c r="C1625" s="119"/>
      <c r="D1625" s="122"/>
      <c r="E1625" s="122"/>
      <c r="F1625" s="122"/>
      <c r="G1625" s="122"/>
      <c r="H1625" s="122"/>
      <c r="I1625" s="124"/>
    </row>
    <row r="1626" spans="1:9" x14ac:dyDescent="0.2">
      <c r="A1626" s="117"/>
      <c r="B1626" s="120"/>
      <c r="C1626" s="121"/>
      <c r="D1626" s="123"/>
      <c r="E1626" s="123"/>
      <c r="F1626" s="123"/>
      <c r="G1626" s="123"/>
      <c r="H1626" s="123"/>
      <c r="I1626" s="125"/>
    </row>
    <row r="1627" spans="1:9" x14ac:dyDescent="0.2">
      <c r="A1627" s="37" t="str">
        <f>IF(B1624="","","（備考）")</f>
        <v>（備考）</v>
      </c>
      <c r="B1627" s="126"/>
      <c r="C1627" s="127"/>
      <c r="D1627" s="107"/>
      <c r="E1627" s="107"/>
      <c r="F1627" s="107"/>
      <c r="G1627" s="107"/>
      <c r="H1627" s="107"/>
      <c r="I1627" s="108"/>
    </row>
    <row r="1628" spans="1:9" x14ac:dyDescent="0.2">
      <c r="A1628" s="36" t="str">
        <f>IF(B1624="","","連絡先")</f>
        <v>連絡先</v>
      </c>
      <c r="B1628" s="41" t="s">
        <v>354</v>
      </c>
      <c r="C1628" s="38"/>
      <c r="D1628" s="38" t="s">
        <v>360</v>
      </c>
      <c r="E1628" s="38"/>
      <c r="F1628" s="38"/>
      <c r="G1628" s="38"/>
      <c r="H1628" s="38"/>
      <c r="I1628" s="39"/>
    </row>
    <row r="1629" spans="1:9" x14ac:dyDescent="0.2">
      <c r="A1629" s="109" t="str">
        <f>IF(B1624="","","URL")</f>
        <v>URL</v>
      </c>
      <c r="B1629" s="111" t="s">
        <v>280</v>
      </c>
      <c r="C1629" s="111"/>
      <c r="D1629" s="111"/>
      <c r="E1629" s="111"/>
      <c r="F1629" s="111"/>
      <c r="G1629" s="111"/>
      <c r="H1629" s="111"/>
      <c r="I1629" s="111"/>
    </row>
    <row r="1630" spans="1:9" x14ac:dyDescent="0.2">
      <c r="A1630" s="110"/>
      <c r="B1630" s="112"/>
      <c r="C1630" s="113"/>
      <c r="D1630" s="113"/>
      <c r="E1630" s="113"/>
      <c r="F1630" s="113"/>
      <c r="G1630" s="113"/>
      <c r="H1630" s="113"/>
      <c r="I1630" s="114"/>
    </row>
    <row r="1633" spans="1:9" x14ac:dyDescent="0.2">
      <c r="A1633" s="36"/>
      <c r="B1633" s="115"/>
      <c r="C1633" s="115"/>
      <c r="D1633" s="115"/>
      <c r="E1633" s="115"/>
      <c r="F1633" s="115"/>
      <c r="G1633" s="115"/>
      <c r="H1633" s="115"/>
      <c r="I1633" s="115"/>
    </row>
    <row r="1634" spans="1:9" x14ac:dyDescent="0.2">
      <c r="A1634" s="116"/>
      <c r="B1634" s="118"/>
      <c r="C1634" s="119"/>
      <c r="D1634" s="122"/>
      <c r="E1634" s="122"/>
      <c r="F1634" s="122"/>
      <c r="G1634" s="122"/>
      <c r="H1634" s="122"/>
      <c r="I1634" s="124"/>
    </row>
    <row r="1635" spans="1:9" x14ac:dyDescent="0.2">
      <c r="A1635" s="117"/>
      <c r="B1635" s="120"/>
      <c r="C1635" s="121"/>
      <c r="D1635" s="123"/>
      <c r="E1635" s="123"/>
      <c r="F1635" s="123"/>
      <c r="G1635" s="123"/>
      <c r="H1635" s="123"/>
      <c r="I1635" s="125"/>
    </row>
    <row r="1636" spans="1:9" x14ac:dyDescent="0.2">
      <c r="A1636" s="37"/>
      <c r="B1636" s="133"/>
      <c r="C1636" s="134"/>
      <c r="D1636" s="107"/>
      <c r="E1636" s="107"/>
      <c r="F1636" s="107"/>
      <c r="G1636" s="107"/>
      <c r="H1636" s="107"/>
      <c r="I1636" s="108"/>
    </row>
    <row r="1637" spans="1:9" x14ac:dyDescent="0.2">
      <c r="A1637" s="36"/>
      <c r="B1637" s="41"/>
      <c r="C1637" s="38"/>
      <c r="D1637" s="38"/>
      <c r="E1637" s="38"/>
      <c r="F1637" s="38"/>
      <c r="G1637" s="38"/>
      <c r="H1637" s="38"/>
      <c r="I1637" s="39"/>
    </row>
    <row r="1638" spans="1:9" x14ac:dyDescent="0.2">
      <c r="A1638" s="109"/>
      <c r="B1638" s="111"/>
      <c r="C1638" s="111"/>
      <c r="D1638" s="111"/>
      <c r="E1638" s="111"/>
      <c r="F1638" s="111"/>
      <c r="G1638" s="111"/>
      <c r="H1638" s="111"/>
      <c r="I1638" s="111"/>
    </row>
    <row r="1639" spans="1:9" x14ac:dyDescent="0.2">
      <c r="A1639" s="110"/>
      <c r="B1639" s="112"/>
      <c r="C1639" s="113"/>
      <c r="D1639" s="113"/>
      <c r="E1639" s="113"/>
      <c r="F1639" s="113"/>
      <c r="G1639" s="113"/>
      <c r="H1639" s="113"/>
      <c r="I1639" s="114"/>
    </row>
    <row r="1642" spans="1:9" x14ac:dyDescent="0.2">
      <c r="A1642" s="36" t="str">
        <f>IF(B1642="","","名称")</f>
        <v/>
      </c>
      <c r="B1642" s="115"/>
      <c r="C1642" s="115"/>
      <c r="D1642" s="115"/>
      <c r="E1642" s="115"/>
      <c r="F1642" s="115"/>
      <c r="G1642" s="115"/>
      <c r="H1642" s="115"/>
      <c r="I1642" s="115"/>
    </row>
    <row r="1643" spans="1:9" x14ac:dyDescent="0.2">
      <c r="A1643" s="116" t="str">
        <f>IF(B1642="","","内容")</f>
        <v/>
      </c>
      <c r="B1643" s="118"/>
      <c r="C1643" s="119"/>
      <c r="D1643" s="122"/>
      <c r="E1643" s="122"/>
      <c r="F1643" s="122"/>
      <c r="G1643" s="122"/>
      <c r="H1643" s="122"/>
      <c r="I1643" s="124"/>
    </row>
    <row r="1644" spans="1:9" x14ac:dyDescent="0.2">
      <c r="A1644" s="117"/>
      <c r="B1644" s="120"/>
      <c r="C1644" s="121"/>
      <c r="D1644" s="123"/>
      <c r="E1644" s="123"/>
      <c r="F1644" s="123"/>
      <c r="G1644" s="123"/>
      <c r="H1644" s="123"/>
      <c r="I1644" s="125"/>
    </row>
    <row r="1645" spans="1:9" x14ac:dyDescent="0.2">
      <c r="A1645" s="37" t="str">
        <f>IF(B1642="","","（備考）")</f>
        <v/>
      </c>
      <c r="B1645" s="106"/>
      <c r="C1645" s="107"/>
      <c r="D1645" s="107"/>
      <c r="E1645" s="107"/>
      <c r="F1645" s="107"/>
      <c r="G1645" s="107"/>
      <c r="H1645" s="107"/>
      <c r="I1645" s="108"/>
    </row>
    <row r="1646" spans="1:9" x14ac:dyDescent="0.2">
      <c r="A1646" s="36" t="str">
        <f>IF(B1642="","","連絡先")</f>
        <v/>
      </c>
      <c r="B1646" s="40"/>
      <c r="C1646" s="38"/>
      <c r="D1646" s="38"/>
      <c r="E1646" s="38"/>
      <c r="F1646" s="38"/>
      <c r="G1646" s="38"/>
      <c r="H1646" s="38"/>
      <c r="I1646" s="39"/>
    </row>
    <row r="1647" spans="1:9" x14ac:dyDescent="0.2">
      <c r="A1647" s="109" t="str">
        <f>IF(B1642="","","URL")</f>
        <v/>
      </c>
      <c r="B1647" s="111"/>
      <c r="C1647" s="111"/>
      <c r="D1647" s="111"/>
      <c r="E1647" s="111"/>
      <c r="F1647" s="111"/>
      <c r="G1647" s="111"/>
      <c r="H1647" s="111"/>
      <c r="I1647" s="111"/>
    </row>
    <row r="1648" spans="1:9" x14ac:dyDescent="0.2">
      <c r="A1648" s="110"/>
      <c r="B1648" s="112"/>
      <c r="C1648" s="113"/>
      <c r="D1648" s="113"/>
      <c r="E1648" s="113"/>
      <c r="F1648" s="113"/>
      <c r="G1648" s="113"/>
      <c r="H1648" s="113"/>
      <c r="I1648" s="114"/>
    </row>
    <row r="1652" spans="1:9" x14ac:dyDescent="0.2">
      <c r="A1652" s="132" t="s">
        <v>228</v>
      </c>
      <c r="B1652" s="132"/>
      <c r="C1652" s="132"/>
      <c r="D1652" s="132"/>
      <c r="E1652" s="132"/>
      <c r="F1652" s="132"/>
      <c r="G1652" s="132"/>
      <c r="H1652" s="132"/>
      <c r="I1652" s="132"/>
    </row>
    <row r="1653" spans="1:9" x14ac:dyDescent="0.2">
      <c r="A1653" s="132"/>
      <c r="B1653" s="132"/>
      <c r="C1653" s="132"/>
      <c r="D1653" s="132"/>
      <c r="E1653" s="132"/>
      <c r="F1653" s="132"/>
      <c r="G1653" s="132"/>
      <c r="H1653" s="132"/>
      <c r="I1653" s="132"/>
    </row>
    <row r="1656" spans="1:9" x14ac:dyDescent="0.2">
      <c r="A1656" s="36" t="str">
        <f>IF(B1656="","","名称")</f>
        <v>名称</v>
      </c>
      <c r="B1656" s="115" t="s">
        <v>398</v>
      </c>
      <c r="C1656" s="115"/>
      <c r="D1656" s="115"/>
      <c r="E1656" s="115"/>
      <c r="F1656" s="115"/>
      <c r="G1656" s="115"/>
      <c r="H1656" s="115"/>
      <c r="I1656" s="115"/>
    </row>
    <row r="1657" spans="1:9" x14ac:dyDescent="0.2">
      <c r="A1657" s="116" t="str">
        <f>IF(B1656="","","内容")</f>
        <v>内容</v>
      </c>
      <c r="B1657" s="118" t="s">
        <v>76</v>
      </c>
      <c r="C1657" s="119"/>
      <c r="D1657" s="122" t="s">
        <v>77</v>
      </c>
      <c r="E1657" s="122"/>
      <c r="F1657" s="122" t="s">
        <v>78</v>
      </c>
      <c r="G1657" s="122"/>
      <c r="H1657" s="122"/>
      <c r="I1657" s="124"/>
    </row>
    <row r="1658" spans="1:9" x14ac:dyDescent="0.2">
      <c r="A1658" s="117"/>
      <c r="B1658" s="120"/>
      <c r="C1658" s="121"/>
      <c r="D1658" s="123"/>
      <c r="E1658" s="123"/>
      <c r="F1658" s="123"/>
      <c r="G1658" s="123"/>
      <c r="H1658" s="123"/>
      <c r="I1658" s="125"/>
    </row>
    <row r="1659" spans="1:9" x14ac:dyDescent="0.2">
      <c r="A1659" s="37" t="str">
        <f>IF(B1656="","","（備考）")</f>
        <v>（備考）</v>
      </c>
      <c r="B1659" s="128" t="s">
        <v>150</v>
      </c>
      <c r="C1659" s="129"/>
      <c r="D1659" s="130" t="s">
        <v>229</v>
      </c>
      <c r="E1659" s="130"/>
      <c r="F1659" s="131"/>
      <c r="G1659" s="131"/>
      <c r="H1659" s="107"/>
      <c r="I1659" s="108"/>
    </row>
    <row r="1660" spans="1:9" x14ac:dyDescent="0.2">
      <c r="A1660" s="36" t="str">
        <f>IF(B1656="","","連絡先")</f>
        <v>連絡先</v>
      </c>
      <c r="B1660" s="41" t="s">
        <v>399</v>
      </c>
      <c r="C1660" s="38"/>
      <c r="D1660" s="38" t="s">
        <v>74</v>
      </c>
      <c r="E1660" s="38"/>
      <c r="F1660" s="38"/>
      <c r="G1660" s="38"/>
      <c r="H1660" s="38"/>
      <c r="I1660" s="39"/>
    </row>
    <row r="1661" spans="1:9" x14ac:dyDescent="0.2">
      <c r="A1661" s="109" t="str">
        <f>IF(B1656="","","URL")</f>
        <v>URL</v>
      </c>
      <c r="B1661" s="111" t="s">
        <v>262</v>
      </c>
      <c r="C1661" s="111"/>
      <c r="D1661" s="111"/>
      <c r="E1661" s="111"/>
      <c r="F1661" s="111"/>
      <c r="G1661" s="111"/>
      <c r="H1661" s="111"/>
      <c r="I1661" s="111"/>
    </row>
    <row r="1662" spans="1:9" x14ac:dyDescent="0.2">
      <c r="A1662" s="110"/>
      <c r="B1662" s="112"/>
      <c r="C1662" s="113"/>
      <c r="D1662" s="113"/>
      <c r="E1662" s="113"/>
      <c r="F1662" s="113"/>
      <c r="G1662" s="113"/>
      <c r="H1662" s="113"/>
      <c r="I1662" s="114"/>
    </row>
    <row r="1665" spans="1:9" x14ac:dyDescent="0.2">
      <c r="A1665" s="36" t="str">
        <f>IF(B1665="","","名称")</f>
        <v>名称</v>
      </c>
      <c r="B1665" s="115" t="s">
        <v>230</v>
      </c>
      <c r="C1665" s="115"/>
      <c r="D1665" s="115"/>
      <c r="E1665" s="115"/>
      <c r="F1665" s="115"/>
      <c r="G1665" s="115"/>
      <c r="H1665" s="115"/>
      <c r="I1665" s="115"/>
    </row>
    <row r="1666" spans="1:9" x14ac:dyDescent="0.2">
      <c r="A1666" s="116" t="str">
        <f>IF(B1665="","","内容")</f>
        <v>内容</v>
      </c>
      <c r="B1666" s="118" t="s">
        <v>87</v>
      </c>
      <c r="C1666" s="119"/>
      <c r="D1666" s="122"/>
      <c r="E1666" s="122"/>
      <c r="F1666" s="122"/>
      <c r="G1666" s="122"/>
      <c r="H1666" s="122"/>
      <c r="I1666" s="124"/>
    </row>
    <row r="1667" spans="1:9" x14ac:dyDescent="0.2">
      <c r="A1667" s="117"/>
      <c r="B1667" s="120"/>
      <c r="C1667" s="121"/>
      <c r="D1667" s="123"/>
      <c r="E1667" s="123"/>
      <c r="F1667" s="123"/>
      <c r="G1667" s="123"/>
      <c r="H1667" s="123"/>
      <c r="I1667" s="125"/>
    </row>
    <row r="1668" spans="1:9" x14ac:dyDescent="0.2">
      <c r="A1668" s="37" t="str">
        <f>IF(B1665="","","（備考）")</f>
        <v>（備考）</v>
      </c>
      <c r="B1668" s="126"/>
      <c r="C1668" s="127"/>
      <c r="D1668" s="107"/>
      <c r="E1668" s="107"/>
      <c r="F1668" s="107"/>
      <c r="G1668" s="107"/>
      <c r="H1668" s="107"/>
      <c r="I1668" s="108"/>
    </row>
    <row r="1669" spans="1:9" x14ac:dyDescent="0.2">
      <c r="A1669" s="36" t="str">
        <f>IF(B1665="","","連絡先")</f>
        <v>連絡先</v>
      </c>
      <c r="B1669" s="41" t="s">
        <v>231</v>
      </c>
      <c r="C1669" s="38"/>
      <c r="D1669" s="38" t="s">
        <v>74</v>
      </c>
      <c r="E1669" s="38"/>
      <c r="F1669" s="38"/>
      <c r="G1669" s="38"/>
      <c r="H1669" s="38"/>
      <c r="I1669" s="39"/>
    </row>
    <row r="1670" spans="1:9" x14ac:dyDescent="0.2">
      <c r="A1670" s="109" t="str">
        <f>IF(B1665="","","URL")</f>
        <v>URL</v>
      </c>
      <c r="B1670" s="111" t="s">
        <v>263</v>
      </c>
      <c r="C1670" s="111"/>
      <c r="D1670" s="111"/>
      <c r="E1670" s="111"/>
      <c r="F1670" s="111"/>
      <c r="G1670" s="111"/>
      <c r="H1670" s="111"/>
      <c r="I1670" s="111"/>
    </row>
    <row r="1671" spans="1:9" x14ac:dyDescent="0.2">
      <c r="A1671" s="110"/>
      <c r="B1671" s="112"/>
      <c r="C1671" s="113"/>
      <c r="D1671" s="113"/>
      <c r="E1671" s="113"/>
      <c r="F1671" s="113"/>
      <c r="G1671" s="113"/>
      <c r="H1671" s="113"/>
      <c r="I1671" s="114"/>
    </row>
    <row r="1674" spans="1:9" x14ac:dyDescent="0.2">
      <c r="A1674" s="36" t="str">
        <f>IF(B1674="","","名称")</f>
        <v/>
      </c>
      <c r="B1674" s="115"/>
      <c r="C1674" s="115"/>
      <c r="D1674" s="115"/>
      <c r="E1674" s="115"/>
      <c r="F1674" s="115"/>
      <c r="G1674" s="115"/>
      <c r="H1674" s="115"/>
      <c r="I1674" s="115"/>
    </row>
    <row r="1675" spans="1:9" x14ac:dyDescent="0.2">
      <c r="A1675" s="116" t="str">
        <f>IF(B1674="","","内容")</f>
        <v/>
      </c>
      <c r="B1675" s="118"/>
      <c r="C1675" s="119"/>
      <c r="D1675" s="122"/>
      <c r="E1675" s="122"/>
      <c r="F1675" s="122"/>
      <c r="G1675" s="122"/>
      <c r="H1675" s="122"/>
      <c r="I1675" s="124"/>
    </row>
    <row r="1676" spans="1:9" x14ac:dyDescent="0.2">
      <c r="A1676" s="117"/>
      <c r="B1676" s="120"/>
      <c r="C1676" s="121"/>
      <c r="D1676" s="123"/>
      <c r="E1676" s="123"/>
      <c r="F1676" s="123"/>
      <c r="G1676" s="123"/>
      <c r="H1676" s="123"/>
      <c r="I1676" s="125"/>
    </row>
    <row r="1677" spans="1:9" x14ac:dyDescent="0.2">
      <c r="A1677" s="37" t="str">
        <f>IF(B1674="","","（備考）")</f>
        <v/>
      </c>
      <c r="B1677" s="106"/>
      <c r="C1677" s="107"/>
      <c r="D1677" s="107"/>
      <c r="E1677" s="107"/>
      <c r="F1677" s="107"/>
      <c r="G1677" s="107"/>
      <c r="H1677" s="107"/>
      <c r="I1677" s="108"/>
    </row>
    <row r="1678" spans="1:9" x14ac:dyDescent="0.2">
      <c r="A1678" s="36" t="str">
        <f>IF(B1674="","","連絡先")</f>
        <v/>
      </c>
      <c r="B1678" s="40"/>
      <c r="C1678" s="38"/>
      <c r="D1678" s="38"/>
      <c r="E1678" s="38"/>
      <c r="F1678" s="38"/>
      <c r="G1678" s="38"/>
      <c r="H1678" s="38"/>
      <c r="I1678" s="39"/>
    </row>
    <row r="1679" spans="1:9" x14ac:dyDescent="0.2">
      <c r="A1679" s="109" t="str">
        <f>IF(B1674="","","URL")</f>
        <v/>
      </c>
      <c r="B1679" s="111"/>
      <c r="C1679" s="111"/>
      <c r="D1679" s="111"/>
      <c r="E1679" s="111"/>
      <c r="F1679" s="111"/>
      <c r="G1679" s="111"/>
      <c r="H1679" s="111"/>
      <c r="I1679" s="111"/>
    </row>
    <row r="1680" spans="1:9" x14ac:dyDescent="0.2">
      <c r="A1680" s="110"/>
      <c r="B1680" s="112"/>
      <c r="C1680" s="113"/>
      <c r="D1680" s="113"/>
      <c r="E1680" s="113"/>
      <c r="F1680" s="113"/>
      <c r="G1680" s="113"/>
      <c r="H1680" s="113"/>
      <c r="I1680" s="114"/>
    </row>
    <row r="1683" spans="1:9" x14ac:dyDescent="0.2">
      <c r="A1683" s="36" t="str">
        <f>IF(B1683="","","名称")</f>
        <v/>
      </c>
      <c r="B1683" s="115"/>
      <c r="C1683" s="115"/>
      <c r="D1683" s="115"/>
      <c r="E1683" s="115"/>
      <c r="F1683" s="115"/>
      <c r="G1683" s="115"/>
      <c r="H1683" s="115"/>
      <c r="I1683" s="115"/>
    </row>
    <row r="1684" spans="1:9" x14ac:dyDescent="0.2">
      <c r="A1684" s="116" t="str">
        <f>IF(B1683="","","内容")</f>
        <v/>
      </c>
      <c r="B1684" s="118"/>
      <c r="C1684" s="119"/>
      <c r="D1684" s="122"/>
      <c r="E1684" s="122"/>
      <c r="F1684" s="122"/>
      <c r="G1684" s="122"/>
      <c r="H1684" s="122"/>
      <c r="I1684" s="124"/>
    </row>
    <row r="1685" spans="1:9" x14ac:dyDescent="0.2">
      <c r="A1685" s="117"/>
      <c r="B1685" s="120"/>
      <c r="C1685" s="121"/>
      <c r="D1685" s="123"/>
      <c r="E1685" s="123"/>
      <c r="F1685" s="123"/>
      <c r="G1685" s="123"/>
      <c r="H1685" s="123"/>
      <c r="I1685" s="125"/>
    </row>
    <row r="1686" spans="1:9" x14ac:dyDescent="0.2">
      <c r="A1686" s="37" t="str">
        <f>IF(B1683="","","（備考）")</f>
        <v/>
      </c>
      <c r="B1686" s="106"/>
      <c r="C1686" s="107"/>
      <c r="D1686" s="107"/>
      <c r="E1686" s="107"/>
      <c r="F1686" s="107"/>
      <c r="G1686" s="107"/>
      <c r="H1686" s="107"/>
      <c r="I1686" s="108"/>
    </row>
    <row r="1687" spans="1:9" x14ac:dyDescent="0.2">
      <c r="A1687" s="36" t="str">
        <f>IF(B1683="","","連絡先")</f>
        <v/>
      </c>
      <c r="B1687" s="40"/>
      <c r="C1687" s="38"/>
      <c r="D1687" s="38"/>
      <c r="E1687" s="38"/>
      <c r="F1687" s="38"/>
      <c r="G1687" s="38"/>
      <c r="H1687" s="38"/>
      <c r="I1687" s="39"/>
    </row>
    <row r="1688" spans="1:9" x14ac:dyDescent="0.2">
      <c r="A1688" s="109" t="str">
        <f>IF(B1683="","","URL")</f>
        <v/>
      </c>
      <c r="B1688" s="111"/>
      <c r="C1688" s="111"/>
      <c r="D1688" s="111"/>
      <c r="E1688" s="111"/>
      <c r="F1688" s="111"/>
      <c r="G1688" s="111"/>
      <c r="H1688" s="111"/>
      <c r="I1688" s="111"/>
    </row>
    <row r="1689" spans="1:9" x14ac:dyDescent="0.2">
      <c r="A1689" s="110"/>
      <c r="B1689" s="112"/>
      <c r="C1689" s="113"/>
      <c r="D1689" s="113"/>
      <c r="E1689" s="113"/>
      <c r="F1689" s="113"/>
      <c r="G1689" s="113"/>
      <c r="H1689" s="113"/>
      <c r="I1689" s="114"/>
    </row>
    <row r="1692" spans="1:9" x14ac:dyDescent="0.2">
      <c r="A1692" s="36" t="str">
        <f>IF(B1692="","","名称")</f>
        <v/>
      </c>
      <c r="B1692" s="115"/>
      <c r="C1692" s="115"/>
      <c r="D1692" s="115"/>
      <c r="E1692" s="115"/>
      <c r="F1692" s="115"/>
      <c r="G1692" s="115"/>
      <c r="H1692" s="115"/>
      <c r="I1692" s="115"/>
    </row>
    <row r="1693" spans="1:9" x14ac:dyDescent="0.2">
      <c r="A1693" s="116" t="str">
        <f>IF(B1692="","","内容")</f>
        <v/>
      </c>
      <c r="B1693" s="118"/>
      <c r="C1693" s="119"/>
      <c r="D1693" s="122"/>
      <c r="E1693" s="122"/>
      <c r="F1693" s="122"/>
      <c r="G1693" s="122"/>
      <c r="H1693" s="122"/>
      <c r="I1693" s="124"/>
    </row>
    <row r="1694" spans="1:9" x14ac:dyDescent="0.2">
      <c r="A1694" s="117"/>
      <c r="B1694" s="120"/>
      <c r="C1694" s="121"/>
      <c r="D1694" s="123"/>
      <c r="E1694" s="123"/>
      <c r="F1694" s="123"/>
      <c r="G1694" s="123"/>
      <c r="H1694" s="123"/>
      <c r="I1694" s="125"/>
    </row>
    <row r="1695" spans="1:9" x14ac:dyDescent="0.2">
      <c r="A1695" s="37" t="str">
        <f>IF(B1692="","","（備考）")</f>
        <v/>
      </c>
      <c r="B1695" s="106"/>
      <c r="C1695" s="107"/>
      <c r="D1695" s="107"/>
      <c r="E1695" s="107"/>
      <c r="F1695" s="107"/>
      <c r="G1695" s="107"/>
      <c r="H1695" s="107"/>
      <c r="I1695" s="108"/>
    </row>
    <row r="1696" spans="1:9" x14ac:dyDescent="0.2">
      <c r="A1696" s="36" t="str">
        <f>IF(B1692="","","連絡先")</f>
        <v/>
      </c>
      <c r="B1696" s="40"/>
      <c r="C1696" s="38"/>
      <c r="D1696" s="38"/>
      <c r="E1696" s="38"/>
      <c r="F1696" s="38"/>
      <c r="G1696" s="38"/>
      <c r="H1696" s="38"/>
      <c r="I1696" s="39"/>
    </row>
    <row r="1697" spans="1:9" x14ac:dyDescent="0.2">
      <c r="A1697" s="109" t="str">
        <f>IF(B1692="","","URL")</f>
        <v/>
      </c>
      <c r="B1697" s="111"/>
      <c r="C1697" s="111"/>
      <c r="D1697" s="111"/>
      <c r="E1697" s="111"/>
      <c r="F1697" s="111"/>
      <c r="G1697" s="111"/>
      <c r="H1697" s="111"/>
      <c r="I1697" s="111"/>
    </row>
    <row r="1698" spans="1:9" x14ac:dyDescent="0.2">
      <c r="A1698" s="110"/>
      <c r="B1698" s="112"/>
      <c r="C1698" s="113"/>
      <c r="D1698" s="113"/>
      <c r="E1698" s="113"/>
      <c r="F1698" s="113"/>
      <c r="G1698" s="113"/>
      <c r="H1698" s="113"/>
      <c r="I1698" s="114"/>
    </row>
    <row r="1701" spans="1:9" x14ac:dyDescent="0.2">
      <c r="A1701" s="36" t="str">
        <f>IF(B1701="","","名称")</f>
        <v/>
      </c>
      <c r="B1701" s="115"/>
      <c r="C1701" s="115"/>
      <c r="D1701" s="115"/>
      <c r="E1701" s="115"/>
      <c r="F1701" s="115"/>
      <c r="G1701" s="115"/>
      <c r="H1701" s="115"/>
      <c r="I1701" s="115"/>
    </row>
    <row r="1702" spans="1:9" x14ac:dyDescent="0.2">
      <c r="A1702" s="116" t="str">
        <f>IF(B1701="","","内容")</f>
        <v/>
      </c>
      <c r="B1702" s="118"/>
      <c r="C1702" s="119"/>
      <c r="D1702" s="122"/>
      <c r="E1702" s="122"/>
      <c r="F1702" s="122"/>
      <c r="G1702" s="122"/>
      <c r="H1702" s="122"/>
      <c r="I1702" s="124"/>
    </row>
    <row r="1703" spans="1:9" x14ac:dyDescent="0.2">
      <c r="A1703" s="117"/>
      <c r="B1703" s="120"/>
      <c r="C1703" s="121"/>
      <c r="D1703" s="123"/>
      <c r="E1703" s="123"/>
      <c r="F1703" s="123"/>
      <c r="G1703" s="123"/>
      <c r="H1703" s="123"/>
      <c r="I1703" s="125"/>
    </row>
    <row r="1704" spans="1:9" x14ac:dyDescent="0.2">
      <c r="A1704" s="37" t="str">
        <f>IF(B1701="","","（備考）")</f>
        <v/>
      </c>
      <c r="B1704" s="106"/>
      <c r="C1704" s="107"/>
      <c r="D1704" s="107"/>
      <c r="E1704" s="107"/>
      <c r="F1704" s="107"/>
      <c r="G1704" s="107"/>
      <c r="H1704" s="107"/>
      <c r="I1704" s="108"/>
    </row>
    <row r="1705" spans="1:9" x14ac:dyDescent="0.2">
      <c r="A1705" s="36" t="str">
        <f>IF(B1701="","","連絡先")</f>
        <v/>
      </c>
      <c r="B1705" s="40"/>
      <c r="C1705" s="38"/>
      <c r="D1705" s="38"/>
      <c r="E1705" s="38"/>
      <c r="F1705" s="38"/>
      <c r="G1705" s="38"/>
      <c r="H1705" s="38"/>
      <c r="I1705" s="39"/>
    </row>
    <row r="1706" spans="1:9" x14ac:dyDescent="0.2">
      <c r="A1706" s="109" t="str">
        <f>IF(B1701="","","URL")</f>
        <v/>
      </c>
      <c r="B1706" s="111"/>
      <c r="C1706" s="111"/>
      <c r="D1706" s="111"/>
      <c r="E1706" s="111"/>
      <c r="F1706" s="111"/>
      <c r="G1706" s="111"/>
      <c r="H1706" s="111"/>
      <c r="I1706" s="111"/>
    </row>
    <row r="1707" spans="1:9" x14ac:dyDescent="0.2">
      <c r="A1707" s="110"/>
      <c r="B1707" s="112"/>
      <c r="C1707" s="113"/>
      <c r="D1707" s="113"/>
      <c r="E1707" s="113"/>
      <c r="F1707" s="113"/>
      <c r="G1707" s="113"/>
      <c r="H1707" s="113"/>
      <c r="I1707" s="114"/>
    </row>
    <row r="1711" spans="1:9" ht="13.5" customHeight="1" x14ac:dyDescent="0.2">
      <c r="A1711" s="132" t="s">
        <v>130</v>
      </c>
      <c r="B1711" s="132"/>
      <c r="C1711" s="132"/>
      <c r="D1711" s="132"/>
      <c r="E1711" s="132"/>
      <c r="F1711" s="132"/>
      <c r="G1711" s="132"/>
      <c r="H1711" s="132"/>
      <c r="I1711" s="132"/>
    </row>
    <row r="1712" spans="1:9" ht="13.5" customHeight="1" x14ac:dyDescent="0.2">
      <c r="A1712" s="132"/>
      <c r="B1712" s="132"/>
      <c r="C1712" s="132"/>
      <c r="D1712" s="132"/>
      <c r="E1712" s="132"/>
      <c r="F1712" s="132"/>
      <c r="G1712" s="132"/>
      <c r="H1712" s="132"/>
      <c r="I1712" s="132"/>
    </row>
    <row r="1715" spans="1:9" x14ac:dyDescent="0.2">
      <c r="A1715" s="36" t="str">
        <f>IF(B1715="","","名称")</f>
        <v>名称</v>
      </c>
      <c r="B1715" s="115" t="s">
        <v>307</v>
      </c>
      <c r="C1715" s="115"/>
      <c r="D1715" s="115"/>
      <c r="E1715" s="115"/>
      <c r="F1715" s="115"/>
      <c r="G1715" s="115"/>
      <c r="H1715" s="115"/>
      <c r="I1715" s="115"/>
    </row>
    <row r="1716" spans="1:9" x14ac:dyDescent="0.2">
      <c r="A1716" s="116" t="str">
        <f>IF(B1715="","","内容")</f>
        <v>内容</v>
      </c>
      <c r="B1716" s="118" t="s">
        <v>78</v>
      </c>
      <c r="C1716" s="119"/>
      <c r="D1716" s="122"/>
      <c r="E1716" s="122"/>
      <c r="F1716" s="122"/>
      <c r="G1716" s="122"/>
      <c r="H1716" s="122"/>
      <c r="I1716" s="124"/>
    </row>
    <row r="1717" spans="1:9" x14ac:dyDescent="0.2">
      <c r="A1717" s="117"/>
      <c r="B1717" s="120"/>
      <c r="C1717" s="121"/>
      <c r="D1717" s="123"/>
      <c r="E1717" s="123"/>
      <c r="F1717" s="123"/>
      <c r="G1717" s="123"/>
      <c r="H1717" s="123"/>
      <c r="I1717" s="125"/>
    </row>
    <row r="1718" spans="1:9" x14ac:dyDescent="0.2">
      <c r="A1718" s="37" t="str">
        <f>IF(B1715="","","（備考）")</f>
        <v>（備考）</v>
      </c>
      <c r="B1718" s="156" t="s">
        <v>365</v>
      </c>
      <c r="C1718" s="131"/>
      <c r="D1718" s="134"/>
      <c r="E1718" s="134"/>
      <c r="F1718" s="134"/>
      <c r="G1718" s="134"/>
      <c r="H1718" s="107"/>
      <c r="I1718" s="108"/>
    </row>
    <row r="1719" spans="1:9" x14ac:dyDescent="0.2">
      <c r="A1719" s="36" t="str">
        <f>IF(B1715="","","連絡先")</f>
        <v>連絡先</v>
      </c>
      <c r="B1719" s="41" t="s">
        <v>390</v>
      </c>
      <c r="C1719" s="38"/>
      <c r="D1719" s="38" t="s">
        <v>74</v>
      </c>
      <c r="E1719" s="38"/>
      <c r="F1719" s="38"/>
      <c r="G1719" s="38"/>
      <c r="H1719" s="38"/>
      <c r="I1719" s="39"/>
    </row>
    <row r="1720" spans="1:9" x14ac:dyDescent="0.2">
      <c r="A1720" s="109" t="str">
        <f>IF(B1715="","","URL")</f>
        <v>URL</v>
      </c>
      <c r="B1720" s="172" t="str">
        <f>HYPERLINK("https://www.city.odawara.kanagawa.jp/field/welfare/handic-s/madoguchi/p32326.html","https://www.city.odawara.kanagawa.jp/field/welfare/handic-s/madoguchi/p32326.html")</f>
        <v>https://www.city.odawara.kanagawa.jp/field/welfare/handic-s/madoguchi/p32326.html</v>
      </c>
      <c r="C1720" s="172"/>
      <c r="D1720" s="172"/>
      <c r="E1720" s="172"/>
      <c r="F1720" s="172"/>
      <c r="G1720" s="172"/>
      <c r="H1720" s="172"/>
      <c r="I1720" s="172"/>
    </row>
    <row r="1721" spans="1:9" x14ac:dyDescent="0.2">
      <c r="A1721" s="110"/>
      <c r="B1721" s="173"/>
      <c r="C1721" s="174"/>
      <c r="D1721" s="174"/>
      <c r="E1721" s="174"/>
      <c r="F1721" s="174"/>
      <c r="G1721" s="174"/>
      <c r="H1721" s="174"/>
      <c r="I1721" s="175"/>
    </row>
    <row r="1724" spans="1:9" x14ac:dyDescent="0.2">
      <c r="A1724" s="36" t="str">
        <f>IF(B1724="","","名称")</f>
        <v>名称</v>
      </c>
      <c r="B1724" s="115" t="s">
        <v>408</v>
      </c>
      <c r="C1724" s="115"/>
      <c r="D1724" s="115"/>
      <c r="E1724" s="115"/>
      <c r="F1724" s="115"/>
      <c r="G1724" s="115"/>
      <c r="H1724" s="115"/>
      <c r="I1724" s="115"/>
    </row>
    <row r="1725" spans="1:9" x14ac:dyDescent="0.2">
      <c r="A1725" s="116" t="str">
        <f>IF(B1724="","","内容")</f>
        <v>内容</v>
      </c>
      <c r="B1725" s="223" t="s">
        <v>369</v>
      </c>
      <c r="C1725" s="224"/>
      <c r="D1725" s="122"/>
      <c r="E1725" s="122"/>
      <c r="F1725" s="122"/>
      <c r="G1725" s="122"/>
      <c r="H1725" s="122"/>
      <c r="I1725" s="124"/>
    </row>
    <row r="1726" spans="1:9" x14ac:dyDescent="0.2">
      <c r="A1726" s="117"/>
      <c r="B1726" s="225"/>
      <c r="C1726" s="226"/>
      <c r="D1726" s="123"/>
      <c r="E1726" s="123"/>
      <c r="F1726" s="123"/>
      <c r="G1726" s="123"/>
      <c r="H1726" s="123"/>
      <c r="I1726" s="125"/>
    </row>
    <row r="1727" spans="1:9" x14ac:dyDescent="0.2">
      <c r="A1727" s="37" t="str">
        <f>IF(B1724="","","（備考）")</f>
        <v>（備考）</v>
      </c>
      <c r="B1727" s="128"/>
      <c r="C1727" s="129"/>
      <c r="D1727" s="134"/>
      <c r="E1727" s="134"/>
      <c r="F1727" s="107"/>
      <c r="G1727" s="107"/>
      <c r="H1727" s="107"/>
      <c r="I1727" s="108"/>
    </row>
    <row r="1728" spans="1:9" x14ac:dyDescent="0.2">
      <c r="A1728" s="97" t="str">
        <f>IF(B1724="","","連絡先")</f>
        <v>連絡先</v>
      </c>
      <c r="B1728" s="99" t="s">
        <v>496</v>
      </c>
      <c r="C1728" s="38"/>
      <c r="D1728" s="38" t="s">
        <v>74</v>
      </c>
      <c r="E1728" s="38"/>
      <c r="F1728" s="38"/>
      <c r="G1728" s="38"/>
      <c r="H1728" s="38"/>
      <c r="I1728" s="39"/>
    </row>
    <row r="1729" spans="1:9" x14ac:dyDescent="0.2">
      <c r="A1729" s="109" t="str">
        <f>IF(B1724="","","URL")</f>
        <v>URL</v>
      </c>
      <c r="B1729" s="111" t="s">
        <v>409</v>
      </c>
      <c r="C1729" s="111"/>
      <c r="D1729" s="111"/>
      <c r="E1729" s="111"/>
      <c r="F1729" s="111"/>
      <c r="G1729" s="111"/>
      <c r="H1729" s="111"/>
      <c r="I1729" s="111"/>
    </row>
    <row r="1730" spans="1:9" x14ac:dyDescent="0.2">
      <c r="A1730" s="110"/>
      <c r="B1730" s="112"/>
      <c r="C1730" s="113"/>
      <c r="D1730" s="113"/>
      <c r="E1730" s="113"/>
      <c r="F1730" s="113"/>
      <c r="G1730" s="113"/>
      <c r="H1730" s="113"/>
      <c r="I1730" s="114"/>
    </row>
    <row r="1733" spans="1:9" x14ac:dyDescent="0.2">
      <c r="A1733" s="36" t="str">
        <f>IF(B1733="","","名称")</f>
        <v>名称</v>
      </c>
      <c r="B1733" s="115" t="s">
        <v>410</v>
      </c>
      <c r="C1733" s="115"/>
      <c r="D1733" s="115"/>
      <c r="E1733" s="115"/>
      <c r="F1733" s="115"/>
      <c r="G1733" s="115"/>
      <c r="H1733" s="115"/>
      <c r="I1733" s="115"/>
    </row>
    <row r="1734" spans="1:9" x14ac:dyDescent="0.2">
      <c r="A1734" s="116" t="str">
        <f>IF(B1733="","","内容")</f>
        <v>内容</v>
      </c>
      <c r="B1734" s="219" t="s">
        <v>12</v>
      </c>
      <c r="C1734" s="220"/>
      <c r="D1734" s="118" t="s">
        <v>78</v>
      </c>
      <c r="E1734" s="119"/>
      <c r="F1734" s="122"/>
      <c r="G1734" s="122"/>
      <c r="H1734" s="122"/>
      <c r="I1734" s="124"/>
    </row>
    <row r="1735" spans="1:9" x14ac:dyDescent="0.2">
      <c r="A1735" s="117"/>
      <c r="B1735" s="221"/>
      <c r="C1735" s="222"/>
      <c r="D1735" s="120"/>
      <c r="E1735" s="121"/>
      <c r="F1735" s="123"/>
      <c r="G1735" s="123"/>
      <c r="H1735" s="123"/>
      <c r="I1735" s="125"/>
    </row>
    <row r="1736" spans="1:9" x14ac:dyDescent="0.2">
      <c r="A1736" s="37" t="str">
        <f>IF(B1733="","","（備考）")</f>
        <v>（備考）</v>
      </c>
      <c r="B1736" s="214" t="s">
        <v>251</v>
      </c>
      <c r="C1736" s="215"/>
      <c r="D1736" s="216" t="s">
        <v>411</v>
      </c>
      <c r="E1736" s="217"/>
      <c r="F1736" s="134"/>
      <c r="G1736" s="134"/>
      <c r="H1736" s="134"/>
      <c r="I1736" s="218"/>
    </row>
    <row r="1737" spans="1:9" x14ac:dyDescent="0.2">
      <c r="A1737" s="36" t="str">
        <f>IF(B1733="","","連絡先")</f>
        <v>連絡先</v>
      </c>
      <c r="B1737" s="100" t="s">
        <v>500</v>
      </c>
      <c r="C1737" s="38"/>
      <c r="D1737" s="95"/>
      <c r="E1737" s="94" t="s">
        <v>499</v>
      </c>
      <c r="F1737" s="65"/>
      <c r="G1737" s="38"/>
      <c r="H1737" s="38"/>
      <c r="I1737" s="39"/>
    </row>
    <row r="1738" spans="1:9" x14ac:dyDescent="0.2">
      <c r="A1738" s="109" t="str">
        <f>IF(B1733="","","URL")</f>
        <v>URL</v>
      </c>
      <c r="B1738" s="111" t="s">
        <v>412</v>
      </c>
      <c r="C1738" s="111"/>
      <c r="D1738" s="111"/>
      <c r="E1738" s="111"/>
      <c r="F1738" s="111"/>
      <c r="G1738" s="111"/>
      <c r="H1738" s="111"/>
      <c r="I1738" s="111"/>
    </row>
    <row r="1739" spans="1:9" x14ac:dyDescent="0.2">
      <c r="A1739" s="110"/>
      <c r="B1739" s="112"/>
      <c r="C1739" s="113"/>
      <c r="D1739" s="113"/>
      <c r="E1739" s="113"/>
      <c r="F1739" s="113"/>
      <c r="G1739" s="113"/>
      <c r="H1739" s="113"/>
      <c r="I1739" s="114"/>
    </row>
    <row r="1742" spans="1:9" x14ac:dyDescent="0.2">
      <c r="A1742" s="36" t="str">
        <f>IF(B1742="","","名称")</f>
        <v>名称</v>
      </c>
      <c r="B1742" s="115" t="s">
        <v>413</v>
      </c>
      <c r="C1742" s="115"/>
      <c r="D1742" s="115"/>
      <c r="E1742" s="115"/>
      <c r="F1742" s="115"/>
      <c r="G1742" s="115"/>
      <c r="H1742" s="115"/>
      <c r="I1742" s="115"/>
    </row>
    <row r="1743" spans="1:9" x14ac:dyDescent="0.2">
      <c r="A1743" s="116" t="str">
        <f>IF(B1742="","","内容")</f>
        <v>内容</v>
      </c>
      <c r="B1743" s="118" t="s">
        <v>415</v>
      </c>
      <c r="C1743" s="119"/>
      <c r="D1743" s="122"/>
      <c r="E1743" s="122"/>
      <c r="F1743" s="122"/>
      <c r="G1743" s="122"/>
      <c r="H1743" s="122"/>
      <c r="I1743" s="124"/>
    </row>
    <row r="1744" spans="1:9" x14ac:dyDescent="0.2">
      <c r="A1744" s="117"/>
      <c r="B1744" s="120"/>
      <c r="C1744" s="121"/>
      <c r="D1744" s="123"/>
      <c r="E1744" s="123"/>
      <c r="F1744" s="123"/>
      <c r="G1744" s="123"/>
      <c r="H1744" s="123"/>
      <c r="I1744" s="125"/>
    </row>
    <row r="1745" spans="1:9" x14ac:dyDescent="0.2">
      <c r="A1745" s="37" t="str">
        <f>IF(B1742="","","（備考）")</f>
        <v>（備考）</v>
      </c>
      <c r="B1745" s="135" t="s">
        <v>414</v>
      </c>
      <c r="C1745" s="136"/>
      <c r="D1745" s="107"/>
      <c r="E1745" s="107"/>
      <c r="F1745" s="107"/>
      <c r="G1745" s="107"/>
      <c r="H1745" s="107"/>
      <c r="I1745" s="108"/>
    </row>
    <row r="1746" spans="1:9" x14ac:dyDescent="0.2">
      <c r="A1746" s="97" t="str">
        <f>IF(B1742="","","連絡先")</f>
        <v>連絡先</v>
      </c>
      <c r="B1746" s="99" t="s">
        <v>498</v>
      </c>
      <c r="C1746" s="38"/>
      <c r="D1746" s="38" t="s">
        <v>74</v>
      </c>
      <c r="E1746" s="38"/>
      <c r="F1746" s="38"/>
      <c r="G1746" s="38"/>
      <c r="H1746" s="38"/>
      <c r="I1746" s="39"/>
    </row>
    <row r="1747" spans="1:9" x14ac:dyDescent="0.2">
      <c r="A1747" s="109" t="str">
        <f>IF(B1742="","","URL")</f>
        <v>URL</v>
      </c>
      <c r="B1747" s="111" t="s">
        <v>416</v>
      </c>
      <c r="C1747" s="111"/>
      <c r="D1747" s="111"/>
      <c r="E1747" s="111"/>
      <c r="F1747" s="111"/>
      <c r="G1747" s="111"/>
      <c r="H1747" s="111"/>
      <c r="I1747" s="111"/>
    </row>
    <row r="1748" spans="1:9" x14ac:dyDescent="0.2">
      <c r="A1748" s="110"/>
      <c r="B1748" s="112"/>
      <c r="C1748" s="113"/>
      <c r="D1748" s="113"/>
      <c r="E1748" s="113"/>
      <c r="F1748" s="113"/>
      <c r="G1748" s="113"/>
      <c r="H1748" s="113"/>
      <c r="I1748" s="114"/>
    </row>
    <row r="1751" spans="1:9" x14ac:dyDescent="0.2">
      <c r="A1751" s="36" t="str">
        <f>IF(B1751="","","名称")</f>
        <v>名称</v>
      </c>
      <c r="B1751" s="115" t="s">
        <v>417</v>
      </c>
      <c r="C1751" s="115"/>
      <c r="D1751" s="115"/>
      <c r="E1751" s="115"/>
      <c r="F1751" s="115"/>
      <c r="G1751" s="115"/>
      <c r="H1751" s="115"/>
      <c r="I1751" s="115"/>
    </row>
    <row r="1752" spans="1:9" x14ac:dyDescent="0.2">
      <c r="A1752" s="116" t="str">
        <f>IF(B1751="","","内容")</f>
        <v>内容</v>
      </c>
      <c r="B1752" s="118" t="s">
        <v>418</v>
      </c>
      <c r="C1752" s="119"/>
      <c r="D1752" s="122"/>
      <c r="E1752" s="122"/>
      <c r="F1752" s="122"/>
      <c r="G1752" s="122"/>
      <c r="H1752" s="122"/>
      <c r="I1752" s="124"/>
    </row>
    <row r="1753" spans="1:9" x14ac:dyDescent="0.2">
      <c r="A1753" s="117"/>
      <c r="B1753" s="120"/>
      <c r="C1753" s="121"/>
      <c r="D1753" s="123"/>
      <c r="E1753" s="123"/>
      <c r="F1753" s="123"/>
      <c r="G1753" s="123"/>
      <c r="H1753" s="123"/>
      <c r="I1753" s="125"/>
    </row>
    <row r="1754" spans="1:9" x14ac:dyDescent="0.2">
      <c r="A1754" s="37" t="str">
        <f>IF(B1751="","","（備考）")</f>
        <v>（備考）</v>
      </c>
      <c r="B1754" s="156"/>
      <c r="C1754" s="131"/>
      <c r="D1754" s="107"/>
      <c r="E1754" s="107"/>
      <c r="F1754" s="107"/>
      <c r="G1754" s="107"/>
      <c r="H1754" s="107"/>
      <c r="I1754" s="108"/>
    </row>
    <row r="1755" spans="1:9" x14ac:dyDescent="0.2">
      <c r="A1755" s="97" t="str">
        <f>IF(B1751="","","連絡先")</f>
        <v>連絡先</v>
      </c>
      <c r="B1755" s="99" t="s">
        <v>501</v>
      </c>
      <c r="C1755" s="38"/>
      <c r="D1755" s="38" t="s">
        <v>74</v>
      </c>
      <c r="E1755" s="38"/>
      <c r="F1755" s="38"/>
      <c r="G1755" s="38"/>
      <c r="H1755" s="38"/>
      <c r="I1755" s="39"/>
    </row>
    <row r="1756" spans="1:9" x14ac:dyDescent="0.2">
      <c r="A1756" s="109" t="str">
        <f>IF(B1751="","","URL")</f>
        <v>URL</v>
      </c>
      <c r="B1756" s="111" t="s">
        <v>419</v>
      </c>
      <c r="C1756" s="111"/>
      <c r="D1756" s="111"/>
      <c r="E1756" s="111"/>
      <c r="F1756" s="111"/>
      <c r="G1756" s="111"/>
      <c r="H1756" s="111"/>
      <c r="I1756" s="111"/>
    </row>
    <row r="1757" spans="1:9" x14ac:dyDescent="0.2">
      <c r="A1757" s="110"/>
      <c r="B1757" s="112"/>
      <c r="C1757" s="113"/>
      <c r="D1757" s="113"/>
      <c r="E1757" s="113"/>
      <c r="F1757" s="113"/>
      <c r="G1757" s="113"/>
      <c r="H1757" s="113"/>
      <c r="I1757" s="114"/>
    </row>
    <row r="1760" spans="1:9" x14ac:dyDescent="0.2">
      <c r="A1760" s="36"/>
      <c r="B1760" s="115"/>
      <c r="C1760" s="115"/>
      <c r="D1760" s="115"/>
      <c r="E1760" s="115"/>
      <c r="F1760" s="115"/>
      <c r="G1760" s="115"/>
      <c r="H1760" s="115"/>
      <c r="I1760" s="115"/>
    </row>
    <row r="1761" spans="1:9" x14ac:dyDescent="0.2">
      <c r="A1761" s="116"/>
      <c r="B1761" s="118"/>
      <c r="C1761" s="119"/>
      <c r="D1761" s="122"/>
      <c r="E1761" s="122"/>
      <c r="F1761" s="122"/>
      <c r="G1761" s="122"/>
      <c r="H1761" s="122"/>
      <c r="I1761" s="124"/>
    </row>
    <row r="1762" spans="1:9" x14ac:dyDescent="0.2">
      <c r="A1762" s="117"/>
      <c r="B1762" s="120"/>
      <c r="C1762" s="121"/>
      <c r="D1762" s="123"/>
      <c r="E1762" s="123"/>
      <c r="F1762" s="123"/>
      <c r="G1762" s="123"/>
      <c r="H1762" s="123"/>
      <c r="I1762" s="125"/>
    </row>
    <row r="1763" spans="1:9" x14ac:dyDescent="0.2">
      <c r="A1763" s="37"/>
      <c r="B1763" s="133"/>
      <c r="C1763" s="134"/>
      <c r="D1763" s="134"/>
      <c r="E1763" s="134"/>
      <c r="F1763" s="107"/>
      <c r="G1763" s="107"/>
      <c r="H1763" s="107"/>
      <c r="I1763" s="108"/>
    </row>
    <row r="1764" spans="1:9" x14ac:dyDescent="0.2">
      <c r="A1764" s="36"/>
      <c r="B1764" s="41"/>
      <c r="C1764" s="38"/>
      <c r="D1764" s="38"/>
      <c r="E1764" s="38"/>
      <c r="F1764" s="38"/>
      <c r="G1764" s="38"/>
      <c r="H1764" s="38"/>
      <c r="I1764" s="39"/>
    </row>
    <row r="1765" spans="1:9" x14ac:dyDescent="0.2">
      <c r="A1765" s="109"/>
      <c r="B1765" s="111"/>
      <c r="C1765" s="111"/>
      <c r="D1765" s="111"/>
      <c r="E1765" s="111"/>
      <c r="F1765" s="111"/>
      <c r="G1765" s="111"/>
      <c r="H1765" s="111"/>
      <c r="I1765" s="111"/>
    </row>
    <row r="1766" spans="1:9" x14ac:dyDescent="0.2">
      <c r="A1766" s="110"/>
      <c r="B1766" s="112"/>
      <c r="C1766" s="113"/>
      <c r="D1766" s="113"/>
      <c r="E1766" s="113"/>
      <c r="F1766" s="113"/>
      <c r="G1766" s="113"/>
      <c r="H1766" s="113"/>
      <c r="I1766" s="114"/>
    </row>
    <row r="1770" spans="1:9" ht="13.5" customHeight="1" x14ac:dyDescent="0.2">
      <c r="A1770" s="132" t="s">
        <v>165</v>
      </c>
      <c r="B1770" s="132"/>
      <c r="C1770" s="132"/>
      <c r="D1770" s="132"/>
      <c r="E1770" s="132"/>
      <c r="F1770" s="132"/>
      <c r="G1770" s="132"/>
      <c r="H1770" s="132"/>
      <c r="I1770" s="132"/>
    </row>
    <row r="1771" spans="1:9" ht="13.5" customHeight="1" x14ac:dyDescent="0.2">
      <c r="A1771" s="132"/>
      <c r="B1771" s="132"/>
      <c r="C1771" s="132"/>
      <c r="D1771" s="132"/>
      <c r="E1771" s="132"/>
      <c r="F1771" s="132"/>
      <c r="G1771" s="132"/>
      <c r="H1771" s="132"/>
      <c r="I1771" s="132"/>
    </row>
    <row r="1774" spans="1:9" x14ac:dyDescent="0.2">
      <c r="A1774" s="36" t="str">
        <f>IF(B1774="","","名称")</f>
        <v>名称</v>
      </c>
      <c r="B1774" s="115" t="s">
        <v>307</v>
      </c>
      <c r="C1774" s="115"/>
      <c r="D1774" s="115"/>
      <c r="E1774" s="115"/>
      <c r="F1774" s="115"/>
      <c r="G1774" s="115"/>
      <c r="H1774" s="115"/>
      <c r="I1774" s="115"/>
    </row>
    <row r="1775" spans="1:9" x14ac:dyDescent="0.2">
      <c r="A1775" s="116" t="str">
        <f>IF(B1774="","","内容")</f>
        <v>内容</v>
      </c>
      <c r="B1775" s="118" t="s">
        <v>78</v>
      </c>
      <c r="C1775" s="119"/>
      <c r="D1775" s="122"/>
      <c r="E1775" s="122"/>
      <c r="F1775" s="122"/>
      <c r="G1775" s="122"/>
      <c r="H1775" s="122"/>
      <c r="I1775" s="124"/>
    </row>
    <row r="1776" spans="1:9" x14ac:dyDescent="0.2">
      <c r="A1776" s="117"/>
      <c r="B1776" s="120"/>
      <c r="C1776" s="121"/>
      <c r="D1776" s="123"/>
      <c r="E1776" s="123"/>
      <c r="F1776" s="123"/>
      <c r="G1776" s="123"/>
      <c r="H1776" s="123"/>
      <c r="I1776" s="125"/>
    </row>
    <row r="1777" spans="1:9" x14ac:dyDescent="0.2">
      <c r="A1777" s="37" t="str">
        <f>IF(B1774="","","（備考）")</f>
        <v>（備考）</v>
      </c>
      <c r="B1777" s="156"/>
      <c r="C1777" s="131"/>
      <c r="D1777" s="134"/>
      <c r="E1777" s="134"/>
      <c r="F1777" s="134"/>
      <c r="G1777" s="134"/>
      <c r="H1777" s="107"/>
      <c r="I1777" s="108"/>
    </row>
    <row r="1778" spans="1:9" x14ac:dyDescent="0.2">
      <c r="A1778" s="36" t="str">
        <f>IF(B1774="","","連絡先")</f>
        <v>連絡先</v>
      </c>
      <c r="B1778" s="41" t="s">
        <v>390</v>
      </c>
      <c r="C1778" s="38"/>
      <c r="D1778" s="38"/>
      <c r="E1778" s="38"/>
      <c r="F1778" s="38"/>
      <c r="G1778" s="38"/>
      <c r="H1778" s="38"/>
      <c r="I1778" s="39"/>
    </row>
    <row r="1779" spans="1:9" x14ac:dyDescent="0.2">
      <c r="A1779" s="109" t="str">
        <f>IF(B1774="","","URL")</f>
        <v>URL</v>
      </c>
      <c r="B1779" s="157" t="str">
        <f>HYPERLINK("https://www.city.odawara.kanagawa.jp/global-image/units/625440/1-20250219130503_b67b5586fb507f.pdf","https://www.city.odawara.kanagawa.jp/global-image/units/625440/1-20250219130503_b67b5586fb507f.pdf")</f>
        <v>https://www.city.odawara.kanagawa.jp/global-image/units/625440/1-20250219130503_b67b5586fb507f.pdf</v>
      </c>
      <c r="C1779" s="158"/>
      <c r="D1779" s="158"/>
      <c r="E1779" s="158"/>
      <c r="F1779" s="158"/>
      <c r="G1779" s="158"/>
      <c r="H1779" s="158"/>
      <c r="I1779" s="158"/>
    </row>
    <row r="1780" spans="1:9" x14ac:dyDescent="0.2">
      <c r="A1780" s="110"/>
      <c r="B1780" s="159"/>
      <c r="C1780" s="160"/>
      <c r="D1780" s="160"/>
      <c r="E1780" s="160"/>
      <c r="F1780" s="160"/>
      <c r="G1780" s="160"/>
      <c r="H1780" s="160"/>
      <c r="I1780" s="161"/>
    </row>
    <row r="1783" spans="1:9" x14ac:dyDescent="0.2">
      <c r="A1783" s="36" t="str">
        <f>IF(B1783="","","名称")</f>
        <v>名称</v>
      </c>
      <c r="B1783" s="115" t="s">
        <v>166</v>
      </c>
      <c r="C1783" s="115"/>
      <c r="D1783" s="115"/>
      <c r="E1783" s="115"/>
      <c r="F1783" s="115"/>
      <c r="G1783" s="115"/>
      <c r="H1783" s="115"/>
      <c r="I1783" s="115"/>
    </row>
    <row r="1784" spans="1:9" x14ac:dyDescent="0.2">
      <c r="A1784" s="116" t="str">
        <f>IF(B1783="","","内容")</f>
        <v>内容</v>
      </c>
      <c r="B1784" s="118" t="s">
        <v>76</v>
      </c>
      <c r="C1784" s="119"/>
      <c r="D1784" s="122"/>
      <c r="E1784" s="122"/>
      <c r="F1784" s="122"/>
      <c r="G1784" s="122"/>
      <c r="H1784" s="122"/>
      <c r="I1784" s="124"/>
    </row>
    <row r="1785" spans="1:9" x14ac:dyDescent="0.2">
      <c r="A1785" s="117"/>
      <c r="B1785" s="120"/>
      <c r="C1785" s="121"/>
      <c r="D1785" s="123"/>
      <c r="E1785" s="123"/>
      <c r="F1785" s="123"/>
      <c r="G1785" s="123"/>
      <c r="H1785" s="123"/>
      <c r="I1785" s="125"/>
    </row>
    <row r="1786" spans="1:9" x14ac:dyDescent="0.2">
      <c r="A1786" s="37" t="str">
        <f>IF(B1783="","","（備考）")</f>
        <v>（備考）</v>
      </c>
      <c r="B1786" s="128"/>
      <c r="C1786" s="129"/>
      <c r="D1786" s="107"/>
      <c r="E1786" s="107"/>
      <c r="F1786" s="107"/>
      <c r="G1786" s="107"/>
      <c r="H1786" s="107"/>
      <c r="I1786" s="108"/>
    </row>
    <row r="1787" spans="1:9" x14ac:dyDescent="0.2">
      <c r="A1787" s="36" t="str">
        <f>IF(B1783="","","連絡先")</f>
        <v>連絡先</v>
      </c>
      <c r="B1787" s="41" t="s">
        <v>574</v>
      </c>
      <c r="C1787" s="38"/>
      <c r="D1787" s="38" t="s">
        <v>74</v>
      </c>
      <c r="E1787" s="38"/>
      <c r="F1787" s="38"/>
      <c r="G1787" s="38"/>
      <c r="H1787" s="38"/>
      <c r="I1787" s="39"/>
    </row>
    <row r="1788" spans="1:9" x14ac:dyDescent="0.2">
      <c r="A1788" s="109" t="str">
        <f>IF(B1783="","","URL")</f>
        <v>URL</v>
      </c>
      <c r="B1788" s="152" t="s">
        <v>167</v>
      </c>
      <c r="C1788" s="152"/>
      <c r="D1788" s="152"/>
      <c r="E1788" s="152"/>
      <c r="F1788" s="152"/>
      <c r="G1788" s="152"/>
      <c r="H1788" s="152"/>
      <c r="I1788" s="152"/>
    </row>
    <row r="1789" spans="1:9" x14ac:dyDescent="0.2">
      <c r="A1789" s="110"/>
      <c r="B1789" s="153"/>
      <c r="C1789" s="154"/>
      <c r="D1789" s="154"/>
      <c r="E1789" s="154"/>
      <c r="F1789" s="154"/>
      <c r="G1789" s="154"/>
      <c r="H1789" s="154"/>
      <c r="I1789" s="155"/>
    </row>
    <row r="1792" spans="1:9" x14ac:dyDescent="0.2">
      <c r="A1792" s="36" t="str">
        <f>IF(B1792="","","名称")</f>
        <v>名称</v>
      </c>
      <c r="B1792" s="115" t="s">
        <v>308</v>
      </c>
      <c r="C1792" s="115"/>
      <c r="D1792" s="115"/>
      <c r="E1792" s="115"/>
      <c r="F1792" s="115"/>
      <c r="G1792" s="115"/>
      <c r="H1792" s="115"/>
      <c r="I1792" s="115"/>
    </row>
    <row r="1793" spans="1:9" x14ac:dyDescent="0.2">
      <c r="A1793" s="116" t="str">
        <f>IF(B1792="","","内容")</f>
        <v>内容</v>
      </c>
      <c r="B1793" s="118" t="s">
        <v>85</v>
      </c>
      <c r="C1793" s="119"/>
      <c r="D1793" s="122"/>
      <c r="E1793" s="122"/>
      <c r="F1793" s="122"/>
      <c r="G1793" s="122"/>
      <c r="H1793" s="122"/>
      <c r="I1793" s="124"/>
    </row>
    <row r="1794" spans="1:9" x14ac:dyDescent="0.2">
      <c r="A1794" s="117"/>
      <c r="B1794" s="120"/>
      <c r="C1794" s="121"/>
      <c r="D1794" s="123"/>
      <c r="E1794" s="123"/>
      <c r="F1794" s="123"/>
      <c r="G1794" s="123"/>
      <c r="H1794" s="123"/>
      <c r="I1794" s="125"/>
    </row>
    <row r="1795" spans="1:9" x14ac:dyDescent="0.2">
      <c r="A1795" s="37" t="str">
        <f>IF(B1792="","","（備考）")</f>
        <v>（備考）</v>
      </c>
      <c r="B1795" s="141" t="s">
        <v>516</v>
      </c>
      <c r="C1795" s="142"/>
      <c r="D1795" s="107"/>
      <c r="E1795" s="107"/>
      <c r="F1795" s="107"/>
      <c r="G1795" s="107"/>
      <c r="H1795" s="107"/>
      <c r="I1795" s="108"/>
    </row>
    <row r="1796" spans="1:9" x14ac:dyDescent="0.2">
      <c r="A1796" s="36" t="str">
        <f>IF(B1792="","","連絡先")</f>
        <v>連絡先</v>
      </c>
      <c r="B1796" s="41" t="s">
        <v>271</v>
      </c>
      <c r="C1796" s="38"/>
      <c r="D1796" s="38" t="s">
        <v>74</v>
      </c>
      <c r="E1796" s="38"/>
      <c r="F1796" s="38"/>
      <c r="G1796" s="38"/>
      <c r="H1796" s="38"/>
      <c r="I1796" s="39"/>
    </row>
    <row r="1797" spans="1:9" x14ac:dyDescent="0.2">
      <c r="A1797" s="109" t="str">
        <f>IF(B1792="","","URL")</f>
        <v>URL</v>
      </c>
      <c r="B1797" s="152" t="s">
        <v>423</v>
      </c>
      <c r="C1797" s="111"/>
      <c r="D1797" s="111"/>
      <c r="E1797" s="111"/>
      <c r="F1797" s="111"/>
      <c r="G1797" s="111"/>
      <c r="H1797" s="111"/>
      <c r="I1797" s="111"/>
    </row>
    <row r="1798" spans="1:9" x14ac:dyDescent="0.2">
      <c r="A1798" s="110"/>
      <c r="B1798" s="112"/>
      <c r="C1798" s="113"/>
      <c r="D1798" s="113"/>
      <c r="E1798" s="113"/>
      <c r="F1798" s="113"/>
      <c r="G1798" s="113"/>
      <c r="H1798" s="113"/>
      <c r="I1798" s="114"/>
    </row>
    <row r="1801" spans="1:9" x14ac:dyDescent="0.2">
      <c r="A1801" s="36" t="str">
        <f>IF(B1801="","","名称")</f>
        <v>名称</v>
      </c>
      <c r="B1801" s="115" t="s">
        <v>309</v>
      </c>
      <c r="C1801" s="115"/>
      <c r="D1801" s="115"/>
      <c r="E1801" s="115"/>
      <c r="F1801" s="115"/>
      <c r="G1801" s="115"/>
      <c r="H1801" s="115"/>
      <c r="I1801" s="115"/>
    </row>
    <row r="1802" spans="1:9" x14ac:dyDescent="0.2">
      <c r="A1802" s="116" t="str">
        <f>IF(B1801="","","内容")</f>
        <v>内容</v>
      </c>
      <c r="B1802" s="195" t="s">
        <v>312</v>
      </c>
      <c r="C1802" s="119"/>
      <c r="D1802" s="122"/>
      <c r="E1802" s="122"/>
      <c r="F1802" s="122"/>
      <c r="G1802" s="122"/>
      <c r="H1802" s="122"/>
      <c r="I1802" s="124"/>
    </row>
    <row r="1803" spans="1:9" x14ac:dyDescent="0.2">
      <c r="A1803" s="117"/>
      <c r="B1803" s="120"/>
      <c r="C1803" s="121"/>
      <c r="D1803" s="123"/>
      <c r="E1803" s="123"/>
      <c r="F1803" s="123"/>
      <c r="G1803" s="123"/>
      <c r="H1803" s="123"/>
      <c r="I1803" s="125"/>
    </row>
    <row r="1804" spans="1:9" x14ac:dyDescent="0.2">
      <c r="A1804" s="37" t="str">
        <f>IF(B1801="","","（備考）")</f>
        <v>（備考）</v>
      </c>
      <c r="B1804" s="156" t="s">
        <v>517</v>
      </c>
      <c r="C1804" s="131"/>
      <c r="D1804" s="107"/>
      <c r="E1804" s="107"/>
      <c r="F1804" s="107"/>
      <c r="G1804" s="107"/>
      <c r="H1804" s="107"/>
      <c r="I1804" s="108"/>
    </row>
    <row r="1805" spans="1:9" x14ac:dyDescent="0.2">
      <c r="A1805" s="36" t="str">
        <f>IF(B1801="","","連絡先")</f>
        <v>連絡先</v>
      </c>
      <c r="B1805" s="67" t="s">
        <v>573</v>
      </c>
      <c r="C1805" s="38"/>
      <c r="D1805" s="38" t="s">
        <v>74</v>
      </c>
      <c r="E1805" s="38"/>
      <c r="F1805" s="38"/>
      <c r="G1805" s="38"/>
      <c r="H1805" s="38"/>
      <c r="I1805" s="39"/>
    </row>
    <row r="1806" spans="1:9" x14ac:dyDescent="0.2">
      <c r="A1806" s="109" t="str">
        <f>IF(B1801="","","URL")</f>
        <v>URL</v>
      </c>
      <c r="B1806" s="152" t="s">
        <v>424</v>
      </c>
      <c r="C1806" s="152"/>
      <c r="D1806" s="152"/>
      <c r="E1806" s="152"/>
      <c r="F1806" s="152"/>
      <c r="G1806" s="152"/>
      <c r="H1806" s="152"/>
      <c r="I1806" s="152"/>
    </row>
    <row r="1807" spans="1:9" x14ac:dyDescent="0.2">
      <c r="A1807" s="110"/>
      <c r="B1807" s="153"/>
      <c r="C1807" s="154"/>
      <c r="D1807" s="154"/>
      <c r="E1807" s="154"/>
      <c r="F1807" s="154"/>
      <c r="G1807" s="154"/>
      <c r="H1807" s="154"/>
      <c r="I1807" s="155"/>
    </row>
    <row r="1810" spans="1:9" x14ac:dyDescent="0.2">
      <c r="A1810" s="36" t="str">
        <f>IF(B1810="","","名称")</f>
        <v/>
      </c>
      <c r="B1810" s="115"/>
      <c r="C1810" s="115"/>
      <c r="D1810" s="115"/>
      <c r="E1810" s="115"/>
      <c r="F1810" s="115"/>
      <c r="G1810" s="115"/>
      <c r="H1810" s="115"/>
      <c r="I1810" s="115"/>
    </row>
    <row r="1811" spans="1:9" x14ac:dyDescent="0.2">
      <c r="A1811" s="116" t="str">
        <f>IF(B1810="","","内容")</f>
        <v/>
      </c>
      <c r="B1811" s="118"/>
      <c r="C1811" s="119"/>
      <c r="D1811" s="122"/>
      <c r="E1811" s="122"/>
      <c r="F1811" s="122"/>
      <c r="G1811" s="122"/>
      <c r="H1811" s="122"/>
      <c r="I1811" s="124"/>
    </row>
    <row r="1812" spans="1:9" x14ac:dyDescent="0.2">
      <c r="A1812" s="117"/>
      <c r="B1812" s="120"/>
      <c r="C1812" s="121"/>
      <c r="D1812" s="123"/>
      <c r="E1812" s="123"/>
      <c r="F1812" s="123"/>
      <c r="G1812" s="123"/>
      <c r="H1812" s="123"/>
      <c r="I1812" s="125"/>
    </row>
    <row r="1813" spans="1:9" x14ac:dyDescent="0.2">
      <c r="A1813" s="37" t="str">
        <f>IF(B1810="","","（備考）")</f>
        <v/>
      </c>
      <c r="B1813" s="106"/>
      <c r="C1813" s="107"/>
      <c r="D1813" s="107"/>
      <c r="E1813" s="107"/>
      <c r="F1813" s="107"/>
      <c r="G1813" s="107"/>
      <c r="H1813" s="107"/>
      <c r="I1813" s="108"/>
    </row>
    <row r="1814" spans="1:9" x14ac:dyDescent="0.2">
      <c r="A1814" s="36" t="str">
        <f>IF(B1810="","","連絡先")</f>
        <v/>
      </c>
      <c r="B1814" s="40"/>
      <c r="C1814" s="38"/>
      <c r="D1814" s="38"/>
      <c r="E1814" s="38"/>
      <c r="F1814" s="38"/>
      <c r="G1814" s="38"/>
      <c r="H1814" s="38"/>
      <c r="I1814" s="39"/>
    </row>
    <row r="1815" spans="1:9" x14ac:dyDescent="0.2">
      <c r="A1815" s="109" t="str">
        <f>IF(B1810="","","URL")</f>
        <v/>
      </c>
      <c r="B1815" s="111"/>
      <c r="C1815" s="111"/>
      <c r="D1815" s="111"/>
      <c r="E1815" s="111"/>
      <c r="F1815" s="111"/>
      <c r="G1815" s="111"/>
      <c r="H1815" s="111"/>
      <c r="I1815" s="111"/>
    </row>
    <row r="1816" spans="1:9" x14ac:dyDescent="0.2">
      <c r="A1816" s="110"/>
      <c r="B1816" s="112"/>
      <c r="C1816" s="113"/>
      <c r="D1816" s="113"/>
      <c r="E1816" s="113"/>
      <c r="F1816" s="113"/>
      <c r="G1816" s="113"/>
      <c r="H1816" s="113"/>
      <c r="I1816" s="114"/>
    </row>
    <row r="1819" spans="1:9" x14ac:dyDescent="0.2">
      <c r="A1819" s="36" t="str">
        <f>IF(B1819="","","名称")</f>
        <v/>
      </c>
      <c r="B1819" s="115"/>
      <c r="C1819" s="115"/>
      <c r="D1819" s="115"/>
      <c r="E1819" s="115"/>
      <c r="F1819" s="115"/>
      <c r="G1819" s="115"/>
      <c r="H1819" s="115"/>
      <c r="I1819" s="115"/>
    </row>
    <row r="1820" spans="1:9" x14ac:dyDescent="0.2">
      <c r="A1820" s="116" t="str">
        <f>IF(B1819="","","内容")</f>
        <v/>
      </c>
      <c r="B1820" s="118"/>
      <c r="C1820" s="119"/>
      <c r="D1820" s="122"/>
      <c r="E1820" s="122"/>
      <c r="F1820" s="122"/>
      <c r="G1820" s="122"/>
      <c r="H1820" s="122"/>
      <c r="I1820" s="124"/>
    </row>
    <row r="1821" spans="1:9" x14ac:dyDescent="0.2">
      <c r="A1821" s="117"/>
      <c r="B1821" s="120"/>
      <c r="C1821" s="121"/>
      <c r="D1821" s="123"/>
      <c r="E1821" s="123"/>
      <c r="F1821" s="123"/>
      <c r="G1821" s="123"/>
      <c r="H1821" s="123"/>
      <c r="I1821" s="125"/>
    </row>
    <row r="1822" spans="1:9" x14ac:dyDescent="0.2">
      <c r="A1822" s="37" t="str">
        <f>IF(B1819="","","（備考）")</f>
        <v/>
      </c>
      <c r="B1822" s="106"/>
      <c r="C1822" s="107"/>
      <c r="D1822" s="107"/>
      <c r="E1822" s="107"/>
      <c r="F1822" s="107"/>
      <c r="G1822" s="107"/>
      <c r="H1822" s="107"/>
      <c r="I1822" s="108"/>
    </row>
    <row r="1823" spans="1:9" x14ac:dyDescent="0.2">
      <c r="A1823" s="36" t="str">
        <f>IF(B1819="","","連絡先")</f>
        <v/>
      </c>
      <c r="B1823" s="40"/>
      <c r="C1823" s="38"/>
      <c r="D1823" s="38"/>
      <c r="E1823" s="38"/>
      <c r="F1823" s="38"/>
      <c r="G1823" s="38"/>
      <c r="H1823" s="38"/>
      <c r="I1823" s="39"/>
    </row>
    <row r="1824" spans="1:9" x14ac:dyDescent="0.2">
      <c r="A1824" s="109" t="str">
        <f>IF(B1819="","","URL")</f>
        <v/>
      </c>
      <c r="B1824" s="111"/>
      <c r="C1824" s="111"/>
      <c r="D1824" s="111"/>
      <c r="E1824" s="111"/>
      <c r="F1824" s="111"/>
      <c r="G1824" s="111"/>
      <c r="H1824" s="111"/>
      <c r="I1824" s="111"/>
    </row>
    <row r="1825" spans="1:9" x14ac:dyDescent="0.2">
      <c r="A1825" s="110"/>
      <c r="B1825" s="112"/>
      <c r="C1825" s="113"/>
      <c r="D1825" s="113"/>
      <c r="E1825" s="113"/>
      <c r="F1825" s="113"/>
      <c r="G1825" s="113"/>
      <c r="H1825" s="113"/>
      <c r="I1825" s="114"/>
    </row>
    <row r="1829" spans="1:9" ht="13.5" customHeight="1" x14ac:dyDescent="0.2">
      <c r="A1829" s="132" t="s">
        <v>190</v>
      </c>
      <c r="B1829" s="132"/>
      <c r="C1829" s="132"/>
      <c r="D1829" s="132"/>
      <c r="E1829" s="132"/>
      <c r="F1829" s="132"/>
      <c r="G1829" s="132"/>
      <c r="H1829" s="132"/>
      <c r="I1829" s="132"/>
    </row>
    <row r="1830" spans="1:9" ht="13.5" customHeight="1" x14ac:dyDescent="0.2">
      <c r="A1830" s="132"/>
      <c r="B1830" s="132"/>
      <c r="C1830" s="132"/>
      <c r="D1830" s="132"/>
      <c r="E1830" s="132"/>
      <c r="F1830" s="132"/>
      <c r="G1830" s="132"/>
      <c r="H1830" s="132"/>
      <c r="I1830" s="132"/>
    </row>
    <row r="1833" spans="1:9" x14ac:dyDescent="0.2">
      <c r="A1833" s="36" t="str">
        <f>IF(B1833="","","名称")</f>
        <v>名称</v>
      </c>
      <c r="B1833" s="115" t="s">
        <v>307</v>
      </c>
      <c r="C1833" s="115"/>
      <c r="D1833" s="115"/>
      <c r="E1833" s="115"/>
      <c r="F1833" s="115"/>
      <c r="G1833" s="115"/>
      <c r="H1833" s="115"/>
      <c r="I1833" s="115"/>
    </row>
    <row r="1834" spans="1:9" x14ac:dyDescent="0.2">
      <c r="A1834" s="116" t="str">
        <f>IF(B1833="","","内容")</f>
        <v>内容</v>
      </c>
      <c r="B1834" s="118" t="s">
        <v>78</v>
      </c>
      <c r="C1834" s="119"/>
      <c r="D1834" s="122"/>
      <c r="E1834" s="122"/>
      <c r="F1834" s="122"/>
      <c r="G1834" s="122"/>
      <c r="H1834" s="122"/>
      <c r="I1834" s="124"/>
    </row>
    <row r="1835" spans="1:9" x14ac:dyDescent="0.2">
      <c r="A1835" s="117"/>
      <c r="B1835" s="120"/>
      <c r="C1835" s="121"/>
      <c r="D1835" s="123"/>
      <c r="E1835" s="123"/>
      <c r="F1835" s="123"/>
      <c r="G1835" s="123"/>
      <c r="H1835" s="123"/>
      <c r="I1835" s="125"/>
    </row>
    <row r="1836" spans="1:9" x14ac:dyDescent="0.2">
      <c r="A1836" s="37" t="str">
        <f>IF(B1833="","","（備考）")</f>
        <v>（備考）</v>
      </c>
      <c r="B1836" s="156" t="s">
        <v>365</v>
      </c>
      <c r="C1836" s="131"/>
      <c r="D1836" s="134"/>
      <c r="E1836" s="134"/>
      <c r="F1836" s="134"/>
      <c r="G1836" s="134"/>
      <c r="H1836" s="107"/>
      <c r="I1836" s="108"/>
    </row>
    <row r="1837" spans="1:9" x14ac:dyDescent="0.2">
      <c r="A1837" s="36" t="str">
        <f>IF(B1833="","","連絡先")</f>
        <v>連絡先</v>
      </c>
      <c r="B1837" s="41" t="s">
        <v>390</v>
      </c>
      <c r="C1837" s="38"/>
      <c r="D1837" s="38"/>
      <c r="E1837" s="38"/>
      <c r="F1837" s="38"/>
      <c r="G1837" s="38"/>
      <c r="H1837" s="38"/>
      <c r="I1837" s="39"/>
    </row>
    <row r="1838" spans="1:9" ht="13.2" customHeight="1" x14ac:dyDescent="0.2">
      <c r="A1838" s="109" t="str">
        <f>IF(B1833="","","URL")</f>
        <v>URL</v>
      </c>
      <c r="B1838" s="157" t="str">
        <f>HYPERLINK("https://www.city.odawara.kanagawa.jp/global-image/units/625440/1-20250219130503_b67b5586fb507f.pdf","https://www.city.odawara.kanagawa.jp/global-image/units/625440/1-20250219130503_b67b5586fb507f.pdf")</f>
        <v>https://www.city.odawara.kanagawa.jp/global-image/units/625440/1-20250219130503_b67b5586fb507f.pdf</v>
      </c>
      <c r="C1838" s="158"/>
      <c r="D1838" s="158"/>
      <c r="E1838" s="158"/>
      <c r="F1838" s="158"/>
      <c r="G1838" s="158"/>
      <c r="H1838" s="158"/>
      <c r="I1838" s="158"/>
    </row>
    <row r="1839" spans="1:9" x14ac:dyDescent="0.2">
      <c r="A1839" s="110"/>
      <c r="B1839" s="159"/>
      <c r="C1839" s="160"/>
      <c r="D1839" s="160"/>
      <c r="E1839" s="160"/>
      <c r="F1839" s="160"/>
      <c r="G1839" s="160"/>
      <c r="H1839" s="160"/>
      <c r="I1839" s="161"/>
    </row>
    <row r="1840" spans="1:9" x14ac:dyDescent="0.2">
      <c r="H1840" s="54"/>
    </row>
    <row r="1842" spans="1:9" x14ac:dyDescent="0.2">
      <c r="A1842" s="36" t="str">
        <f>IF(B1842="","","名称")</f>
        <v>名称</v>
      </c>
      <c r="B1842" s="115" t="s">
        <v>237</v>
      </c>
      <c r="C1842" s="115"/>
      <c r="D1842" s="115"/>
      <c r="E1842" s="115"/>
      <c r="F1842" s="115"/>
      <c r="G1842" s="115"/>
      <c r="H1842" s="115"/>
      <c r="I1842" s="115"/>
    </row>
    <row r="1843" spans="1:9" x14ac:dyDescent="0.2">
      <c r="A1843" s="116" t="str">
        <f>IF(B1842="","","内容")</f>
        <v>内容</v>
      </c>
      <c r="B1843" s="118" t="s">
        <v>76</v>
      </c>
      <c r="C1843" s="119"/>
      <c r="D1843" s="122"/>
      <c r="E1843" s="122"/>
      <c r="F1843" s="122"/>
      <c r="G1843" s="122"/>
      <c r="H1843" s="122"/>
      <c r="I1843" s="124"/>
    </row>
    <row r="1844" spans="1:9" x14ac:dyDescent="0.2">
      <c r="A1844" s="117"/>
      <c r="B1844" s="120"/>
      <c r="C1844" s="121"/>
      <c r="D1844" s="123"/>
      <c r="E1844" s="123"/>
      <c r="F1844" s="123"/>
      <c r="G1844" s="123"/>
      <c r="H1844" s="123"/>
      <c r="I1844" s="125"/>
    </row>
    <row r="1845" spans="1:9" x14ac:dyDescent="0.2">
      <c r="A1845" s="37" t="str">
        <f>IF(B1842="","","（備考）")</f>
        <v>（備考）</v>
      </c>
      <c r="B1845" s="128"/>
      <c r="C1845" s="129"/>
      <c r="D1845" s="107"/>
      <c r="E1845" s="107"/>
      <c r="F1845" s="107"/>
      <c r="G1845" s="107"/>
      <c r="H1845" s="107"/>
      <c r="I1845" s="108"/>
    </row>
    <row r="1846" spans="1:9" x14ac:dyDescent="0.2">
      <c r="A1846" s="36" t="str">
        <f>IF(B1842="","","連絡先")</f>
        <v>連絡先</v>
      </c>
      <c r="B1846" s="41" t="s">
        <v>191</v>
      </c>
      <c r="C1846" s="38"/>
      <c r="D1846" s="38" t="s">
        <v>124</v>
      </c>
      <c r="E1846" s="38"/>
      <c r="F1846" s="38"/>
      <c r="G1846" s="38"/>
      <c r="H1846" s="38"/>
      <c r="I1846" s="39"/>
    </row>
    <row r="1847" spans="1:9" x14ac:dyDescent="0.2">
      <c r="A1847" s="109" t="str">
        <f>IF(B1842="","","URL")</f>
        <v>URL</v>
      </c>
      <c r="B1847" s="111" t="s">
        <v>361</v>
      </c>
      <c r="C1847" s="111"/>
      <c r="D1847" s="111"/>
      <c r="E1847" s="111"/>
      <c r="F1847" s="111"/>
      <c r="G1847" s="111"/>
      <c r="H1847" s="111"/>
      <c r="I1847" s="111"/>
    </row>
    <row r="1848" spans="1:9" x14ac:dyDescent="0.2">
      <c r="A1848" s="110"/>
      <c r="B1848" s="112"/>
      <c r="C1848" s="113"/>
      <c r="D1848" s="113"/>
      <c r="E1848" s="113"/>
      <c r="F1848" s="113"/>
      <c r="G1848" s="113"/>
      <c r="H1848" s="113"/>
      <c r="I1848" s="114"/>
    </row>
    <row r="1851" spans="1:9" x14ac:dyDescent="0.2">
      <c r="A1851" s="36" t="str">
        <f>IF(B1851="","","名称")</f>
        <v>名称</v>
      </c>
      <c r="B1851" s="115" t="s">
        <v>362</v>
      </c>
      <c r="C1851" s="115"/>
      <c r="D1851" s="115"/>
      <c r="E1851" s="115"/>
      <c r="F1851" s="115"/>
      <c r="G1851" s="115"/>
      <c r="H1851" s="115"/>
      <c r="I1851" s="115"/>
    </row>
    <row r="1852" spans="1:9" x14ac:dyDescent="0.2">
      <c r="A1852" s="116" t="str">
        <f>IF(B1851="","","内容")</f>
        <v>内容</v>
      </c>
      <c r="B1852" s="118" t="s">
        <v>85</v>
      </c>
      <c r="C1852" s="119"/>
      <c r="D1852" s="118" t="s">
        <v>78</v>
      </c>
      <c r="E1852" s="119"/>
      <c r="F1852" s="122"/>
      <c r="G1852" s="122"/>
      <c r="H1852" s="122"/>
      <c r="I1852" s="124"/>
    </row>
    <row r="1853" spans="1:9" x14ac:dyDescent="0.2">
      <c r="A1853" s="117"/>
      <c r="B1853" s="120"/>
      <c r="C1853" s="121"/>
      <c r="D1853" s="120"/>
      <c r="E1853" s="121"/>
      <c r="F1853" s="123"/>
      <c r="G1853" s="123"/>
      <c r="H1853" s="123"/>
      <c r="I1853" s="125"/>
    </row>
    <row r="1854" spans="1:9" x14ac:dyDescent="0.2">
      <c r="A1854" s="37" t="str">
        <f>IF(B1851="","","（備考）")</f>
        <v>（備考）</v>
      </c>
      <c r="B1854" s="141" t="s">
        <v>363</v>
      </c>
      <c r="C1854" s="142"/>
      <c r="D1854" s="156" t="s">
        <v>366</v>
      </c>
      <c r="E1854" s="131"/>
      <c r="F1854" s="107"/>
      <c r="G1854" s="107"/>
      <c r="H1854" s="107"/>
      <c r="I1854" s="108"/>
    </row>
    <row r="1855" spans="1:9" x14ac:dyDescent="0.2">
      <c r="A1855" s="36" t="str">
        <f>IF(B1851="","","連絡先")</f>
        <v>連絡先</v>
      </c>
      <c r="B1855" s="41" t="s">
        <v>192</v>
      </c>
      <c r="C1855" s="38"/>
      <c r="D1855" s="38" t="s">
        <v>124</v>
      </c>
      <c r="E1855" s="38"/>
      <c r="F1855" s="38"/>
      <c r="G1855" s="38"/>
      <c r="H1855" s="38"/>
      <c r="I1855" s="39"/>
    </row>
    <row r="1856" spans="1:9" x14ac:dyDescent="0.2">
      <c r="A1856" s="109" t="str">
        <f>IF(B1851="","","URL")</f>
        <v>URL</v>
      </c>
      <c r="B1856" s="111" t="s">
        <v>364</v>
      </c>
      <c r="C1856" s="111"/>
      <c r="D1856" s="111"/>
      <c r="E1856" s="111"/>
      <c r="F1856" s="111"/>
      <c r="G1856" s="111"/>
      <c r="H1856" s="111"/>
      <c r="I1856" s="111"/>
    </row>
    <row r="1857" spans="1:9" x14ac:dyDescent="0.2">
      <c r="A1857" s="110"/>
      <c r="B1857" s="112"/>
      <c r="C1857" s="113"/>
      <c r="D1857" s="113"/>
      <c r="E1857" s="113"/>
      <c r="F1857" s="113"/>
      <c r="G1857" s="113"/>
      <c r="H1857" s="113"/>
      <c r="I1857" s="114"/>
    </row>
    <row r="1860" spans="1:9" x14ac:dyDescent="0.2">
      <c r="A1860" s="36" t="str">
        <f>IF(B1860="","","名称")</f>
        <v>名称</v>
      </c>
      <c r="B1860" s="115" t="s">
        <v>219</v>
      </c>
      <c r="C1860" s="115"/>
      <c r="D1860" s="115"/>
      <c r="E1860" s="115"/>
      <c r="F1860" s="115"/>
      <c r="G1860" s="115"/>
      <c r="H1860" s="115"/>
      <c r="I1860" s="115"/>
    </row>
    <row r="1861" spans="1:9" x14ac:dyDescent="0.2">
      <c r="A1861" s="116" t="str">
        <f>IF(B1860="","","内容")</f>
        <v>内容</v>
      </c>
      <c r="B1861" s="118" t="s">
        <v>87</v>
      </c>
      <c r="C1861" s="119"/>
      <c r="D1861" s="122"/>
      <c r="E1861" s="122"/>
      <c r="F1861" s="122"/>
      <c r="G1861" s="122"/>
      <c r="H1861" s="122"/>
      <c r="I1861" s="124"/>
    </row>
    <row r="1862" spans="1:9" x14ac:dyDescent="0.2">
      <c r="A1862" s="117"/>
      <c r="B1862" s="120"/>
      <c r="C1862" s="121"/>
      <c r="D1862" s="123"/>
      <c r="E1862" s="123"/>
      <c r="F1862" s="123"/>
      <c r="G1862" s="123"/>
      <c r="H1862" s="123"/>
      <c r="I1862" s="125"/>
    </row>
    <row r="1863" spans="1:9" x14ac:dyDescent="0.2">
      <c r="A1863" s="37" t="str">
        <f>IF(B1860="","","（備考）")</f>
        <v>（備考）</v>
      </c>
      <c r="B1863" s="126" t="s">
        <v>368</v>
      </c>
      <c r="C1863" s="127"/>
      <c r="D1863" s="107"/>
      <c r="E1863" s="107"/>
      <c r="F1863" s="107"/>
      <c r="G1863" s="107"/>
      <c r="H1863" s="107"/>
      <c r="I1863" s="108"/>
    </row>
    <row r="1864" spans="1:9" x14ac:dyDescent="0.2">
      <c r="A1864" s="36" t="str">
        <f>IF(B1860="","","連絡先")</f>
        <v>連絡先</v>
      </c>
      <c r="B1864" s="41" t="s">
        <v>367</v>
      </c>
      <c r="C1864" s="38"/>
      <c r="D1864" s="38" t="s">
        <v>74</v>
      </c>
      <c r="E1864" s="38"/>
      <c r="F1864" s="38"/>
      <c r="G1864" s="38"/>
      <c r="H1864" s="38"/>
      <c r="I1864" s="39"/>
    </row>
    <row r="1865" spans="1:9" x14ac:dyDescent="0.2">
      <c r="A1865" s="109" t="str">
        <f>IF(B1860="","","URL")</f>
        <v>URL</v>
      </c>
      <c r="B1865" s="152" t="s">
        <v>435</v>
      </c>
      <c r="C1865" s="152"/>
      <c r="D1865" s="152"/>
      <c r="E1865" s="152"/>
      <c r="F1865" s="152"/>
      <c r="G1865" s="152"/>
      <c r="H1865" s="152"/>
      <c r="I1865" s="152"/>
    </row>
    <row r="1866" spans="1:9" x14ac:dyDescent="0.2">
      <c r="A1866" s="110"/>
      <c r="B1866" s="153"/>
      <c r="C1866" s="154"/>
      <c r="D1866" s="154"/>
      <c r="E1866" s="154"/>
      <c r="F1866" s="154"/>
      <c r="G1866" s="154"/>
      <c r="H1866" s="154"/>
      <c r="I1866" s="155"/>
    </row>
    <row r="1869" spans="1:9" x14ac:dyDescent="0.2">
      <c r="A1869" s="36" t="str">
        <f>IF(B1869="","","名称")</f>
        <v/>
      </c>
      <c r="B1869" s="115"/>
      <c r="C1869" s="115"/>
      <c r="D1869" s="115"/>
      <c r="E1869" s="115"/>
      <c r="F1869" s="115"/>
      <c r="G1869" s="115"/>
      <c r="H1869" s="115"/>
      <c r="I1869" s="115"/>
    </row>
    <row r="1870" spans="1:9" x14ac:dyDescent="0.2">
      <c r="A1870" s="116" t="str">
        <f>IF(B1869="","","内容")</f>
        <v/>
      </c>
      <c r="B1870" s="118"/>
      <c r="C1870" s="119"/>
      <c r="D1870" s="122"/>
      <c r="E1870" s="122"/>
      <c r="F1870" s="122"/>
      <c r="G1870" s="122"/>
      <c r="H1870" s="122"/>
      <c r="I1870" s="124"/>
    </row>
    <row r="1871" spans="1:9" x14ac:dyDescent="0.2">
      <c r="A1871" s="117"/>
      <c r="B1871" s="120"/>
      <c r="C1871" s="121"/>
      <c r="D1871" s="123"/>
      <c r="E1871" s="123"/>
      <c r="F1871" s="123"/>
      <c r="G1871" s="123"/>
      <c r="H1871" s="123"/>
      <c r="I1871" s="125"/>
    </row>
    <row r="1872" spans="1:9" x14ac:dyDescent="0.2">
      <c r="A1872" s="37" t="str">
        <f>IF(B1869="","","（備考）")</f>
        <v/>
      </c>
      <c r="B1872" s="106"/>
      <c r="C1872" s="107"/>
      <c r="D1872" s="107"/>
      <c r="E1872" s="107"/>
      <c r="F1872" s="107"/>
      <c r="G1872" s="107"/>
      <c r="H1872" s="107"/>
      <c r="I1872" s="108"/>
    </row>
    <row r="1873" spans="1:9" x14ac:dyDescent="0.2">
      <c r="A1873" s="36" t="str">
        <f>IF(B1869="","","連絡先")</f>
        <v/>
      </c>
      <c r="B1873" s="40"/>
      <c r="C1873" s="38"/>
      <c r="D1873" s="38"/>
      <c r="E1873" s="38"/>
      <c r="F1873" s="38"/>
      <c r="G1873" s="38"/>
      <c r="H1873" s="38"/>
      <c r="I1873" s="39"/>
    </row>
    <row r="1874" spans="1:9" x14ac:dyDescent="0.2">
      <c r="A1874" s="109" t="str">
        <f>IF(B1869="","","URL")</f>
        <v/>
      </c>
      <c r="B1874" s="111"/>
      <c r="C1874" s="111"/>
      <c r="D1874" s="111"/>
      <c r="E1874" s="111"/>
      <c r="F1874" s="111"/>
      <c r="G1874" s="111"/>
      <c r="H1874" s="111"/>
      <c r="I1874" s="111"/>
    </row>
    <row r="1875" spans="1:9" x14ac:dyDescent="0.2">
      <c r="A1875" s="110"/>
      <c r="B1875" s="112"/>
      <c r="C1875" s="113"/>
      <c r="D1875" s="113"/>
      <c r="E1875" s="113"/>
      <c r="F1875" s="113"/>
      <c r="G1875" s="113"/>
      <c r="H1875" s="113"/>
      <c r="I1875" s="114"/>
    </row>
    <row r="1878" spans="1:9" x14ac:dyDescent="0.2">
      <c r="A1878" s="36" t="str">
        <f>IF(B1878="","","名称")</f>
        <v/>
      </c>
      <c r="B1878" s="115"/>
      <c r="C1878" s="115"/>
      <c r="D1878" s="115"/>
      <c r="E1878" s="115"/>
      <c r="F1878" s="115"/>
      <c r="G1878" s="115"/>
      <c r="H1878" s="115"/>
      <c r="I1878" s="115"/>
    </row>
    <row r="1879" spans="1:9" x14ac:dyDescent="0.2">
      <c r="A1879" s="116" t="str">
        <f>IF(B1878="","","内容")</f>
        <v/>
      </c>
      <c r="B1879" s="118"/>
      <c r="C1879" s="119"/>
      <c r="D1879" s="122"/>
      <c r="E1879" s="122"/>
      <c r="F1879" s="122"/>
      <c r="G1879" s="122"/>
      <c r="H1879" s="122"/>
      <c r="I1879" s="124"/>
    </row>
    <row r="1880" spans="1:9" x14ac:dyDescent="0.2">
      <c r="A1880" s="117"/>
      <c r="B1880" s="120"/>
      <c r="C1880" s="121"/>
      <c r="D1880" s="123"/>
      <c r="E1880" s="123"/>
      <c r="F1880" s="123"/>
      <c r="G1880" s="123"/>
      <c r="H1880" s="123"/>
      <c r="I1880" s="125"/>
    </row>
    <row r="1881" spans="1:9" x14ac:dyDescent="0.2">
      <c r="A1881" s="37" t="str">
        <f>IF(B1878="","","（備考）")</f>
        <v/>
      </c>
      <c r="B1881" s="106"/>
      <c r="C1881" s="107"/>
      <c r="D1881" s="107"/>
      <c r="E1881" s="107"/>
      <c r="F1881" s="107"/>
      <c r="G1881" s="107"/>
      <c r="H1881" s="107"/>
      <c r="I1881" s="108"/>
    </row>
    <row r="1882" spans="1:9" x14ac:dyDescent="0.2">
      <c r="A1882" s="36" t="str">
        <f>IF(B1878="","","連絡先")</f>
        <v/>
      </c>
      <c r="B1882" s="40"/>
      <c r="C1882" s="38"/>
      <c r="D1882" s="38"/>
      <c r="E1882" s="38"/>
      <c r="F1882" s="38"/>
      <c r="G1882" s="38"/>
      <c r="H1882" s="38"/>
      <c r="I1882" s="39"/>
    </row>
    <row r="1883" spans="1:9" x14ac:dyDescent="0.2">
      <c r="A1883" s="109" t="str">
        <f>IF(B1878="","","URL")</f>
        <v/>
      </c>
      <c r="B1883" s="111"/>
      <c r="C1883" s="111"/>
      <c r="D1883" s="111"/>
      <c r="E1883" s="111"/>
      <c r="F1883" s="111"/>
      <c r="G1883" s="111"/>
      <c r="H1883" s="111"/>
      <c r="I1883" s="111"/>
    </row>
    <row r="1884" spans="1:9" x14ac:dyDescent="0.2">
      <c r="A1884" s="110"/>
      <c r="B1884" s="112"/>
      <c r="C1884" s="113"/>
      <c r="D1884" s="113"/>
      <c r="E1884" s="113"/>
      <c r="F1884" s="113"/>
      <c r="G1884" s="113"/>
      <c r="H1884" s="113"/>
      <c r="I1884" s="114"/>
    </row>
    <row r="1888" spans="1:9" ht="13.5" customHeight="1" x14ac:dyDescent="0.2">
      <c r="A1888" s="132" t="s">
        <v>193</v>
      </c>
      <c r="B1888" s="132"/>
      <c r="C1888" s="132"/>
      <c r="D1888" s="132"/>
      <c r="E1888" s="132"/>
      <c r="F1888" s="132"/>
      <c r="G1888" s="132"/>
      <c r="H1888" s="132"/>
      <c r="I1888" s="132"/>
    </row>
    <row r="1889" spans="1:9" ht="13.5" customHeight="1" x14ac:dyDescent="0.2">
      <c r="A1889" s="132"/>
      <c r="B1889" s="132"/>
      <c r="C1889" s="132"/>
      <c r="D1889" s="132"/>
      <c r="E1889" s="132"/>
      <c r="F1889" s="132"/>
      <c r="G1889" s="132"/>
      <c r="H1889" s="132"/>
      <c r="I1889" s="132"/>
    </row>
    <row r="1892" spans="1:9" x14ac:dyDescent="0.2">
      <c r="A1892" s="36" t="str">
        <f>IF(B1892="","","名称")</f>
        <v>名称</v>
      </c>
      <c r="B1892" s="115" t="s">
        <v>307</v>
      </c>
      <c r="C1892" s="115"/>
      <c r="D1892" s="115"/>
      <c r="E1892" s="115"/>
      <c r="F1892" s="115"/>
      <c r="G1892" s="115"/>
      <c r="H1892" s="115"/>
      <c r="I1892" s="115"/>
    </row>
    <row r="1893" spans="1:9" x14ac:dyDescent="0.2">
      <c r="A1893" s="116" t="str">
        <f>IF(B1892="","","内容")</f>
        <v>内容</v>
      </c>
      <c r="B1893" s="118" t="s">
        <v>78</v>
      </c>
      <c r="C1893" s="119"/>
      <c r="D1893" s="122"/>
      <c r="E1893" s="122"/>
      <c r="F1893" s="122"/>
      <c r="G1893" s="122"/>
      <c r="H1893" s="122"/>
      <c r="I1893" s="124"/>
    </row>
    <row r="1894" spans="1:9" x14ac:dyDescent="0.2">
      <c r="A1894" s="117"/>
      <c r="B1894" s="120"/>
      <c r="C1894" s="121"/>
      <c r="D1894" s="123"/>
      <c r="E1894" s="123"/>
      <c r="F1894" s="123"/>
      <c r="G1894" s="123"/>
      <c r="H1894" s="123"/>
      <c r="I1894" s="125"/>
    </row>
    <row r="1895" spans="1:9" x14ac:dyDescent="0.2">
      <c r="A1895" s="37" t="str">
        <f>IF(B1892="","","（備考）")</f>
        <v>（備考）</v>
      </c>
      <c r="B1895" s="156" t="s">
        <v>365</v>
      </c>
      <c r="C1895" s="131"/>
      <c r="D1895" s="134"/>
      <c r="E1895" s="134"/>
      <c r="F1895" s="134"/>
      <c r="G1895" s="134"/>
      <c r="H1895" s="107"/>
      <c r="I1895" s="108"/>
    </row>
    <row r="1896" spans="1:9" x14ac:dyDescent="0.2">
      <c r="A1896" s="36" t="str">
        <f>IF(B1892="","","連絡先")</f>
        <v>連絡先</v>
      </c>
      <c r="B1896" s="41" t="s">
        <v>390</v>
      </c>
      <c r="C1896" s="38"/>
      <c r="D1896" s="38"/>
      <c r="E1896" s="38"/>
      <c r="F1896" s="38"/>
      <c r="G1896" s="38"/>
      <c r="H1896" s="38"/>
      <c r="I1896" s="39"/>
    </row>
    <row r="1897" spans="1:9" ht="13.2" customHeight="1" x14ac:dyDescent="0.2">
      <c r="A1897" s="109" t="str">
        <f>IF(B1892="","","URL")</f>
        <v>URL</v>
      </c>
      <c r="B1897" s="157" t="str">
        <f>HYPERLINK("https://www.city.odawara.kanagawa.jp/global-image/units/625440/1-20250219130503_b67b5586fb507f.pdf","https://www.city.odawara.kanagawa.jp/global-image/units/625440/1-20250219130503_b67b5586fb507f.pdf")</f>
        <v>https://www.city.odawara.kanagawa.jp/global-image/units/625440/1-20250219130503_b67b5586fb507f.pdf</v>
      </c>
      <c r="C1897" s="158"/>
      <c r="D1897" s="158"/>
      <c r="E1897" s="158"/>
      <c r="F1897" s="158"/>
      <c r="G1897" s="158"/>
      <c r="H1897" s="158"/>
      <c r="I1897" s="158"/>
    </row>
    <row r="1898" spans="1:9" x14ac:dyDescent="0.2">
      <c r="A1898" s="110"/>
      <c r="B1898" s="159"/>
      <c r="C1898" s="160"/>
      <c r="D1898" s="160"/>
      <c r="E1898" s="160"/>
      <c r="F1898" s="160"/>
      <c r="G1898" s="160"/>
      <c r="H1898" s="160"/>
      <c r="I1898" s="161"/>
    </row>
    <row r="1901" spans="1:9" x14ac:dyDescent="0.2">
      <c r="A1901" s="36" t="str">
        <f>IF(B1901="","","名称")</f>
        <v>名称</v>
      </c>
      <c r="B1901" s="149" t="s">
        <v>237</v>
      </c>
      <c r="C1901" s="150"/>
      <c r="D1901" s="150"/>
      <c r="E1901" s="150"/>
      <c r="F1901" s="150"/>
      <c r="G1901" s="150"/>
      <c r="H1901" s="150"/>
      <c r="I1901" s="151"/>
    </row>
    <row r="1902" spans="1:9" x14ac:dyDescent="0.2">
      <c r="A1902" s="116" t="str">
        <f>IF(B1901="","","内容")</f>
        <v>内容</v>
      </c>
      <c r="B1902" s="118" t="s">
        <v>76</v>
      </c>
      <c r="C1902" s="119"/>
      <c r="D1902" s="122"/>
      <c r="E1902" s="122"/>
      <c r="F1902" s="122"/>
      <c r="G1902" s="122"/>
      <c r="H1902" s="122"/>
      <c r="I1902" s="124"/>
    </row>
    <row r="1903" spans="1:9" x14ac:dyDescent="0.2">
      <c r="A1903" s="117"/>
      <c r="B1903" s="120"/>
      <c r="C1903" s="121"/>
      <c r="D1903" s="123"/>
      <c r="E1903" s="123"/>
      <c r="F1903" s="123"/>
      <c r="G1903" s="123"/>
      <c r="H1903" s="123"/>
      <c r="I1903" s="125"/>
    </row>
    <row r="1904" spans="1:9" x14ac:dyDescent="0.2">
      <c r="A1904" s="37" t="str">
        <f>IF(B1901="","","（備考）")</f>
        <v>（備考）</v>
      </c>
      <c r="B1904" s="128"/>
      <c r="C1904" s="129"/>
      <c r="D1904" s="107"/>
      <c r="E1904" s="107"/>
      <c r="F1904" s="107"/>
      <c r="G1904" s="107"/>
      <c r="H1904" s="107"/>
      <c r="I1904" s="108"/>
    </row>
    <row r="1905" spans="1:9" x14ac:dyDescent="0.2">
      <c r="A1905" s="36" t="str">
        <f>IF(B1901="","","連絡先")</f>
        <v>連絡先</v>
      </c>
      <c r="B1905" s="41" t="s">
        <v>198</v>
      </c>
      <c r="C1905" s="38"/>
      <c r="D1905" s="38" t="s">
        <v>74</v>
      </c>
      <c r="E1905" s="38"/>
      <c r="F1905" s="38"/>
      <c r="G1905" s="38"/>
      <c r="H1905" s="38"/>
      <c r="I1905" s="39"/>
    </row>
    <row r="1906" spans="1:9" x14ac:dyDescent="0.2">
      <c r="A1906" s="109" t="str">
        <f>IF(B1901="","","URL")</f>
        <v>URL</v>
      </c>
      <c r="B1906" s="143" t="s">
        <v>199</v>
      </c>
      <c r="C1906" s="144"/>
      <c r="D1906" s="144"/>
      <c r="E1906" s="144"/>
      <c r="F1906" s="144"/>
      <c r="G1906" s="144"/>
      <c r="H1906" s="144"/>
      <c r="I1906" s="145"/>
    </row>
    <row r="1907" spans="1:9" x14ac:dyDescent="0.2">
      <c r="A1907" s="110"/>
      <c r="B1907" s="146"/>
      <c r="C1907" s="147"/>
      <c r="D1907" s="147"/>
      <c r="E1907" s="147"/>
      <c r="F1907" s="147"/>
      <c r="G1907" s="147"/>
      <c r="H1907" s="147"/>
      <c r="I1907" s="148"/>
    </row>
    <row r="1910" spans="1:9" x14ac:dyDescent="0.2">
      <c r="A1910" s="36" t="str">
        <f>IF(B1910="","","名称")</f>
        <v>名称</v>
      </c>
      <c r="B1910" s="115" t="s">
        <v>194</v>
      </c>
      <c r="C1910" s="115"/>
      <c r="D1910" s="115"/>
      <c r="E1910" s="115"/>
      <c r="F1910" s="115"/>
      <c r="G1910" s="115"/>
      <c r="H1910" s="115"/>
      <c r="I1910" s="115"/>
    </row>
    <row r="1911" spans="1:9" x14ac:dyDescent="0.2">
      <c r="A1911" s="116" t="str">
        <f>IF(B1910="","","内容")</f>
        <v>内容</v>
      </c>
      <c r="B1911" s="118" t="s">
        <v>85</v>
      </c>
      <c r="C1911" s="119"/>
      <c r="D1911" s="122" t="s">
        <v>77</v>
      </c>
      <c r="E1911" s="122"/>
      <c r="F1911" s="122" t="s">
        <v>78</v>
      </c>
      <c r="G1911" s="122"/>
      <c r="H1911" s="122"/>
      <c r="I1911" s="124"/>
    </row>
    <row r="1912" spans="1:9" x14ac:dyDescent="0.2">
      <c r="A1912" s="117"/>
      <c r="B1912" s="120"/>
      <c r="C1912" s="121"/>
      <c r="D1912" s="123"/>
      <c r="E1912" s="123"/>
      <c r="F1912" s="123"/>
      <c r="G1912" s="123"/>
      <c r="H1912" s="123"/>
      <c r="I1912" s="125"/>
    </row>
    <row r="1913" spans="1:9" x14ac:dyDescent="0.2">
      <c r="A1913" s="37" t="str">
        <f>IF(B1910="","","（備考）")</f>
        <v>（備考）</v>
      </c>
      <c r="B1913" s="141"/>
      <c r="C1913" s="142"/>
      <c r="D1913" s="130"/>
      <c r="E1913" s="130"/>
      <c r="F1913" s="131" t="s">
        <v>195</v>
      </c>
      <c r="G1913" s="131"/>
      <c r="H1913" s="107"/>
      <c r="I1913" s="108"/>
    </row>
    <row r="1914" spans="1:9" x14ac:dyDescent="0.2">
      <c r="A1914" s="36" t="str">
        <f>IF(B1910="","","連絡先")</f>
        <v>連絡先</v>
      </c>
      <c r="B1914" s="41" t="s">
        <v>196</v>
      </c>
      <c r="C1914" s="38"/>
      <c r="D1914" s="38" t="s">
        <v>74</v>
      </c>
      <c r="E1914" s="38"/>
      <c r="F1914" s="38"/>
      <c r="G1914" s="38"/>
      <c r="H1914" s="38"/>
      <c r="I1914" s="39"/>
    </row>
    <row r="1915" spans="1:9" x14ac:dyDescent="0.2">
      <c r="A1915" s="109" t="str">
        <f>IF(B1910="","","URL")</f>
        <v>URL</v>
      </c>
      <c r="B1915" s="111" t="s">
        <v>197</v>
      </c>
      <c r="C1915" s="111"/>
      <c r="D1915" s="111"/>
      <c r="E1915" s="111"/>
      <c r="F1915" s="111"/>
      <c r="G1915" s="111"/>
      <c r="H1915" s="111"/>
      <c r="I1915" s="111"/>
    </row>
    <row r="1916" spans="1:9" x14ac:dyDescent="0.2">
      <c r="A1916" s="110"/>
      <c r="B1916" s="112"/>
      <c r="C1916" s="113"/>
      <c r="D1916" s="113"/>
      <c r="E1916" s="113"/>
      <c r="F1916" s="113"/>
      <c r="G1916" s="113"/>
      <c r="H1916" s="113"/>
      <c r="I1916" s="114"/>
    </row>
    <row r="1919" spans="1:9" x14ac:dyDescent="0.2">
      <c r="A1919" s="36" t="str">
        <f>IF(B1919="","","名称")</f>
        <v/>
      </c>
      <c r="B1919" s="115"/>
      <c r="C1919" s="115"/>
      <c r="D1919" s="115"/>
      <c r="E1919" s="115"/>
      <c r="F1919" s="115"/>
      <c r="G1919" s="115"/>
      <c r="H1919" s="115"/>
      <c r="I1919" s="115"/>
    </row>
    <row r="1920" spans="1:9" x14ac:dyDescent="0.2">
      <c r="A1920" s="116" t="str">
        <f>IF(B1919="","","内容")</f>
        <v/>
      </c>
      <c r="B1920" s="118"/>
      <c r="C1920" s="119"/>
      <c r="D1920" s="122"/>
      <c r="E1920" s="122"/>
      <c r="F1920" s="122"/>
      <c r="G1920" s="122"/>
      <c r="H1920" s="122"/>
      <c r="I1920" s="124"/>
    </row>
    <row r="1921" spans="1:9" x14ac:dyDescent="0.2">
      <c r="A1921" s="117"/>
      <c r="B1921" s="120"/>
      <c r="C1921" s="121"/>
      <c r="D1921" s="123"/>
      <c r="E1921" s="123"/>
      <c r="F1921" s="123"/>
      <c r="G1921" s="123"/>
      <c r="H1921" s="123"/>
      <c r="I1921" s="125"/>
    </row>
    <row r="1922" spans="1:9" x14ac:dyDescent="0.2">
      <c r="A1922" s="37" t="str">
        <f>IF(B1919="","","（備考）")</f>
        <v/>
      </c>
      <c r="B1922" s="106"/>
      <c r="C1922" s="107"/>
      <c r="D1922" s="107"/>
      <c r="E1922" s="107"/>
      <c r="F1922" s="107"/>
      <c r="G1922" s="107"/>
      <c r="H1922" s="107"/>
      <c r="I1922" s="108"/>
    </row>
    <row r="1923" spans="1:9" x14ac:dyDescent="0.2">
      <c r="A1923" s="36" t="str">
        <f>IF(B1919="","","連絡先")</f>
        <v/>
      </c>
      <c r="B1923" s="40"/>
      <c r="C1923" s="38"/>
      <c r="D1923" s="38"/>
      <c r="E1923" s="38"/>
      <c r="F1923" s="38"/>
      <c r="G1923" s="38"/>
      <c r="H1923" s="38"/>
      <c r="I1923" s="39"/>
    </row>
    <row r="1924" spans="1:9" x14ac:dyDescent="0.2">
      <c r="A1924" s="109" t="str">
        <f>IF(B1919="","","URL")</f>
        <v/>
      </c>
      <c r="B1924" s="111"/>
      <c r="C1924" s="111"/>
      <c r="D1924" s="111"/>
      <c r="E1924" s="111"/>
      <c r="F1924" s="111"/>
      <c r="G1924" s="111"/>
      <c r="H1924" s="111"/>
      <c r="I1924" s="111"/>
    </row>
    <row r="1925" spans="1:9" x14ac:dyDescent="0.2">
      <c r="A1925" s="110"/>
      <c r="B1925" s="112"/>
      <c r="C1925" s="113"/>
      <c r="D1925" s="113"/>
      <c r="E1925" s="113"/>
      <c r="F1925" s="113"/>
      <c r="G1925" s="113"/>
      <c r="H1925" s="113"/>
      <c r="I1925" s="114"/>
    </row>
    <row r="1928" spans="1:9" x14ac:dyDescent="0.2">
      <c r="A1928" s="36" t="str">
        <f>IF(B1928="","","名称")</f>
        <v/>
      </c>
      <c r="B1928" s="115"/>
      <c r="C1928" s="115"/>
      <c r="D1928" s="115"/>
      <c r="E1928" s="115"/>
      <c r="F1928" s="115"/>
      <c r="G1928" s="115"/>
      <c r="H1928" s="115"/>
      <c r="I1928" s="115"/>
    </row>
    <row r="1929" spans="1:9" x14ac:dyDescent="0.2">
      <c r="A1929" s="116" t="str">
        <f>IF(B1928="","","内容")</f>
        <v/>
      </c>
      <c r="B1929" s="118"/>
      <c r="C1929" s="119"/>
      <c r="D1929" s="122"/>
      <c r="E1929" s="122"/>
      <c r="F1929" s="122"/>
      <c r="G1929" s="122"/>
      <c r="H1929" s="122"/>
      <c r="I1929" s="124"/>
    </row>
    <row r="1930" spans="1:9" x14ac:dyDescent="0.2">
      <c r="A1930" s="117"/>
      <c r="B1930" s="120"/>
      <c r="C1930" s="121"/>
      <c r="D1930" s="123"/>
      <c r="E1930" s="123"/>
      <c r="F1930" s="123"/>
      <c r="G1930" s="123"/>
      <c r="H1930" s="123"/>
      <c r="I1930" s="125"/>
    </row>
    <row r="1931" spans="1:9" x14ac:dyDescent="0.2">
      <c r="A1931" s="37" t="str">
        <f>IF(B1928="","","（備考）")</f>
        <v/>
      </c>
      <c r="B1931" s="106"/>
      <c r="C1931" s="107"/>
      <c r="D1931" s="107"/>
      <c r="E1931" s="107"/>
      <c r="F1931" s="107"/>
      <c r="G1931" s="107"/>
      <c r="H1931" s="107"/>
      <c r="I1931" s="108"/>
    </row>
    <row r="1932" spans="1:9" x14ac:dyDescent="0.2">
      <c r="A1932" s="36" t="str">
        <f>IF(B1928="","","連絡先")</f>
        <v/>
      </c>
      <c r="B1932" s="40"/>
      <c r="C1932" s="38"/>
      <c r="D1932" s="38"/>
      <c r="E1932" s="38"/>
      <c r="F1932" s="38"/>
      <c r="G1932" s="38"/>
      <c r="H1932" s="38"/>
      <c r="I1932" s="39"/>
    </row>
    <row r="1933" spans="1:9" x14ac:dyDescent="0.2">
      <c r="A1933" s="109" t="str">
        <f>IF(B1928="","","URL")</f>
        <v/>
      </c>
      <c r="B1933" s="111"/>
      <c r="C1933" s="111"/>
      <c r="D1933" s="111"/>
      <c r="E1933" s="111"/>
      <c r="F1933" s="111"/>
      <c r="G1933" s="111"/>
      <c r="H1933" s="111"/>
      <c r="I1933" s="111"/>
    </row>
    <row r="1934" spans="1:9" x14ac:dyDescent="0.2">
      <c r="A1934" s="110"/>
      <c r="B1934" s="112"/>
      <c r="C1934" s="113"/>
      <c r="D1934" s="113"/>
      <c r="E1934" s="113"/>
      <c r="F1934" s="113"/>
      <c r="G1934" s="113"/>
      <c r="H1934" s="113"/>
      <c r="I1934" s="114"/>
    </row>
    <row r="1937" spans="1:9" x14ac:dyDescent="0.2">
      <c r="A1937" s="36" t="str">
        <f>IF(B1937="","","名称")</f>
        <v/>
      </c>
      <c r="B1937" s="115"/>
      <c r="C1937" s="115"/>
      <c r="D1937" s="115"/>
      <c r="E1937" s="115"/>
      <c r="F1937" s="115"/>
      <c r="G1937" s="115"/>
      <c r="H1937" s="115"/>
      <c r="I1937" s="115"/>
    </row>
    <row r="1938" spans="1:9" x14ac:dyDescent="0.2">
      <c r="A1938" s="116" t="str">
        <f>IF(B1937="","","内容")</f>
        <v/>
      </c>
      <c r="B1938" s="118"/>
      <c r="C1938" s="119"/>
      <c r="D1938" s="122"/>
      <c r="E1938" s="122"/>
      <c r="F1938" s="122"/>
      <c r="G1938" s="122"/>
      <c r="H1938" s="122"/>
      <c r="I1938" s="124"/>
    </row>
    <row r="1939" spans="1:9" x14ac:dyDescent="0.2">
      <c r="A1939" s="117"/>
      <c r="B1939" s="120"/>
      <c r="C1939" s="121"/>
      <c r="D1939" s="123"/>
      <c r="E1939" s="123"/>
      <c r="F1939" s="123"/>
      <c r="G1939" s="123"/>
      <c r="H1939" s="123"/>
      <c r="I1939" s="125"/>
    </row>
    <row r="1940" spans="1:9" x14ac:dyDescent="0.2">
      <c r="A1940" s="37" t="str">
        <f>IF(B1937="","","（備考）")</f>
        <v/>
      </c>
      <c r="B1940" s="106"/>
      <c r="C1940" s="107"/>
      <c r="D1940" s="107"/>
      <c r="E1940" s="107"/>
      <c r="F1940" s="107"/>
      <c r="G1940" s="107"/>
      <c r="H1940" s="107"/>
      <c r="I1940" s="108"/>
    </row>
    <row r="1941" spans="1:9" x14ac:dyDescent="0.2">
      <c r="A1941" s="36" t="str">
        <f>IF(B1937="","","連絡先")</f>
        <v/>
      </c>
      <c r="B1941" s="40"/>
      <c r="C1941" s="38"/>
      <c r="D1941" s="38"/>
      <c r="E1941" s="38"/>
      <c r="F1941" s="38"/>
      <c r="G1941" s="38"/>
      <c r="H1941" s="38"/>
      <c r="I1941" s="39"/>
    </row>
    <row r="1942" spans="1:9" x14ac:dyDescent="0.2">
      <c r="A1942" s="109" t="str">
        <f>IF(B1937="","","URL")</f>
        <v/>
      </c>
      <c r="B1942" s="111"/>
      <c r="C1942" s="111"/>
      <c r="D1942" s="111"/>
      <c r="E1942" s="111"/>
      <c r="F1942" s="111"/>
      <c r="G1942" s="111"/>
      <c r="H1942" s="111"/>
      <c r="I1942" s="111"/>
    </row>
    <row r="1943" spans="1:9" x14ac:dyDescent="0.2">
      <c r="A1943" s="110"/>
      <c r="B1943" s="112"/>
      <c r="C1943" s="113"/>
      <c r="D1943" s="113"/>
      <c r="E1943" s="113"/>
      <c r="F1943" s="113"/>
      <c r="G1943" s="113"/>
      <c r="H1943" s="113"/>
      <c r="I1943" s="114"/>
    </row>
    <row r="1947" spans="1:9" ht="13.5" customHeight="1" x14ac:dyDescent="0.2">
      <c r="A1947" s="132" t="s">
        <v>200</v>
      </c>
      <c r="B1947" s="132"/>
      <c r="C1947" s="132"/>
      <c r="D1947" s="132"/>
      <c r="E1947" s="132"/>
      <c r="F1947" s="132"/>
      <c r="G1947" s="132"/>
      <c r="H1947" s="132"/>
      <c r="I1947" s="132"/>
    </row>
    <row r="1948" spans="1:9" ht="13.5" customHeight="1" x14ac:dyDescent="0.2">
      <c r="A1948" s="132"/>
      <c r="B1948" s="132"/>
      <c r="C1948" s="132"/>
      <c r="D1948" s="132"/>
      <c r="E1948" s="132"/>
      <c r="F1948" s="132"/>
      <c r="G1948" s="132"/>
      <c r="H1948" s="132"/>
      <c r="I1948" s="132"/>
    </row>
    <row r="1951" spans="1:9" x14ac:dyDescent="0.2">
      <c r="A1951" s="36" t="str">
        <f>IF(B1951="","","名称")</f>
        <v>名称</v>
      </c>
      <c r="B1951" s="115" t="s">
        <v>307</v>
      </c>
      <c r="C1951" s="115"/>
      <c r="D1951" s="115"/>
      <c r="E1951" s="115"/>
      <c r="F1951" s="115"/>
      <c r="G1951" s="115"/>
      <c r="H1951" s="115"/>
      <c r="I1951" s="115"/>
    </row>
    <row r="1952" spans="1:9" x14ac:dyDescent="0.2">
      <c r="A1952" s="116" t="str">
        <f>IF(B1951="","","内容")</f>
        <v>内容</v>
      </c>
      <c r="B1952" s="118" t="s">
        <v>78</v>
      </c>
      <c r="C1952" s="119"/>
      <c r="D1952" s="122"/>
      <c r="E1952" s="122"/>
      <c r="F1952" s="122"/>
      <c r="G1952" s="122"/>
      <c r="H1952" s="122"/>
      <c r="I1952" s="124"/>
    </row>
    <row r="1953" spans="1:9" x14ac:dyDescent="0.2">
      <c r="A1953" s="117"/>
      <c r="B1953" s="120"/>
      <c r="C1953" s="121"/>
      <c r="D1953" s="123"/>
      <c r="E1953" s="123"/>
      <c r="F1953" s="123"/>
      <c r="G1953" s="123"/>
      <c r="H1953" s="123"/>
      <c r="I1953" s="125"/>
    </row>
    <row r="1954" spans="1:9" x14ac:dyDescent="0.2">
      <c r="A1954" s="37" t="str">
        <f>IF(B1951="","","（備考）")</f>
        <v>（備考）</v>
      </c>
      <c r="B1954" s="156" t="s">
        <v>365</v>
      </c>
      <c r="C1954" s="131"/>
      <c r="D1954" s="134"/>
      <c r="E1954" s="134"/>
      <c r="F1954" s="134"/>
      <c r="G1954" s="134"/>
      <c r="H1954" s="107"/>
      <c r="I1954" s="108"/>
    </row>
    <row r="1955" spans="1:9" x14ac:dyDescent="0.2">
      <c r="A1955" s="36" t="str">
        <f>IF(B1951="","","連絡先")</f>
        <v>連絡先</v>
      </c>
      <c r="B1955" s="41" t="s">
        <v>390</v>
      </c>
      <c r="C1955" s="38"/>
      <c r="D1955" s="38"/>
      <c r="E1955" s="38"/>
      <c r="F1955" s="38"/>
      <c r="G1955" s="38"/>
      <c r="H1955" s="38"/>
      <c r="I1955" s="39"/>
    </row>
    <row r="1956" spans="1:9" ht="13.2" customHeight="1" x14ac:dyDescent="0.2">
      <c r="A1956" s="109" t="str">
        <f>IF(B1951="","","URL")</f>
        <v>URL</v>
      </c>
      <c r="B1956" s="157" t="str">
        <f>HYPERLINK("https://www.city.odawara.kanagawa.jp/global-image/units/625440/1-20250219130503_b67b5586fb507f.pdf","https://www.city.odawara.kanagawa.jp/global-image/units/625440/1-20250219130503_b67b5586fb507f.pdf")</f>
        <v>https://www.city.odawara.kanagawa.jp/global-image/units/625440/1-20250219130503_b67b5586fb507f.pdf</v>
      </c>
      <c r="C1956" s="158"/>
      <c r="D1956" s="158"/>
      <c r="E1956" s="158"/>
      <c r="F1956" s="158"/>
      <c r="G1956" s="158"/>
      <c r="H1956" s="158"/>
      <c r="I1956" s="158"/>
    </row>
    <row r="1957" spans="1:9" x14ac:dyDescent="0.2">
      <c r="A1957" s="110"/>
      <c r="B1957" s="159"/>
      <c r="C1957" s="160"/>
      <c r="D1957" s="160"/>
      <c r="E1957" s="160"/>
      <c r="F1957" s="160"/>
      <c r="G1957" s="160"/>
      <c r="H1957" s="160"/>
      <c r="I1957" s="161"/>
    </row>
    <row r="1960" spans="1:9" x14ac:dyDescent="0.2">
      <c r="A1960" s="36" t="str">
        <f>IF(B1960="","","名称")</f>
        <v>名称</v>
      </c>
      <c r="B1960" s="115" t="s">
        <v>237</v>
      </c>
      <c r="C1960" s="115"/>
      <c r="D1960" s="115"/>
      <c r="E1960" s="115"/>
      <c r="F1960" s="115"/>
      <c r="G1960" s="115"/>
      <c r="H1960" s="115"/>
      <c r="I1960" s="115"/>
    </row>
    <row r="1961" spans="1:9" x14ac:dyDescent="0.2">
      <c r="A1961" s="116" t="str">
        <f>IF(B1960="","","内容")</f>
        <v>内容</v>
      </c>
      <c r="B1961" s="118" t="s">
        <v>76</v>
      </c>
      <c r="C1961" s="119"/>
      <c r="D1961" s="122"/>
      <c r="E1961" s="122"/>
      <c r="F1961" s="122"/>
      <c r="G1961" s="122"/>
      <c r="H1961" s="122"/>
      <c r="I1961" s="124"/>
    </row>
    <row r="1962" spans="1:9" x14ac:dyDescent="0.2">
      <c r="A1962" s="117"/>
      <c r="B1962" s="120"/>
      <c r="C1962" s="121"/>
      <c r="D1962" s="123"/>
      <c r="E1962" s="123"/>
      <c r="F1962" s="123"/>
      <c r="G1962" s="123"/>
      <c r="H1962" s="123"/>
      <c r="I1962" s="125"/>
    </row>
    <row r="1963" spans="1:9" x14ac:dyDescent="0.2">
      <c r="A1963" s="37" t="str">
        <f>IF(B1960="","","（備考）")</f>
        <v>（備考）</v>
      </c>
      <c r="B1963" s="128"/>
      <c r="C1963" s="129"/>
      <c r="D1963" s="107"/>
      <c r="E1963" s="107"/>
      <c r="F1963" s="107"/>
      <c r="G1963" s="107"/>
      <c r="H1963" s="107"/>
      <c r="I1963" s="108"/>
    </row>
    <row r="1964" spans="1:9" x14ac:dyDescent="0.2">
      <c r="A1964" s="36" t="str">
        <f>IF(B1960="","","連絡先")</f>
        <v>連絡先</v>
      </c>
      <c r="B1964" s="41" t="s">
        <v>201</v>
      </c>
      <c r="C1964" s="38"/>
      <c r="D1964" s="38" t="s">
        <v>74</v>
      </c>
      <c r="E1964" s="38"/>
      <c r="F1964" s="38"/>
      <c r="G1964" s="38"/>
      <c r="H1964" s="38"/>
      <c r="I1964" s="39"/>
    </row>
    <row r="1965" spans="1:9" x14ac:dyDescent="0.2">
      <c r="A1965" s="109" t="str">
        <f>IF(B1960="","","URL")</f>
        <v>URL</v>
      </c>
      <c r="B1965" s="111" t="s">
        <v>202</v>
      </c>
      <c r="C1965" s="111"/>
      <c r="D1965" s="111"/>
      <c r="E1965" s="111"/>
      <c r="F1965" s="111"/>
      <c r="G1965" s="111"/>
      <c r="H1965" s="111"/>
      <c r="I1965" s="111"/>
    </row>
    <row r="1966" spans="1:9" x14ac:dyDescent="0.2">
      <c r="A1966" s="110"/>
      <c r="B1966" s="112"/>
      <c r="C1966" s="113"/>
      <c r="D1966" s="113"/>
      <c r="E1966" s="113"/>
      <c r="F1966" s="113"/>
      <c r="G1966" s="113"/>
      <c r="H1966" s="113"/>
      <c r="I1966" s="114"/>
    </row>
    <row r="1969" spans="1:9" x14ac:dyDescent="0.2">
      <c r="A1969" s="36" t="str">
        <f>IF(B1969="","","名称")</f>
        <v>名称</v>
      </c>
      <c r="B1969" s="115" t="s">
        <v>194</v>
      </c>
      <c r="C1969" s="115"/>
      <c r="D1969" s="115"/>
      <c r="E1969" s="115"/>
      <c r="F1969" s="115"/>
      <c r="G1969" s="115"/>
      <c r="H1969" s="115"/>
      <c r="I1969" s="115"/>
    </row>
    <row r="1970" spans="1:9" x14ac:dyDescent="0.2">
      <c r="A1970" s="116" t="str">
        <f>IF(B1969="","","内容")</f>
        <v>内容</v>
      </c>
      <c r="B1970" s="118" t="s">
        <v>85</v>
      </c>
      <c r="C1970" s="119"/>
      <c r="D1970" s="122" t="s">
        <v>78</v>
      </c>
      <c r="E1970" s="122"/>
      <c r="F1970" s="122"/>
      <c r="G1970" s="122"/>
      <c r="H1970" s="122"/>
      <c r="I1970" s="124"/>
    </row>
    <row r="1971" spans="1:9" x14ac:dyDescent="0.2">
      <c r="A1971" s="117"/>
      <c r="B1971" s="120"/>
      <c r="C1971" s="121"/>
      <c r="D1971" s="123"/>
      <c r="E1971" s="123"/>
      <c r="F1971" s="123"/>
      <c r="G1971" s="123"/>
      <c r="H1971" s="123"/>
      <c r="I1971" s="125"/>
    </row>
    <row r="1972" spans="1:9" x14ac:dyDescent="0.2">
      <c r="A1972" s="37" t="str">
        <f>IF(B1969="","","（備考）")</f>
        <v>（備考）</v>
      </c>
      <c r="B1972" s="141" t="s">
        <v>248</v>
      </c>
      <c r="C1972" s="142"/>
      <c r="D1972" s="131" t="s">
        <v>203</v>
      </c>
      <c r="E1972" s="131"/>
      <c r="F1972" s="107"/>
      <c r="G1972" s="107"/>
      <c r="H1972" s="107"/>
      <c r="I1972" s="108"/>
    </row>
    <row r="1973" spans="1:9" x14ac:dyDescent="0.2">
      <c r="A1973" s="36" t="str">
        <f>IF(B1969="","","連絡先")</f>
        <v>連絡先</v>
      </c>
      <c r="B1973" s="41" t="s">
        <v>204</v>
      </c>
      <c r="C1973" s="38"/>
      <c r="D1973" s="38" t="s">
        <v>74</v>
      </c>
      <c r="E1973" s="38"/>
      <c r="F1973" s="38"/>
      <c r="G1973" s="38"/>
      <c r="H1973" s="38"/>
      <c r="I1973" s="39"/>
    </row>
    <row r="1974" spans="1:9" x14ac:dyDescent="0.2">
      <c r="A1974" s="109" t="str">
        <f>IF(B1969="","","URL")</f>
        <v>URL</v>
      </c>
      <c r="B1974" s="111" t="s">
        <v>205</v>
      </c>
      <c r="C1974" s="111"/>
      <c r="D1974" s="111"/>
      <c r="E1974" s="111"/>
      <c r="F1974" s="111"/>
      <c r="G1974" s="111"/>
      <c r="H1974" s="111"/>
      <c r="I1974" s="111"/>
    </row>
    <row r="1975" spans="1:9" x14ac:dyDescent="0.2">
      <c r="A1975" s="110"/>
      <c r="B1975" s="112"/>
      <c r="C1975" s="113"/>
      <c r="D1975" s="113"/>
      <c r="E1975" s="113"/>
      <c r="F1975" s="113"/>
      <c r="G1975" s="113"/>
      <c r="H1975" s="113"/>
      <c r="I1975" s="114"/>
    </row>
    <row r="1978" spans="1:9" x14ac:dyDescent="0.2">
      <c r="A1978" s="36" t="str">
        <f>IF(B1978="","","名称")</f>
        <v/>
      </c>
      <c r="B1978" s="115"/>
      <c r="C1978" s="115"/>
      <c r="D1978" s="115"/>
      <c r="E1978" s="115"/>
      <c r="F1978" s="115"/>
      <c r="G1978" s="115"/>
      <c r="H1978" s="115"/>
      <c r="I1978" s="115"/>
    </row>
    <row r="1979" spans="1:9" x14ac:dyDescent="0.2">
      <c r="A1979" s="116" t="str">
        <f>IF(B1978="","","内容")</f>
        <v/>
      </c>
      <c r="B1979" s="118"/>
      <c r="C1979" s="119"/>
      <c r="D1979" s="122"/>
      <c r="E1979" s="122"/>
      <c r="F1979" s="122"/>
      <c r="G1979" s="122"/>
      <c r="H1979" s="122"/>
      <c r="I1979" s="124"/>
    </row>
    <row r="1980" spans="1:9" x14ac:dyDescent="0.2">
      <c r="A1980" s="117"/>
      <c r="B1980" s="120"/>
      <c r="C1980" s="121"/>
      <c r="D1980" s="123"/>
      <c r="E1980" s="123"/>
      <c r="F1980" s="123"/>
      <c r="G1980" s="123"/>
      <c r="H1980" s="123"/>
      <c r="I1980" s="125"/>
    </row>
    <row r="1981" spans="1:9" x14ac:dyDescent="0.2">
      <c r="A1981" s="37" t="str">
        <f>IF(B1978="","","（備考）")</f>
        <v/>
      </c>
      <c r="B1981" s="106"/>
      <c r="C1981" s="107"/>
      <c r="D1981" s="107"/>
      <c r="E1981" s="107"/>
      <c r="F1981" s="107"/>
      <c r="G1981" s="107"/>
      <c r="H1981" s="107"/>
      <c r="I1981" s="108"/>
    </row>
    <row r="1982" spans="1:9" x14ac:dyDescent="0.2">
      <c r="A1982" s="36" t="str">
        <f>IF(B1978="","","連絡先")</f>
        <v/>
      </c>
      <c r="B1982" s="40"/>
      <c r="C1982" s="38"/>
      <c r="D1982" s="38"/>
      <c r="E1982" s="38"/>
      <c r="F1982" s="38"/>
      <c r="G1982" s="38"/>
      <c r="H1982" s="38"/>
      <c r="I1982" s="39"/>
    </row>
    <row r="1983" spans="1:9" x14ac:dyDescent="0.2">
      <c r="A1983" s="109" t="str">
        <f>IF(B1978="","","URL")</f>
        <v/>
      </c>
      <c r="B1983" s="111"/>
      <c r="C1983" s="111"/>
      <c r="D1983" s="111"/>
      <c r="E1983" s="111"/>
      <c r="F1983" s="111"/>
      <c r="G1983" s="111"/>
      <c r="H1983" s="111"/>
      <c r="I1983" s="111"/>
    </row>
    <row r="1984" spans="1:9" x14ac:dyDescent="0.2">
      <c r="A1984" s="110"/>
      <c r="B1984" s="112"/>
      <c r="C1984" s="113"/>
      <c r="D1984" s="113"/>
      <c r="E1984" s="113"/>
      <c r="F1984" s="113"/>
      <c r="G1984" s="113"/>
      <c r="H1984" s="113"/>
      <c r="I1984" s="114"/>
    </row>
    <row r="1987" spans="1:9" x14ac:dyDescent="0.2">
      <c r="A1987" s="36" t="str">
        <f>IF(B1987="","","名称")</f>
        <v/>
      </c>
      <c r="B1987" s="115"/>
      <c r="C1987" s="115"/>
      <c r="D1987" s="115"/>
      <c r="E1987" s="115"/>
      <c r="F1987" s="115"/>
      <c r="G1987" s="115"/>
      <c r="H1987" s="115"/>
      <c r="I1987" s="115"/>
    </row>
    <row r="1988" spans="1:9" x14ac:dyDescent="0.2">
      <c r="A1988" s="116" t="str">
        <f>IF(B1987="","","内容")</f>
        <v/>
      </c>
      <c r="B1988" s="118"/>
      <c r="C1988" s="119"/>
      <c r="D1988" s="122"/>
      <c r="E1988" s="122"/>
      <c r="F1988" s="122"/>
      <c r="G1988" s="122"/>
      <c r="H1988" s="122"/>
      <c r="I1988" s="124"/>
    </row>
    <row r="1989" spans="1:9" x14ac:dyDescent="0.2">
      <c r="A1989" s="117"/>
      <c r="B1989" s="120"/>
      <c r="C1989" s="121"/>
      <c r="D1989" s="123"/>
      <c r="E1989" s="123"/>
      <c r="F1989" s="123"/>
      <c r="G1989" s="123"/>
      <c r="H1989" s="123"/>
      <c r="I1989" s="125"/>
    </row>
    <row r="1990" spans="1:9" x14ac:dyDescent="0.2">
      <c r="A1990" s="37" t="str">
        <f>IF(B1987="","","（備考）")</f>
        <v/>
      </c>
      <c r="B1990" s="106"/>
      <c r="C1990" s="107"/>
      <c r="D1990" s="107"/>
      <c r="E1990" s="107"/>
      <c r="F1990" s="107"/>
      <c r="G1990" s="107"/>
      <c r="H1990" s="107"/>
      <c r="I1990" s="108"/>
    </row>
    <row r="1991" spans="1:9" x14ac:dyDescent="0.2">
      <c r="A1991" s="36" t="str">
        <f>IF(B1987="","","連絡先")</f>
        <v/>
      </c>
      <c r="B1991" s="40"/>
      <c r="C1991" s="38"/>
      <c r="D1991" s="38"/>
      <c r="E1991" s="38"/>
      <c r="F1991" s="38"/>
      <c r="G1991" s="38"/>
      <c r="H1991" s="38"/>
      <c r="I1991" s="39"/>
    </row>
    <row r="1992" spans="1:9" x14ac:dyDescent="0.2">
      <c r="A1992" s="109" t="str">
        <f>IF(B1987="","","URL")</f>
        <v/>
      </c>
      <c r="B1992" s="111"/>
      <c r="C1992" s="111"/>
      <c r="D1992" s="111"/>
      <c r="E1992" s="111"/>
      <c r="F1992" s="111"/>
      <c r="G1992" s="111"/>
      <c r="H1992" s="111"/>
      <c r="I1992" s="111"/>
    </row>
    <row r="1993" spans="1:9" x14ac:dyDescent="0.2">
      <c r="A1993" s="110"/>
      <c r="B1993" s="112"/>
      <c r="C1993" s="113"/>
      <c r="D1993" s="113"/>
      <c r="E1993" s="113"/>
      <c r="F1993" s="113"/>
      <c r="G1993" s="113"/>
      <c r="H1993" s="113"/>
      <c r="I1993" s="114"/>
    </row>
    <row r="1996" spans="1:9" x14ac:dyDescent="0.2">
      <c r="A1996" s="36" t="str">
        <f>IF(B1996="","","名称")</f>
        <v/>
      </c>
      <c r="B1996" s="115"/>
      <c r="C1996" s="115"/>
      <c r="D1996" s="115"/>
      <c r="E1996" s="115"/>
      <c r="F1996" s="115"/>
      <c r="G1996" s="115"/>
      <c r="H1996" s="115"/>
      <c r="I1996" s="115"/>
    </row>
    <row r="1997" spans="1:9" x14ac:dyDescent="0.2">
      <c r="A1997" s="116" t="str">
        <f>IF(B1996="","","内容")</f>
        <v/>
      </c>
      <c r="B1997" s="118"/>
      <c r="C1997" s="119"/>
      <c r="D1997" s="122"/>
      <c r="E1997" s="122"/>
      <c r="F1997" s="122"/>
      <c r="G1997" s="122"/>
      <c r="H1997" s="122"/>
      <c r="I1997" s="124"/>
    </row>
    <row r="1998" spans="1:9" x14ac:dyDescent="0.2">
      <c r="A1998" s="117"/>
      <c r="B1998" s="120"/>
      <c r="C1998" s="121"/>
      <c r="D1998" s="123"/>
      <c r="E1998" s="123"/>
      <c r="F1998" s="123"/>
      <c r="G1998" s="123"/>
      <c r="H1998" s="123"/>
      <c r="I1998" s="125"/>
    </row>
    <row r="1999" spans="1:9" x14ac:dyDescent="0.2">
      <c r="A1999" s="37" t="str">
        <f>IF(B1996="","","（備考）")</f>
        <v/>
      </c>
      <c r="B1999" s="106"/>
      <c r="C1999" s="107"/>
      <c r="D1999" s="107"/>
      <c r="E1999" s="107"/>
      <c r="F1999" s="107"/>
      <c r="G1999" s="107"/>
      <c r="H1999" s="107"/>
      <c r="I1999" s="108"/>
    </row>
    <row r="2000" spans="1:9" x14ac:dyDescent="0.2">
      <c r="A2000" s="36" t="str">
        <f>IF(B1996="","","連絡先")</f>
        <v/>
      </c>
      <c r="B2000" s="40"/>
      <c r="C2000" s="38"/>
      <c r="D2000" s="38"/>
      <c r="E2000" s="38"/>
      <c r="F2000" s="38"/>
      <c r="G2000" s="38"/>
      <c r="H2000" s="38"/>
      <c r="I2000" s="39"/>
    </row>
    <row r="2001" spans="1:9" x14ac:dyDescent="0.2">
      <c r="A2001" s="109" t="str">
        <f>IF(B1996="","","URL")</f>
        <v/>
      </c>
      <c r="B2001" s="111"/>
      <c r="C2001" s="111"/>
      <c r="D2001" s="111"/>
      <c r="E2001" s="111"/>
      <c r="F2001" s="111"/>
      <c r="G2001" s="111"/>
      <c r="H2001" s="111"/>
      <c r="I2001" s="111"/>
    </row>
    <row r="2002" spans="1:9" x14ac:dyDescent="0.2">
      <c r="A2002" s="110"/>
      <c r="B2002" s="112"/>
      <c r="C2002" s="113"/>
      <c r="D2002" s="113"/>
      <c r="E2002" s="113"/>
      <c r="F2002" s="113"/>
      <c r="G2002" s="113"/>
      <c r="H2002" s="113"/>
      <c r="I2002" s="114"/>
    </row>
    <row r="2006" spans="1:9" ht="13.5" customHeight="1" x14ac:dyDescent="0.2">
      <c r="A2006" s="132" t="s">
        <v>206</v>
      </c>
      <c r="B2006" s="132"/>
      <c r="C2006" s="132"/>
      <c r="D2006" s="132"/>
      <c r="E2006" s="132"/>
      <c r="F2006" s="132"/>
      <c r="G2006" s="132"/>
      <c r="H2006" s="132"/>
      <c r="I2006" s="132"/>
    </row>
    <row r="2007" spans="1:9" ht="13.5" customHeight="1" x14ac:dyDescent="0.2">
      <c r="A2007" s="132"/>
      <c r="B2007" s="132"/>
      <c r="C2007" s="132"/>
      <c r="D2007" s="132"/>
      <c r="E2007" s="132"/>
      <c r="F2007" s="132"/>
      <c r="G2007" s="132"/>
      <c r="H2007" s="132"/>
      <c r="I2007" s="132"/>
    </row>
    <row r="2010" spans="1:9" x14ac:dyDescent="0.2">
      <c r="A2010" s="36" t="str">
        <f>IF(B2010="","","名称")</f>
        <v>名称</v>
      </c>
      <c r="B2010" s="115" t="s">
        <v>307</v>
      </c>
      <c r="C2010" s="115"/>
      <c r="D2010" s="115"/>
      <c r="E2010" s="115"/>
      <c r="F2010" s="115"/>
      <c r="G2010" s="115"/>
      <c r="H2010" s="115"/>
      <c r="I2010" s="115"/>
    </row>
    <row r="2011" spans="1:9" x14ac:dyDescent="0.2">
      <c r="A2011" s="116" t="str">
        <f>IF(B2010="","","内容")</f>
        <v>内容</v>
      </c>
      <c r="B2011" s="118" t="s">
        <v>78</v>
      </c>
      <c r="C2011" s="119"/>
      <c r="D2011" s="122"/>
      <c r="E2011" s="122"/>
      <c r="F2011" s="122"/>
      <c r="G2011" s="122"/>
      <c r="H2011" s="122"/>
      <c r="I2011" s="124"/>
    </row>
    <row r="2012" spans="1:9" x14ac:dyDescent="0.2">
      <c r="A2012" s="117"/>
      <c r="B2012" s="120"/>
      <c r="C2012" s="121"/>
      <c r="D2012" s="123"/>
      <c r="E2012" s="123"/>
      <c r="F2012" s="123"/>
      <c r="G2012" s="123"/>
      <c r="H2012" s="123"/>
      <c r="I2012" s="125"/>
    </row>
    <row r="2013" spans="1:9" x14ac:dyDescent="0.2">
      <c r="A2013" s="37" t="str">
        <f>IF(B2010="","","（備考）")</f>
        <v>（備考）</v>
      </c>
      <c r="B2013" s="156" t="s">
        <v>365</v>
      </c>
      <c r="C2013" s="131"/>
      <c r="D2013" s="134"/>
      <c r="E2013" s="134"/>
      <c r="F2013" s="134"/>
      <c r="G2013" s="134"/>
      <c r="H2013" s="107"/>
      <c r="I2013" s="108"/>
    </row>
    <row r="2014" spans="1:9" x14ac:dyDescent="0.2">
      <c r="A2014" s="36" t="str">
        <f>IF(B2010="","","連絡先")</f>
        <v>連絡先</v>
      </c>
      <c r="B2014" s="41" t="s">
        <v>390</v>
      </c>
      <c r="C2014" s="38"/>
      <c r="D2014" s="38"/>
      <c r="E2014" s="38"/>
      <c r="F2014" s="38"/>
      <c r="G2014" s="38"/>
      <c r="H2014" s="38"/>
      <c r="I2014" s="39"/>
    </row>
    <row r="2015" spans="1:9" ht="13.2" customHeight="1" x14ac:dyDescent="0.2">
      <c r="A2015" s="109" t="str">
        <f>IF(B2010="","","URL")</f>
        <v>URL</v>
      </c>
      <c r="B2015" s="157" t="str">
        <f>HYPERLINK("https://www.city.odawara.kanagawa.jp/global-image/units/625440/1-20250219130503_b67b5586fb507f.pdf","https://www.city.odawara.kanagawa.jp/global-image/units/625440/1-20250219130503_b67b5586fb507f.pdf")</f>
        <v>https://www.city.odawara.kanagawa.jp/global-image/units/625440/1-20250219130503_b67b5586fb507f.pdf</v>
      </c>
      <c r="C2015" s="158"/>
      <c r="D2015" s="158"/>
      <c r="E2015" s="158"/>
      <c r="F2015" s="158"/>
      <c r="G2015" s="158"/>
      <c r="H2015" s="158"/>
      <c r="I2015" s="158"/>
    </row>
    <row r="2016" spans="1:9" x14ac:dyDescent="0.2">
      <c r="A2016" s="110"/>
      <c r="B2016" s="159"/>
      <c r="C2016" s="160"/>
      <c r="D2016" s="160"/>
      <c r="E2016" s="160"/>
      <c r="F2016" s="160"/>
      <c r="G2016" s="160"/>
      <c r="H2016" s="160"/>
      <c r="I2016" s="161"/>
    </row>
    <row r="2019" spans="1:9" x14ac:dyDescent="0.2">
      <c r="A2019" s="36" t="str">
        <f>IF(B2019="","","名称")</f>
        <v>名称</v>
      </c>
      <c r="B2019" s="115" t="s">
        <v>300</v>
      </c>
      <c r="C2019" s="115"/>
      <c r="D2019" s="115"/>
      <c r="E2019" s="115"/>
      <c r="F2019" s="115"/>
      <c r="G2019" s="115"/>
      <c r="H2019" s="115"/>
      <c r="I2019" s="115"/>
    </row>
    <row r="2020" spans="1:9" x14ac:dyDescent="0.2">
      <c r="A2020" s="116" t="str">
        <f>IF(B2019="","","内容")</f>
        <v>内容</v>
      </c>
      <c r="B2020" s="166" t="s">
        <v>436</v>
      </c>
      <c r="C2020" s="167"/>
      <c r="D2020" s="167"/>
      <c r="E2020" s="167"/>
      <c r="F2020" s="122"/>
      <c r="G2020" s="122"/>
      <c r="H2020" s="122"/>
      <c r="I2020" s="124"/>
    </row>
    <row r="2021" spans="1:9" x14ac:dyDescent="0.2">
      <c r="A2021" s="117"/>
      <c r="B2021" s="168"/>
      <c r="C2021" s="169"/>
      <c r="D2021" s="169"/>
      <c r="E2021" s="169"/>
      <c r="F2021" s="123"/>
      <c r="G2021" s="123"/>
      <c r="H2021" s="123"/>
      <c r="I2021" s="125"/>
    </row>
    <row r="2022" spans="1:9" x14ac:dyDescent="0.2">
      <c r="A2022" s="37" t="str">
        <f>IF(B2019="","","（備考）")</f>
        <v>（備考）</v>
      </c>
      <c r="B2022" s="170"/>
      <c r="C2022" s="171"/>
      <c r="D2022" s="171"/>
      <c r="E2022" s="171"/>
      <c r="F2022" s="107"/>
      <c r="G2022" s="107"/>
      <c r="H2022" s="107"/>
      <c r="I2022" s="108"/>
    </row>
    <row r="2023" spans="1:9" x14ac:dyDescent="0.2">
      <c r="A2023" s="36" t="str">
        <f>IF(B2019="","","連絡先")</f>
        <v>連絡先</v>
      </c>
      <c r="B2023" s="41" t="s">
        <v>207</v>
      </c>
      <c r="C2023" s="38"/>
      <c r="D2023" s="38" t="s">
        <v>74</v>
      </c>
      <c r="E2023" s="38"/>
      <c r="F2023" s="38"/>
      <c r="G2023" s="38"/>
      <c r="H2023" s="38"/>
      <c r="I2023" s="39"/>
    </row>
    <row r="2024" spans="1:9" x14ac:dyDescent="0.2">
      <c r="A2024" s="109" t="str">
        <f>IF(B2019="","","URL")</f>
        <v>URL</v>
      </c>
      <c r="B2024" s="152" t="s">
        <v>261</v>
      </c>
      <c r="C2024" s="152"/>
      <c r="D2024" s="152"/>
      <c r="E2024" s="152"/>
      <c r="F2024" s="152"/>
      <c r="G2024" s="152"/>
      <c r="H2024" s="152"/>
      <c r="I2024" s="152"/>
    </row>
    <row r="2025" spans="1:9" x14ac:dyDescent="0.2">
      <c r="A2025" s="110"/>
      <c r="B2025" s="153"/>
      <c r="C2025" s="154"/>
      <c r="D2025" s="154"/>
      <c r="E2025" s="154"/>
      <c r="F2025" s="154"/>
      <c r="G2025" s="154"/>
      <c r="H2025" s="154"/>
      <c r="I2025" s="155"/>
    </row>
    <row r="2028" spans="1:9" x14ac:dyDescent="0.2">
      <c r="A2028" s="36" t="str">
        <f>IF(B2028="","","名称")</f>
        <v>名称</v>
      </c>
      <c r="B2028" s="115" t="s">
        <v>301</v>
      </c>
      <c r="C2028" s="115"/>
      <c r="D2028" s="115"/>
      <c r="E2028" s="115"/>
      <c r="F2028" s="115"/>
      <c r="G2028" s="115"/>
      <c r="H2028" s="115"/>
      <c r="I2028" s="115"/>
    </row>
    <row r="2029" spans="1:9" x14ac:dyDescent="0.2">
      <c r="A2029" s="116" t="str">
        <f>IF(B2028="","","内容")</f>
        <v>内容</v>
      </c>
      <c r="B2029" s="118" t="s">
        <v>422</v>
      </c>
      <c r="C2029" s="119"/>
      <c r="D2029" s="122"/>
      <c r="E2029" s="122"/>
      <c r="F2029" s="122"/>
      <c r="G2029" s="122"/>
      <c r="H2029" s="122"/>
      <c r="I2029" s="124"/>
    </row>
    <row r="2030" spans="1:9" x14ac:dyDescent="0.2">
      <c r="A2030" s="117"/>
      <c r="B2030" s="120"/>
      <c r="C2030" s="121"/>
      <c r="D2030" s="123"/>
      <c r="E2030" s="123"/>
      <c r="F2030" s="123"/>
      <c r="G2030" s="123"/>
      <c r="H2030" s="123"/>
      <c r="I2030" s="125"/>
    </row>
    <row r="2031" spans="1:9" x14ac:dyDescent="0.2">
      <c r="A2031" s="37" t="str">
        <f>IF(B2028="","","（備考）")</f>
        <v>（備考）</v>
      </c>
      <c r="B2031" s="164"/>
      <c r="C2031" s="165"/>
      <c r="D2031" s="134"/>
      <c r="E2031" s="134"/>
      <c r="F2031" s="107"/>
      <c r="G2031" s="107"/>
      <c r="H2031" s="107"/>
      <c r="I2031" s="108"/>
    </row>
    <row r="2032" spans="1:9" x14ac:dyDescent="0.2">
      <c r="A2032" s="36" t="str">
        <f>IF(B2028="","","連絡先")</f>
        <v>連絡先</v>
      </c>
      <c r="B2032" s="41" t="s">
        <v>249</v>
      </c>
      <c r="C2032" s="38"/>
      <c r="D2032" s="38" t="s">
        <v>74</v>
      </c>
      <c r="E2032" s="38"/>
      <c r="F2032" s="38"/>
      <c r="G2032" s="38"/>
      <c r="H2032" s="38"/>
      <c r="I2032" s="39"/>
    </row>
    <row r="2033" spans="1:9" x14ac:dyDescent="0.2">
      <c r="A2033" s="109" t="str">
        <f>IF(B2028="","","URL")</f>
        <v>URL</v>
      </c>
      <c r="B2033" s="111" t="s">
        <v>261</v>
      </c>
      <c r="C2033" s="111"/>
      <c r="D2033" s="111"/>
      <c r="E2033" s="111"/>
      <c r="F2033" s="111"/>
      <c r="G2033" s="111"/>
      <c r="H2033" s="111"/>
      <c r="I2033" s="111"/>
    </row>
    <row r="2034" spans="1:9" x14ac:dyDescent="0.2">
      <c r="A2034" s="110"/>
      <c r="B2034" s="112"/>
      <c r="C2034" s="113"/>
      <c r="D2034" s="113"/>
      <c r="E2034" s="113"/>
      <c r="F2034" s="113"/>
      <c r="G2034" s="113"/>
      <c r="H2034" s="113"/>
      <c r="I2034" s="114"/>
    </row>
    <row r="2037" spans="1:9" x14ac:dyDescent="0.2">
      <c r="A2037" s="36" t="str">
        <f>IF(B2037="","","名称")</f>
        <v/>
      </c>
      <c r="B2037" s="115"/>
      <c r="C2037" s="115"/>
      <c r="D2037" s="115"/>
      <c r="E2037" s="115"/>
      <c r="F2037" s="115"/>
      <c r="G2037" s="115"/>
      <c r="H2037" s="115"/>
      <c r="I2037" s="115"/>
    </row>
    <row r="2038" spans="1:9" x14ac:dyDescent="0.2">
      <c r="A2038" s="116" t="str">
        <f>IF(B2037="","","内容")</f>
        <v/>
      </c>
      <c r="B2038" s="118"/>
      <c r="C2038" s="119"/>
      <c r="D2038" s="122"/>
      <c r="E2038" s="122"/>
      <c r="F2038" s="122"/>
      <c r="G2038" s="122"/>
      <c r="H2038" s="122"/>
      <c r="I2038" s="124"/>
    </row>
    <row r="2039" spans="1:9" x14ac:dyDescent="0.2">
      <c r="A2039" s="117"/>
      <c r="B2039" s="120"/>
      <c r="C2039" s="121"/>
      <c r="D2039" s="123"/>
      <c r="E2039" s="123"/>
      <c r="F2039" s="123"/>
      <c r="G2039" s="123"/>
      <c r="H2039" s="123"/>
      <c r="I2039" s="125"/>
    </row>
    <row r="2040" spans="1:9" x14ac:dyDescent="0.2">
      <c r="A2040" s="37" t="str">
        <f>IF(B2037="","","（備考）")</f>
        <v/>
      </c>
      <c r="B2040" s="106"/>
      <c r="C2040" s="107"/>
      <c r="D2040" s="107"/>
      <c r="E2040" s="107"/>
      <c r="F2040" s="107"/>
      <c r="G2040" s="107"/>
      <c r="H2040" s="107"/>
      <c r="I2040" s="108"/>
    </row>
    <row r="2041" spans="1:9" x14ac:dyDescent="0.2">
      <c r="A2041" s="36" t="str">
        <f>IF(B2037="","","連絡先")</f>
        <v/>
      </c>
      <c r="B2041" s="40"/>
      <c r="C2041" s="38"/>
      <c r="D2041" s="38"/>
      <c r="E2041" s="38"/>
      <c r="F2041" s="38"/>
      <c r="G2041" s="38"/>
      <c r="H2041" s="38"/>
      <c r="I2041" s="39"/>
    </row>
    <row r="2042" spans="1:9" x14ac:dyDescent="0.2">
      <c r="A2042" s="109" t="str">
        <f>IF(B2037="","","URL")</f>
        <v/>
      </c>
      <c r="B2042" s="111"/>
      <c r="C2042" s="111"/>
      <c r="D2042" s="111"/>
      <c r="E2042" s="111"/>
      <c r="F2042" s="111"/>
      <c r="G2042" s="111"/>
      <c r="H2042" s="111"/>
      <c r="I2042" s="111"/>
    </row>
    <row r="2043" spans="1:9" x14ac:dyDescent="0.2">
      <c r="A2043" s="110"/>
      <c r="B2043" s="112"/>
      <c r="C2043" s="113"/>
      <c r="D2043" s="113"/>
      <c r="E2043" s="113"/>
      <c r="F2043" s="113"/>
      <c r="G2043" s="113"/>
      <c r="H2043" s="113"/>
      <c r="I2043" s="114"/>
    </row>
    <row r="2046" spans="1:9" x14ac:dyDescent="0.2">
      <c r="A2046" s="36" t="str">
        <f>IF(B2046="","","名称")</f>
        <v/>
      </c>
      <c r="B2046" s="115"/>
      <c r="C2046" s="115"/>
      <c r="D2046" s="115"/>
      <c r="E2046" s="115"/>
      <c r="F2046" s="115"/>
      <c r="G2046" s="115"/>
      <c r="H2046" s="115"/>
      <c r="I2046" s="115"/>
    </row>
    <row r="2047" spans="1:9" x14ac:dyDescent="0.2">
      <c r="A2047" s="116" t="str">
        <f>IF(B2046="","","内容")</f>
        <v/>
      </c>
      <c r="B2047" s="118"/>
      <c r="C2047" s="119"/>
      <c r="D2047" s="122"/>
      <c r="E2047" s="122"/>
      <c r="F2047" s="122"/>
      <c r="G2047" s="122"/>
      <c r="H2047" s="122"/>
      <c r="I2047" s="124"/>
    </row>
    <row r="2048" spans="1:9" x14ac:dyDescent="0.2">
      <c r="A2048" s="117"/>
      <c r="B2048" s="120"/>
      <c r="C2048" s="121"/>
      <c r="D2048" s="123"/>
      <c r="E2048" s="123"/>
      <c r="F2048" s="123"/>
      <c r="G2048" s="123"/>
      <c r="H2048" s="123"/>
      <c r="I2048" s="125"/>
    </row>
    <row r="2049" spans="1:9" x14ac:dyDescent="0.2">
      <c r="A2049" s="37" t="str">
        <f>IF(B2046="","","（備考）")</f>
        <v/>
      </c>
      <c r="B2049" s="106"/>
      <c r="C2049" s="107"/>
      <c r="D2049" s="107"/>
      <c r="E2049" s="107"/>
      <c r="F2049" s="107"/>
      <c r="G2049" s="107"/>
      <c r="H2049" s="107"/>
      <c r="I2049" s="108"/>
    </row>
    <row r="2050" spans="1:9" x14ac:dyDescent="0.2">
      <c r="A2050" s="36" t="str">
        <f>IF(B2046="","","連絡先")</f>
        <v/>
      </c>
      <c r="B2050" s="40"/>
      <c r="C2050" s="38"/>
      <c r="D2050" s="38"/>
      <c r="E2050" s="38"/>
      <c r="F2050" s="38"/>
      <c r="G2050" s="38"/>
      <c r="H2050" s="38"/>
      <c r="I2050" s="39"/>
    </row>
    <row r="2051" spans="1:9" x14ac:dyDescent="0.2">
      <c r="A2051" s="109" t="str">
        <f>IF(B2046="","","URL")</f>
        <v/>
      </c>
      <c r="B2051" s="111"/>
      <c r="C2051" s="111"/>
      <c r="D2051" s="111"/>
      <c r="E2051" s="111"/>
      <c r="F2051" s="111"/>
      <c r="G2051" s="111"/>
      <c r="H2051" s="111"/>
      <c r="I2051" s="111"/>
    </row>
    <row r="2052" spans="1:9" x14ac:dyDescent="0.2">
      <c r="A2052" s="110"/>
      <c r="B2052" s="112"/>
      <c r="C2052" s="113"/>
      <c r="D2052" s="113"/>
      <c r="E2052" s="113"/>
      <c r="F2052" s="113"/>
      <c r="G2052" s="113"/>
      <c r="H2052" s="113"/>
      <c r="I2052" s="114"/>
    </row>
    <row r="2055" spans="1:9" x14ac:dyDescent="0.2">
      <c r="A2055" s="36" t="str">
        <f>IF(B2055="","","名称")</f>
        <v/>
      </c>
      <c r="B2055" s="115"/>
      <c r="C2055" s="115"/>
      <c r="D2055" s="115"/>
      <c r="E2055" s="115"/>
      <c r="F2055" s="115"/>
      <c r="G2055" s="115"/>
      <c r="H2055" s="115"/>
      <c r="I2055" s="115"/>
    </row>
    <row r="2056" spans="1:9" x14ac:dyDescent="0.2">
      <c r="A2056" s="116" t="str">
        <f>IF(B2055="","","内容")</f>
        <v/>
      </c>
      <c r="B2056" s="118"/>
      <c r="C2056" s="119"/>
      <c r="D2056" s="122"/>
      <c r="E2056" s="122"/>
      <c r="F2056" s="122"/>
      <c r="G2056" s="122"/>
      <c r="H2056" s="122"/>
      <c r="I2056" s="124"/>
    </row>
    <row r="2057" spans="1:9" x14ac:dyDescent="0.2">
      <c r="A2057" s="117"/>
      <c r="B2057" s="120"/>
      <c r="C2057" s="121"/>
      <c r="D2057" s="123"/>
      <c r="E2057" s="123"/>
      <c r="F2057" s="123"/>
      <c r="G2057" s="123"/>
      <c r="H2057" s="123"/>
      <c r="I2057" s="125"/>
    </row>
    <row r="2058" spans="1:9" x14ac:dyDescent="0.2">
      <c r="A2058" s="37" t="str">
        <f>IF(B2055="","","（備考）")</f>
        <v/>
      </c>
      <c r="B2058" s="106"/>
      <c r="C2058" s="107"/>
      <c r="D2058" s="107"/>
      <c r="E2058" s="107"/>
      <c r="F2058" s="107"/>
      <c r="G2058" s="107"/>
      <c r="H2058" s="107"/>
      <c r="I2058" s="108"/>
    </row>
    <row r="2059" spans="1:9" x14ac:dyDescent="0.2">
      <c r="A2059" s="36" t="str">
        <f>IF(B2055="","","連絡先")</f>
        <v/>
      </c>
      <c r="B2059" s="40"/>
      <c r="C2059" s="38"/>
      <c r="D2059" s="38"/>
      <c r="E2059" s="38"/>
      <c r="F2059" s="38"/>
      <c r="G2059" s="38"/>
      <c r="H2059" s="38"/>
      <c r="I2059" s="39"/>
    </row>
    <row r="2060" spans="1:9" x14ac:dyDescent="0.2">
      <c r="A2060" s="109" t="str">
        <f>IF(B2055="","","URL")</f>
        <v/>
      </c>
      <c r="B2060" s="111"/>
      <c r="C2060" s="111"/>
      <c r="D2060" s="111"/>
      <c r="E2060" s="111"/>
      <c r="F2060" s="111"/>
      <c r="G2060" s="111"/>
      <c r="H2060" s="111"/>
      <c r="I2060" s="111"/>
    </row>
    <row r="2061" spans="1:9" x14ac:dyDescent="0.2">
      <c r="A2061" s="110"/>
      <c r="B2061" s="112"/>
      <c r="C2061" s="113"/>
      <c r="D2061" s="113"/>
      <c r="E2061" s="113"/>
      <c r="F2061" s="113"/>
      <c r="G2061" s="113"/>
      <c r="H2061" s="113"/>
      <c r="I2061" s="114"/>
    </row>
    <row r="2065" spans="1:9" ht="13.5" customHeight="1" x14ac:dyDescent="0.2">
      <c r="A2065" s="132" t="s">
        <v>208</v>
      </c>
      <c r="B2065" s="132"/>
      <c r="C2065" s="132"/>
      <c r="D2065" s="132"/>
      <c r="E2065" s="132"/>
      <c r="F2065" s="132"/>
      <c r="G2065" s="132"/>
      <c r="H2065" s="132"/>
      <c r="I2065" s="132"/>
    </row>
    <row r="2066" spans="1:9" ht="13.5" customHeight="1" x14ac:dyDescent="0.2">
      <c r="A2066" s="132"/>
      <c r="B2066" s="132"/>
      <c r="C2066" s="132"/>
      <c r="D2066" s="132"/>
      <c r="E2066" s="132"/>
      <c r="F2066" s="132"/>
      <c r="G2066" s="132"/>
      <c r="H2066" s="132"/>
      <c r="I2066" s="132"/>
    </row>
    <row r="2069" spans="1:9" x14ac:dyDescent="0.2">
      <c r="A2069" s="36" t="str">
        <f>IF(B2069="","","名称")</f>
        <v>名称</v>
      </c>
      <c r="B2069" s="115" t="s">
        <v>307</v>
      </c>
      <c r="C2069" s="115"/>
      <c r="D2069" s="115"/>
      <c r="E2069" s="115"/>
      <c r="F2069" s="115"/>
      <c r="G2069" s="115"/>
      <c r="H2069" s="115"/>
      <c r="I2069" s="115"/>
    </row>
    <row r="2070" spans="1:9" x14ac:dyDescent="0.2">
      <c r="A2070" s="116" t="str">
        <f>IF(B2069="","","内容")</f>
        <v>内容</v>
      </c>
      <c r="B2070" s="118" t="s">
        <v>78</v>
      </c>
      <c r="C2070" s="119"/>
      <c r="D2070" s="122"/>
      <c r="E2070" s="122"/>
      <c r="F2070" s="122"/>
      <c r="G2070" s="122"/>
      <c r="H2070" s="122"/>
      <c r="I2070" s="124"/>
    </row>
    <row r="2071" spans="1:9" x14ac:dyDescent="0.2">
      <c r="A2071" s="117"/>
      <c r="B2071" s="120"/>
      <c r="C2071" s="121"/>
      <c r="D2071" s="123"/>
      <c r="E2071" s="123"/>
      <c r="F2071" s="123"/>
      <c r="G2071" s="123"/>
      <c r="H2071" s="123"/>
      <c r="I2071" s="125"/>
    </row>
    <row r="2072" spans="1:9" x14ac:dyDescent="0.2">
      <c r="A2072" s="37" t="str">
        <f>IF(B2069="","","（備考）")</f>
        <v>（備考）</v>
      </c>
      <c r="B2072" s="156" t="s">
        <v>365</v>
      </c>
      <c r="C2072" s="131"/>
      <c r="D2072" s="134"/>
      <c r="E2072" s="134"/>
      <c r="F2072" s="134"/>
      <c r="G2072" s="134"/>
      <c r="H2072" s="107"/>
      <c r="I2072" s="108"/>
    </row>
    <row r="2073" spans="1:9" x14ac:dyDescent="0.2">
      <c r="A2073" s="36" t="str">
        <f>IF(B2069="","","連絡先")</f>
        <v>連絡先</v>
      </c>
      <c r="B2073" s="41" t="s">
        <v>390</v>
      </c>
      <c r="C2073" s="38"/>
      <c r="D2073" s="38"/>
      <c r="E2073" s="38"/>
      <c r="F2073" s="38"/>
      <c r="G2073" s="38"/>
      <c r="H2073" s="38"/>
      <c r="I2073" s="39"/>
    </row>
    <row r="2074" spans="1:9" ht="13.2" customHeight="1" x14ac:dyDescent="0.2">
      <c r="A2074" s="109" t="str">
        <f>IF(B2069="","","URL")</f>
        <v>URL</v>
      </c>
      <c r="B2074" s="157" t="str">
        <f>HYPERLINK("https://www.city.odawara.kanagawa.jp/global-image/units/625440/1-20250219130503_b67b5586fb507f.pdf","https://www.city.odawara.kanagawa.jp/global-image/units/625440/1-20250219130503_b67b5586fb507f.pdf")</f>
        <v>https://www.city.odawara.kanagawa.jp/global-image/units/625440/1-20250219130503_b67b5586fb507f.pdf</v>
      </c>
      <c r="C2074" s="158"/>
      <c r="D2074" s="158"/>
      <c r="E2074" s="158"/>
      <c r="F2074" s="158"/>
      <c r="G2074" s="158"/>
      <c r="H2074" s="158"/>
      <c r="I2074" s="158"/>
    </row>
    <row r="2075" spans="1:9" x14ac:dyDescent="0.2">
      <c r="A2075" s="110"/>
      <c r="B2075" s="159"/>
      <c r="C2075" s="160"/>
      <c r="D2075" s="160"/>
      <c r="E2075" s="160"/>
      <c r="F2075" s="160"/>
      <c r="G2075" s="160"/>
      <c r="H2075" s="160"/>
      <c r="I2075" s="161"/>
    </row>
    <row r="2078" spans="1:9" x14ac:dyDescent="0.2">
      <c r="A2078" s="36" t="str">
        <f>IF(B2078="","","名称")</f>
        <v>名称</v>
      </c>
      <c r="B2078" s="115" t="s">
        <v>476</v>
      </c>
      <c r="C2078" s="115"/>
      <c r="D2078" s="115"/>
      <c r="E2078" s="115"/>
      <c r="F2078" s="115"/>
      <c r="G2078" s="115"/>
      <c r="H2078" s="115"/>
      <c r="I2078" s="115"/>
    </row>
    <row r="2079" spans="1:9" x14ac:dyDescent="0.2">
      <c r="A2079" s="116" t="str">
        <f>IF(B2078="","","内容")</f>
        <v>内容</v>
      </c>
      <c r="B2079" s="118" t="s">
        <v>477</v>
      </c>
      <c r="C2079" s="119"/>
      <c r="D2079" s="122"/>
      <c r="E2079" s="122"/>
      <c r="F2079" s="122"/>
      <c r="G2079" s="122"/>
      <c r="H2079" s="122"/>
      <c r="I2079" s="124"/>
    </row>
    <row r="2080" spans="1:9" x14ac:dyDescent="0.2">
      <c r="A2080" s="117"/>
      <c r="B2080" s="120"/>
      <c r="C2080" s="121"/>
      <c r="D2080" s="123"/>
      <c r="E2080" s="123"/>
      <c r="F2080" s="123"/>
      <c r="G2080" s="123"/>
      <c r="H2080" s="123"/>
      <c r="I2080" s="125"/>
    </row>
    <row r="2081" spans="1:9" x14ac:dyDescent="0.2">
      <c r="A2081" s="37" t="str">
        <f>IF(B2078="","","（備考）")</f>
        <v>（備考）</v>
      </c>
      <c r="B2081" s="128"/>
      <c r="C2081" s="129"/>
      <c r="D2081" s="107"/>
      <c r="E2081" s="107"/>
      <c r="F2081" s="107"/>
      <c r="G2081" s="107"/>
      <c r="H2081" s="107"/>
      <c r="I2081" s="108"/>
    </row>
    <row r="2082" spans="1:9" x14ac:dyDescent="0.2">
      <c r="A2082" s="36" t="str">
        <f>IF(B2078="","","連絡先")</f>
        <v>連絡先</v>
      </c>
      <c r="B2082" s="41" t="s">
        <v>511</v>
      </c>
      <c r="C2082" s="38"/>
      <c r="D2082" s="38" t="s">
        <v>74</v>
      </c>
      <c r="E2082" s="38"/>
      <c r="F2082" s="38"/>
      <c r="G2082" s="38"/>
      <c r="H2082" s="38"/>
      <c r="I2082" s="39"/>
    </row>
    <row r="2083" spans="1:9" x14ac:dyDescent="0.2">
      <c r="A2083" s="109" t="str">
        <f>IF(B2078="","","URL")</f>
        <v>URL</v>
      </c>
      <c r="B2083" s="111"/>
      <c r="C2083" s="111"/>
      <c r="D2083" s="111"/>
      <c r="E2083" s="111"/>
      <c r="F2083" s="111"/>
      <c r="G2083" s="111"/>
      <c r="H2083" s="111"/>
      <c r="I2083" s="111"/>
    </row>
    <row r="2084" spans="1:9" x14ac:dyDescent="0.2">
      <c r="A2084" s="110"/>
      <c r="B2084" s="112"/>
      <c r="C2084" s="113"/>
      <c r="D2084" s="113"/>
      <c r="E2084" s="113"/>
      <c r="F2084" s="113"/>
      <c r="G2084" s="113"/>
      <c r="H2084" s="113"/>
      <c r="I2084" s="114"/>
    </row>
    <row r="2087" spans="1:9" x14ac:dyDescent="0.2">
      <c r="A2087" s="36" t="str">
        <f>IF(B2087="","","名称")</f>
        <v>名称</v>
      </c>
      <c r="B2087" s="115" t="s">
        <v>478</v>
      </c>
      <c r="C2087" s="115"/>
      <c r="D2087" s="115"/>
      <c r="E2087" s="115"/>
      <c r="F2087" s="115"/>
      <c r="G2087" s="115"/>
      <c r="H2087" s="115"/>
      <c r="I2087" s="115"/>
    </row>
    <row r="2088" spans="1:9" x14ac:dyDescent="0.2">
      <c r="A2088" s="116" t="str">
        <f>IF(B2087="","","内容")</f>
        <v>内容</v>
      </c>
      <c r="B2088" s="118" t="s">
        <v>479</v>
      </c>
      <c r="C2088" s="119"/>
      <c r="D2088" s="122" t="s">
        <v>480</v>
      </c>
      <c r="E2088" s="122"/>
      <c r="F2088" s="122"/>
      <c r="G2088" s="122"/>
      <c r="H2088" s="122"/>
      <c r="I2088" s="124"/>
    </row>
    <row r="2089" spans="1:9" x14ac:dyDescent="0.2">
      <c r="A2089" s="117"/>
      <c r="B2089" s="120"/>
      <c r="C2089" s="121"/>
      <c r="D2089" s="123"/>
      <c r="E2089" s="123"/>
      <c r="F2089" s="123"/>
      <c r="G2089" s="123"/>
      <c r="H2089" s="123"/>
      <c r="I2089" s="125"/>
    </row>
    <row r="2090" spans="1:9" x14ac:dyDescent="0.2">
      <c r="A2090" s="37" t="str">
        <f>IF(B2087="","","（備考）")</f>
        <v>（備考）</v>
      </c>
      <c r="B2090" s="164" t="s">
        <v>457</v>
      </c>
      <c r="C2090" s="165"/>
      <c r="D2090" s="131" t="s">
        <v>481</v>
      </c>
      <c r="E2090" s="131"/>
      <c r="F2090" s="107"/>
      <c r="G2090" s="107"/>
      <c r="H2090" s="107"/>
      <c r="I2090" s="108"/>
    </row>
    <row r="2091" spans="1:9" x14ac:dyDescent="0.2">
      <c r="A2091" s="36" t="str">
        <f>IF(B2087="","","連絡先")</f>
        <v>連絡先</v>
      </c>
      <c r="B2091" s="41" t="s">
        <v>512</v>
      </c>
      <c r="C2091" s="38"/>
      <c r="D2091" s="38" t="s">
        <v>74</v>
      </c>
      <c r="E2091" s="38"/>
      <c r="F2091" s="38"/>
      <c r="G2091" s="38"/>
      <c r="H2091" s="38"/>
      <c r="I2091" s="39"/>
    </row>
    <row r="2092" spans="1:9" x14ac:dyDescent="0.2">
      <c r="A2092" s="109" t="str">
        <f>IF(B2087="","","URL")</f>
        <v>URL</v>
      </c>
      <c r="B2092" s="111"/>
      <c r="C2092" s="111"/>
      <c r="D2092" s="111"/>
      <c r="E2092" s="111"/>
      <c r="F2092" s="111"/>
      <c r="G2092" s="111"/>
      <c r="H2092" s="111"/>
      <c r="I2092" s="111"/>
    </row>
    <row r="2093" spans="1:9" x14ac:dyDescent="0.2">
      <c r="A2093" s="110"/>
      <c r="B2093" s="112"/>
      <c r="C2093" s="113"/>
      <c r="D2093" s="113"/>
      <c r="E2093" s="113"/>
      <c r="F2093" s="113"/>
      <c r="G2093" s="113"/>
      <c r="H2093" s="113"/>
      <c r="I2093" s="114"/>
    </row>
    <row r="2096" spans="1:9" x14ac:dyDescent="0.2">
      <c r="A2096" s="36" t="str">
        <f>IF(B2096="","","名称")</f>
        <v/>
      </c>
      <c r="B2096" s="115"/>
      <c r="C2096" s="115"/>
      <c r="D2096" s="115"/>
      <c r="E2096" s="115"/>
      <c r="F2096" s="115"/>
      <c r="G2096" s="115"/>
      <c r="H2096" s="115"/>
      <c r="I2096" s="115"/>
    </row>
    <row r="2097" spans="1:9" x14ac:dyDescent="0.2">
      <c r="A2097" s="116" t="str">
        <f>IF(B2096="","","内容")</f>
        <v/>
      </c>
      <c r="B2097" s="118"/>
      <c r="C2097" s="119"/>
      <c r="D2097" s="122"/>
      <c r="E2097" s="122"/>
      <c r="F2097" s="122"/>
      <c r="G2097" s="122"/>
      <c r="H2097" s="122"/>
      <c r="I2097" s="124"/>
    </row>
    <row r="2098" spans="1:9" x14ac:dyDescent="0.2">
      <c r="A2098" s="117"/>
      <c r="B2098" s="120"/>
      <c r="C2098" s="121"/>
      <c r="D2098" s="123"/>
      <c r="E2098" s="123"/>
      <c r="F2098" s="123"/>
      <c r="G2098" s="123"/>
      <c r="H2098" s="123"/>
      <c r="I2098" s="125"/>
    </row>
    <row r="2099" spans="1:9" x14ac:dyDescent="0.2">
      <c r="A2099" s="37" t="str">
        <f>IF(B2096="","","（備考）")</f>
        <v/>
      </c>
      <c r="B2099" s="106"/>
      <c r="C2099" s="107"/>
      <c r="D2099" s="107"/>
      <c r="E2099" s="107"/>
      <c r="F2099" s="107"/>
      <c r="G2099" s="107"/>
      <c r="H2099" s="107"/>
      <c r="I2099" s="108"/>
    </row>
    <row r="2100" spans="1:9" x14ac:dyDescent="0.2">
      <c r="A2100" s="36" t="str">
        <f>IF(B2096="","","連絡先")</f>
        <v/>
      </c>
      <c r="B2100" s="40"/>
      <c r="C2100" s="38"/>
      <c r="D2100" s="38"/>
      <c r="E2100" s="38"/>
      <c r="F2100" s="38"/>
      <c r="G2100" s="38"/>
      <c r="H2100" s="38"/>
      <c r="I2100" s="39"/>
    </row>
    <row r="2101" spans="1:9" x14ac:dyDescent="0.2">
      <c r="A2101" s="109" t="str">
        <f>IF(B2096="","","URL")</f>
        <v/>
      </c>
      <c r="B2101" s="111"/>
      <c r="C2101" s="111"/>
      <c r="D2101" s="111"/>
      <c r="E2101" s="111"/>
      <c r="F2101" s="111"/>
      <c r="G2101" s="111"/>
      <c r="H2101" s="111"/>
      <c r="I2101" s="111"/>
    </row>
    <row r="2102" spans="1:9" x14ac:dyDescent="0.2">
      <c r="A2102" s="110"/>
      <c r="B2102" s="112"/>
      <c r="C2102" s="113"/>
      <c r="D2102" s="113"/>
      <c r="E2102" s="113"/>
      <c r="F2102" s="113"/>
      <c r="G2102" s="113"/>
      <c r="H2102" s="113"/>
      <c r="I2102" s="114"/>
    </row>
    <row r="2105" spans="1:9" x14ac:dyDescent="0.2">
      <c r="A2105" s="36" t="str">
        <f>IF(B2105="","","名称")</f>
        <v/>
      </c>
      <c r="B2105" s="115"/>
      <c r="C2105" s="115"/>
      <c r="D2105" s="115"/>
      <c r="E2105" s="115"/>
      <c r="F2105" s="115"/>
      <c r="G2105" s="115"/>
      <c r="H2105" s="115"/>
      <c r="I2105" s="115"/>
    </row>
    <row r="2106" spans="1:9" x14ac:dyDescent="0.2">
      <c r="A2106" s="116" t="str">
        <f>IF(B2105="","","内容")</f>
        <v/>
      </c>
      <c r="B2106" s="118"/>
      <c r="C2106" s="119"/>
      <c r="D2106" s="122"/>
      <c r="E2106" s="122"/>
      <c r="F2106" s="122"/>
      <c r="G2106" s="122"/>
      <c r="H2106" s="122"/>
      <c r="I2106" s="124"/>
    </row>
    <row r="2107" spans="1:9" x14ac:dyDescent="0.2">
      <c r="A2107" s="117"/>
      <c r="B2107" s="120"/>
      <c r="C2107" s="121"/>
      <c r="D2107" s="123"/>
      <c r="E2107" s="123"/>
      <c r="F2107" s="123"/>
      <c r="G2107" s="123"/>
      <c r="H2107" s="123"/>
      <c r="I2107" s="125"/>
    </row>
    <row r="2108" spans="1:9" x14ac:dyDescent="0.2">
      <c r="A2108" s="37" t="str">
        <f>IF(B2105="","","（備考）")</f>
        <v/>
      </c>
      <c r="B2108" s="106"/>
      <c r="C2108" s="107"/>
      <c r="D2108" s="107"/>
      <c r="E2108" s="107"/>
      <c r="F2108" s="107"/>
      <c r="G2108" s="107"/>
      <c r="H2108" s="107"/>
      <c r="I2108" s="108"/>
    </row>
    <row r="2109" spans="1:9" x14ac:dyDescent="0.2">
      <c r="A2109" s="36" t="str">
        <f>IF(B2105="","","連絡先")</f>
        <v/>
      </c>
      <c r="B2109" s="40"/>
      <c r="C2109" s="38"/>
      <c r="D2109" s="38"/>
      <c r="E2109" s="38"/>
      <c r="F2109" s="38"/>
      <c r="G2109" s="38"/>
      <c r="H2109" s="38"/>
      <c r="I2109" s="39"/>
    </row>
    <row r="2110" spans="1:9" x14ac:dyDescent="0.2">
      <c r="A2110" s="109" t="str">
        <f>IF(B2105="","","URL")</f>
        <v/>
      </c>
      <c r="B2110" s="111"/>
      <c r="C2110" s="111"/>
      <c r="D2110" s="111"/>
      <c r="E2110" s="111"/>
      <c r="F2110" s="111"/>
      <c r="G2110" s="111"/>
      <c r="H2110" s="111"/>
      <c r="I2110" s="111"/>
    </row>
    <row r="2111" spans="1:9" x14ac:dyDescent="0.2">
      <c r="A2111" s="110"/>
      <c r="B2111" s="112"/>
      <c r="C2111" s="113"/>
      <c r="D2111" s="113"/>
      <c r="E2111" s="113"/>
      <c r="F2111" s="113"/>
      <c r="G2111" s="113"/>
      <c r="H2111" s="113"/>
      <c r="I2111" s="114"/>
    </row>
    <row r="2114" spans="1:9" x14ac:dyDescent="0.2">
      <c r="A2114" s="36" t="str">
        <f>IF(B2114="","","名称")</f>
        <v/>
      </c>
      <c r="B2114" s="115"/>
      <c r="C2114" s="115"/>
      <c r="D2114" s="115"/>
      <c r="E2114" s="115"/>
      <c r="F2114" s="115"/>
      <c r="G2114" s="115"/>
      <c r="H2114" s="115"/>
      <c r="I2114" s="115"/>
    </row>
    <row r="2115" spans="1:9" x14ac:dyDescent="0.2">
      <c r="A2115" s="116" t="str">
        <f>IF(B2114="","","内容")</f>
        <v/>
      </c>
      <c r="B2115" s="118"/>
      <c r="C2115" s="119"/>
      <c r="D2115" s="122"/>
      <c r="E2115" s="122"/>
      <c r="F2115" s="122"/>
      <c r="G2115" s="122"/>
      <c r="H2115" s="122"/>
      <c r="I2115" s="124"/>
    </row>
    <row r="2116" spans="1:9" x14ac:dyDescent="0.2">
      <c r="A2116" s="117"/>
      <c r="B2116" s="120"/>
      <c r="C2116" s="121"/>
      <c r="D2116" s="123"/>
      <c r="E2116" s="123"/>
      <c r="F2116" s="123"/>
      <c r="G2116" s="123"/>
      <c r="H2116" s="123"/>
      <c r="I2116" s="125"/>
    </row>
    <row r="2117" spans="1:9" x14ac:dyDescent="0.2">
      <c r="A2117" s="37" t="str">
        <f>IF(B2114="","","（備考）")</f>
        <v/>
      </c>
      <c r="B2117" s="106"/>
      <c r="C2117" s="107"/>
      <c r="D2117" s="107"/>
      <c r="E2117" s="107"/>
      <c r="F2117" s="107"/>
      <c r="G2117" s="107"/>
      <c r="H2117" s="107"/>
      <c r="I2117" s="108"/>
    </row>
    <row r="2118" spans="1:9" x14ac:dyDescent="0.2">
      <c r="A2118" s="36" t="str">
        <f>IF(B2114="","","連絡先")</f>
        <v/>
      </c>
      <c r="B2118" s="40"/>
      <c r="C2118" s="38"/>
      <c r="D2118" s="38"/>
      <c r="E2118" s="38"/>
      <c r="F2118" s="38"/>
      <c r="G2118" s="38"/>
      <c r="H2118" s="38"/>
      <c r="I2118" s="39"/>
    </row>
    <row r="2119" spans="1:9" x14ac:dyDescent="0.2">
      <c r="A2119" s="109" t="str">
        <f>IF(B2114="","","URL")</f>
        <v/>
      </c>
      <c r="B2119" s="111"/>
      <c r="C2119" s="111"/>
      <c r="D2119" s="111"/>
      <c r="E2119" s="111"/>
      <c r="F2119" s="111"/>
      <c r="G2119" s="111"/>
      <c r="H2119" s="111"/>
      <c r="I2119" s="111"/>
    </row>
    <row r="2120" spans="1:9" x14ac:dyDescent="0.2">
      <c r="A2120" s="110"/>
      <c r="B2120" s="112"/>
      <c r="C2120" s="113"/>
      <c r="D2120" s="113"/>
      <c r="E2120" s="113"/>
      <c r="F2120" s="113"/>
      <c r="G2120" s="113"/>
      <c r="H2120" s="113"/>
      <c r="I2120" s="114"/>
    </row>
    <row r="2124" spans="1:9" ht="13.5" customHeight="1" x14ac:dyDescent="0.2">
      <c r="A2124" s="132" t="s">
        <v>209</v>
      </c>
      <c r="B2124" s="132"/>
      <c r="C2124" s="132"/>
      <c r="D2124" s="132"/>
      <c r="E2124" s="132"/>
      <c r="F2124" s="132"/>
      <c r="G2124" s="132"/>
      <c r="H2124" s="132"/>
      <c r="I2124" s="132"/>
    </row>
    <row r="2125" spans="1:9" ht="13.5" customHeight="1" x14ac:dyDescent="0.2">
      <c r="A2125" s="132"/>
      <c r="B2125" s="132"/>
      <c r="C2125" s="132"/>
      <c r="D2125" s="132"/>
      <c r="E2125" s="132"/>
      <c r="F2125" s="132"/>
      <c r="G2125" s="132"/>
      <c r="H2125" s="132"/>
      <c r="I2125" s="132"/>
    </row>
    <row r="2128" spans="1:9" x14ac:dyDescent="0.2">
      <c r="A2128" s="36" t="str">
        <f>IF(B2128="","","名称")</f>
        <v>名称</v>
      </c>
      <c r="B2128" s="115" t="s">
        <v>307</v>
      </c>
      <c r="C2128" s="115"/>
      <c r="D2128" s="115"/>
      <c r="E2128" s="115"/>
      <c r="F2128" s="115"/>
      <c r="G2128" s="115"/>
      <c r="H2128" s="115"/>
      <c r="I2128" s="115"/>
    </row>
    <row r="2129" spans="1:9" x14ac:dyDescent="0.2">
      <c r="A2129" s="116" t="str">
        <f>IF(B2128="","","内容")</f>
        <v>内容</v>
      </c>
      <c r="B2129" s="118" t="s">
        <v>78</v>
      </c>
      <c r="C2129" s="119"/>
      <c r="D2129" s="122"/>
      <c r="E2129" s="122"/>
      <c r="F2129" s="122"/>
      <c r="G2129" s="122"/>
      <c r="H2129" s="122"/>
      <c r="I2129" s="124"/>
    </row>
    <row r="2130" spans="1:9" x14ac:dyDescent="0.2">
      <c r="A2130" s="117"/>
      <c r="B2130" s="120"/>
      <c r="C2130" s="121"/>
      <c r="D2130" s="123"/>
      <c r="E2130" s="123"/>
      <c r="F2130" s="123"/>
      <c r="G2130" s="123"/>
      <c r="H2130" s="123"/>
      <c r="I2130" s="125"/>
    </row>
    <row r="2131" spans="1:9" x14ac:dyDescent="0.2">
      <c r="A2131" s="37" t="str">
        <f>IF(B2128="","","（備考）")</f>
        <v>（備考）</v>
      </c>
      <c r="B2131" s="156" t="s">
        <v>365</v>
      </c>
      <c r="C2131" s="131"/>
      <c r="D2131" s="134"/>
      <c r="E2131" s="134"/>
      <c r="F2131" s="134"/>
      <c r="G2131" s="134"/>
      <c r="H2131" s="107"/>
      <c r="I2131" s="108"/>
    </row>
    <row r="2132" spans="1:9" x14ac:dyDescent="0.2">
      <c r="A2132" s="36" t="str">
        <f>IF(B2128="","","連絡先")</f>
        <v>連絡先</v>
      </c>
      <c r="B2132" s="41" t="s">
        <v>390</v>
      </c>
      <c r="C2132" s="38"/>
      <c r="D2132" s="38"/>
      <c r="E2132" s="38"/>
      <c r="F2132" s="38"/>
      <c r="G2132" s="38"/>
      <c r="H2132" s="38"/>
      <c r="I2132" s="39"/>
    </row>
    <row r="2133" spans="1:9" ht="13.2" customHeight="1" x14ac:dyDescent="0.2">
      <c r="A2133" s="109" t="str">
        <f>IF(B2128="","","URL")</f>
        <v>URL</v>
      </c>
      <c r="B2133" s="157" t="str">
        <f>HYPERLINK("https://www.city.odawara.kanagawa.jp/global-image/units/625440/1-20250219130503_b67b5586fb507f.pdf","https://www.city.odawara.kanagawa.jp/global-image/units/625440/1-20250219130503_b67b5586fb507f.pdf")</f>
        <v>https://www.city.odawara.kanagawa.jp/global-image/units/625440/1-20250219130503_b67b5586fb507f.pdf</v>
      </c>
      <c r="C2133" s="158"/>
      <c r="D2133" s="158"/>
      <c r="E2133" s="158"/>
      <c r="F2133" s="158"/>
      <c r="G2133" s="158"/>
      <c r="H2133" s="158"/>
      <c r="I2133" s="158"/>
    </row>
    <row r="2134" spans="1:9" x14ac:dyDescent="0.2">
      <c r="A2134" s="110"/>
      <c r="B2134" s="159"/>
      <c r="C2134" s="160"/>
      <c r="D2134" s="160"/>
      <c r="E2134" s="160"/>
      <c r="F2134" s="160"/>
      <c r="G2134" s="160"/>
      <c r="H2134" s="160"/>
      <c r="I2134" s="161"/>
    </row>
    <row r="2137" spans="1:9" x14ac:dyDescent="0.2">
      <c r="A2137" s="36" t="str">
        <f>IF(B2137="","","名称")</f>
        <v>名称</v>
      </c>
      <c r="B2137" s="115" t="s">
        <v>302</v>
      </c>
      <c r="C2137" s="115"/>
      <c r="D2137" s="115"/>
      <c r="E2137" s="115"/>
      <c r="F2137" s="115"/>
      <c r="G2137" s="115"/>
      <c r="H2137" s="115"/>
      <c r="I2137" s="115"/>
    </row>
    <row r="2138" spans="1:9" x14ac:dyDescent="0.2">
      <c r="A2138" s="116" t="str">
        <f>IF(B2137="","","内容")</f>
        <v>内容</v>
      </c>
      <c r="B2138" s="118" t="s">
        <v>85</v>
      </c>
      <c r="C2138" s="119"/>
      <c r="D2138" s="122" t="s">
        <v>86</v>
      </c>
      <c r="E2138" s="122"/>
      <c r="F2138" s="122"/>
      <c r="G2138" s="122"/>
      <c r="H2138" s="122"/>
      <c r="I2138" s="124"/>
    </row>
    <row r="2139" spans="1:9" x14ac:dyDescent="0.2">
      <c r="A2139" s="117"/>
      <c r="B2139" s="120"/>
      <c r="C2139" s="121"/>
      <c r="D2139" s="123"/>
      <c r="E2139" s="123"/>
      <c r="F2139" s="123"/>
      <c r="G2139" s="123"/>
      <c r="H2139" s="123"/>
      <c r="I2139" s="125"/>
    </row>
    <row r="2140" spans="1:9" x14ac:dyDescent="0.2">
      <c r="A2140" s="37" t="str">
        <f>IF(B2137="","","（備考）")</f>
        <v>（備考）</v>
      </c>
      <c r="B2140" s="141" t="s">
        <v>108</v>
      </c>
      <c r="C2140" s="142"/>
      <c r="D2140" s="130" t="s">
        <v>213</v>
      </c>
      <c r="E2140" s="130"/>
      <c r="F2140" s="107"/>
      <c r="G2140" s="107"/>
      <c r="H2140" s="107"/>
      <c r="I2140" s="108"/>
    </row>
    <row r="2141" spans="1:9" x14ac:dyDescent="0.2">
      <c r="A2141" s="36" t="str">
        <f>IF(B2137="","","連絡先")</f>
        <v>連絡先</v>
      </c>
      <c r="B2141" s="41" t="s">
        <v>214</v>
      </c>
      <c r="C2141" s="38"/>
      <c r="D2141" s="38" t="s">
        <v>74</v>
      </c>
      <c r="E2141" s="38"/>
      <c r="F2141" s="38"/>
      <c r="G2141" s="38"/>
      <c r="H2141" s="38"/>
      <c r="I2141" s="39"/>
    </row>
    <row r="2142" spans="1:9" x14ac:dyDescent="0.2">
      <c r="A2142" s="109" t="str">
        <f>IF(B2137="","","URL")</f>
        <v>URL</v>
      </c>
      <c r="B2142" s="111" t="s">
        <v>215</v>
      </c>
      <c r="C2142" s="111"/>
      <c r="D2142" s="111"/>
      <c r="E2142" s="111"/>
      <c r="F2142" s="111"/>
      <c r="G2142" s="111"/>
      <c r="H2142" s="111"/>
      <c r="I2142" s="111"/>
    </row>
    <row r="2143" spans="1:9" x14ac:dyDescent="0.2">
      <c r="A2143" s="110"/>
      <c r="B2143" s="112"/>
      <c r="C2143" s="113"/>
      <c r="D2143" s="113"/>
      <c r="E2143" s="113"/>
      <c r="F2143" s="113"/>
      <c r="G2143" s="113"/>
      <c r="H2143" s="113"/>
      <c r="I2143" s="114"/>
    </row>
    <row r="2146" spans="1:9" x14ac:dyDescent="0.2">
      <c r="A2146" s="36" t="str">
        <f>IF(B2146="","","名称")</f>
        <v>名称</v>
      </c>
      <c r="B2146" s="115" t="s">
        <v>210</v>
      </c>
      <c r="C2146" s="115"/>
      <c r="D2146" s="115"/>
      <c r="E2146" s="115"/>
      <c r="F2146" s="115"/>
      <c r="G2146" s="115"/>
      <c r="H2146" s="115"/>
      <c r="I2146" s="115"/>
    </row>
    <row r="2147" spans="1:9" x14ac:dyDescent="0.2">
      <c r="A2147" s="116" t="str">
        <f>IF(B2146="","","内容")</f>
        <v>内容</v>
      </c>
      <c r="B2147" s="118" t="s">
        <v>76</v>
      </c>
      <c r="C2147" s="119"/>
      <c r="D2147" s="122"/>
      <c r="E2147" s="122"/>
      <c r="F2147" s="122"/>
      <c r="G2147" s="122"/>
      <c r="H2147" s="122"/>
      <c r="I2147" s="124"/>
    </row>
    <row r="2148" spans="1:9" x14ac:dyDescent="0.2">
      <c r="A2148" s="117"/>
      <c r="B2148" s="120"/>
      <c r="C2148" s="121"/>
      <c r="D2148" s="123"/>
      <c r="E2148" s="123"/>
      <c r="F2148" s="123"/>
      <c r="G2148" s="123"/>
      <c r="H2148" s="123"/>
      <c r="I2148" s="125"/>
    </row>
    <row r="2149" spans="1:9" x14ac:dyDescent="0.2">
      <c r="A2149" s="37" t="str">
        <f>IF(B2146="","","（備考）")</f>
        <v>（備考）</v>
      </c>
      <c r="B2149" s="128"/>
      <c r="C2149" s="129"/>
      <c r="D2149" s="107"/>
      <c r="E2149" s="107"/>
      <c r="F2149" s="107"/>
      <c r="G2149" s="107"/>
      <c r="H2149" s="107"/>
      <c r="I2149" s="108"/>
    </row>
    <row r="2150" spans="1:9" x14ac:dyDescent="0.2">
      <c r="A2150" s="36" t="str">
        <f>IF(B2146="","","連絡先")</f>
        <v>連絡先</v>
      </c>
      <c r="B2150" s="41" t="s">
        <v>211</v>
      </c>
      <c r="C2150" s="38"/>
      <c r="D2150" s="38" t="s">
        <v>74</v>
      </c>
      <c r="E2150" s="38"/>
      <c r="F2150" s="38"/>
      <c r="G2150" s="38"/>
      <c r="H2150" s="38"/>
      <c r="I2150" s="39"/>
    </row>
    <row r="2151" spans="1:9" x14ac:dyDescent="0.2">
      <c r="A2151" s="109" t="str">
        <f>IF(B2146="","","URL")</f>
        <v>URL</v>
      </c>
      <c r="B2151" s="111" t="s">
        <v>212</v>
      </c>
      <c r="C2151" s="111"/>
      <c r="D2151" s="111"/>
      <c r="E2151" s="111"/>
      <c r="F2151" s="111"/>
      <c r="G2151" s="111"/>
      <c r="H2151" s="111"/>
      <c r="I2151" s="111"/>
    </row>
    <row r="2152" spans="1:9" x14ac:dyDescent="0.2">
      <c r="A2152" s="110"/>
      <c r="B2152" s="112"/>
      <c r="C2152" s="113"/>
      <c r="D2152" s="113"/>
      <c r="E2152" s="113"/>
      <c r="F2152" s="113"/>
      <c r="G2152" s="113"/>
      <c r="H2152" s="113"/>
      <c r="I2152" s="114"/>
    </row>
    <row r="2155" spans="1:9" x14ac:dyDescent="0.2">
      <c r="A2155" s="36" t="str">
        <f>IF(B2155="","","名称")</f>
        <v/>
      </c>
      <c r="B2155" s="115"/>
      <c r="C2155" s="115"/>
      <c r="D2155" s="115"/>
      <c r="E2155" s="115"/>
      <c r="F2155" s="115"/>
      <c r="G2155" s="115"/>
      <c r="H2155" s="115"/>
      <c r="I2155" s="115"/>
    </row>
    <row r="2156" spans="1:9" x14ac:dyDescent="0.2">
      <c r="A2156" s="116" t="str">
        <f>IF(B2155="","","内容")</f>
        <v/>
      </c>
      <c r="B2156" s="118"/>
      <c r="C2156" s="119"/>
      <c r="D2156" s="122"/>
      <c r="E2156" s="122"/>
      <c r="F2156" s="122"/>
      <c r="G2156" s="122"/>
      <c r="H2156" s="122"/>
      <c r="I2156" s="124"/>
    </row>
    <row r="2157" spans="1:9" x14ac:dyDescent="0.2">
      <c r="A2157" s="117"/>
      <c r="B2157" s="120"/>
      <c r="C2157" s="121"/>
      <c r="D2157" s="123"/>
      <c r="E2157" s="123"/>
      <c r="F2157" s="123"/>
      <c r="G2157" s="123"/>
      <c r="H2157" s="123"/>
      <c r="I2157" s="125"/>
    </row>
    <row r="2158" spans="1:9" x14ac:dyDescent="0.2">
      <c r="A2158" s="37" t="str">
        <f>IF(B2155="","","（備考）")</f>
        <v/>
      </c>
      <c r="B2158" s="106"/>
      <c r="C2158" s="107"/>
      <c r="D2158" s="107"/>
      <c r="E2158" s="107"/>
      <c r="F2158" s="107"/>
      <c r="G2158" s="107"/>
      <c r="H2158" s="107"/>
      <c r="I2158" s="108"/>
    </row>
    <row r="2159" spans="1:9" x14ac:dyDescent="0.2">
      <c r="A2159" s="36" t="str">
        <f>IF(B2155="","","連絡先")</f>
        <v/>
      </c>
      <c r="B2159" s="40"/>
      <c r="C2159" s="38"/>
      <c r="D2159" s="38"/>
      <c r="E2159" s="38"/>
      <c r="F2159" s="38"/>
      <c r="G2159" s="38"/>
      <c r="H2159" s="38"/>
      <c r="I2159" s="39"/>
    </row>
    <row r="2160" spans="1:9" x14ac:dyDescent="0.2">
      <c r="A2160" s="109" t="str">
        <f>IF(B2155="","","URL")</f>
        <v/>
      </c>
      <c r="B2160" s="111"/>
      <c r="C2160" s="111"/>
      <c r="D2160" s="111"/>
      <c r="E2160" s="111"/>
      <c r="F2160" s="111"/>
      <c r="G2160" s="111"/>
      <c r="H2160" s="111"/>
      <c r="I2160" s="111"/>
    </row>
    <row r="2161" spans="1:9" x14ac:dyDescent="0.2">
      <c r="A2161" s="110"/>
      <c r="B2161" s="112"/>
      <c r="C2161" s="113"/>
      <c r="D2161" s="113"/>
      <c r="E2161" s="113"/>
      <c r="F2161" s="113"/>
      <c r="G2161" s="113"/>
      <c r="H2161" s="113"/>
      <c r="I2161" s="114"/>
    </row>
    <row r="2164" spans="1:9" x14ac:dyDescent="0.2">
      <c r="A2164" s="36" t="str">
        <f>IF(B2164="","","名称")</f>
        <v/>
      </c>
      <c r="B2164" s="115"/>
      <c r="C2164" s="115"/>
      <c r="D2164" s="115"/>
      <c r="E2164" s="115"/>
      <c r="F2164" s="115"/>
      <c r="G2164" s="115"/>
      <c r="H2164" s="115"/>
      <c r="I2164" s="115"/>
    </row>
    <row r="2165" spans="1:9" x14ac:dyDescent="0.2">
      <c r="A2165" s="116" t="str">
        <f>IF(B2164="","","内容")</f>
        <v/>
      </c>
      <c r="B2165" s="118"/>
      <c r="C2165" s="119"/>
      <c r="D2165" s="122"/>
      <c r="E2165" s="122"/>
      <c r="F2165" s="122"/>
      <c r="G2165" s="122"/>
      <c r="H2165" s="122"/>
      <c r="I2165" s="124"/>
    </row>
    <row r="2166" spans="1:9" x14ac:dyDescent="0.2">
      <c r="A2166" s="117"/>
      <c r="B2166" s="120"/>
      <c r="C2166" s="121"/>
      <c r="D2166" s="123"/>
      <c r="E2166" s="123"/>
      <c r="F2166" s="123"/>
      <c r="G2166" s="123"/>
      <c r="H2166" s="123"/>
      <c r="I2166" s="125"/>
    </row>
    <row r="2167" spans="1:9" x14ac:dyDescent="0.2">
      <c r="A2167" s="37" t="str">
        <f>IF(B2164="","","（備考）")</f>
        <v/>
      </c>
      <c r="B2167" s="106"/>
      <c r="C2167" s="107"/>
      <c r="D2167" s="107"/>
      <c r="E2167" s="107"/>
      <c r="F2167" s="107"/>
      <c r="G2167" s="107"/>
      <c r="H2167" s="107"/>
      <c r="I2167" s="108"/>
    </row>
    <row r="2168" spans="1:9" x14ac:dyDescent="0.2">
      <c r="A2168" s="36" t="str">
        <f>IF(B2164="","","連絡先")</f>
        <v/>
      </c>
      <c r="B2168" s="40"/>
      <c r="C2168" s="38"/>
      <c r="D2168" s="38"/>
      <c r="E2168" s="38"/>
      <c r="F2168" s="38"/>
      <c r="G2168" s="38"/>
      <c r="H2168" s="38"/>
      <c r="I2168" s="39"/>
    </row>
    <row r="2169" spans="1:9" x14ac:dyDescent="0.2">
      <c r="A2169" s="109" t="str">
        <f>IF(B2164="","","URL")</f>
        <v/>
      </c>
      <c r="B2169" s="111"/>
      <c r="C2169" s="111"/>
      <c r="D2169" s="111"/>
      <c r="E2169" s="111"/>
      <c r="F2169" s="111"/>
      <c r="G2169" s="111"/>
      <c r="H2169" s="111"/>
      <c r="I2169" s="111"/>
    </row>
    <row r="2170" spans="1:9" x14ac:dyDescent="0.2">
      <c r="A2170" s="110"/>
      <c r="B2170" s="112"/>
      <c r="C2170" s="113"/>
      <c r="D2170" s="113"/>
      <c r="E2170" s="113"/>
      <c r="F2170" s="113"/>
      <c r="G2170" s="113"/>
      <c r="H2170" s="113"/>
      <c r="I2170" s="114"/>
    </row>
    <row r="2173" spans="1:9" x14ac:dyDescent="0.2">
      <c r="A2173" s="36" t="str">
        <f>IF(B2173="","","名称")</f>
        <v/>
      </c>
      <c r="B2173" s="115"/>
      <c r="C2173" s="115"/>
      <c r="D2173" s="115"/>
      <c r="E2173" s="115"/>
      <c r="F2173" s="115"/>
      <c r="G2173" s="115"/>
      <c r="H2173" s="115"/>
      <c r="I2173" s="115"/>
    </row>
    <row r="2174" spans="1:9" x14ac:dyDescent="0.2">
      <c r="A2174" s="116" t="str">
        <f>IF(B2173="","","内容")</f>
        <v/>
      </c>
      <c r="B2174" s="118"/>
      <c r="C2174" s="119"/>
      <c r="D2174" s="122"/>
      <c r="E2174" s="122"/>
      <c r="F2174" s="122"/>
      <c r="G2174" s="122"/>
      <c r="H2174" s="122"/>
      <c r="I2174" s="124"/>
    </row>
    <row r="2175" spans="1:9" x14ac:dyDescent="0.2">
      <c r="A2175" s="117"/>
      <c r="B2175" s="120"/>
      <c r="C2175" s="121"/>
      <c r="D2175" s="123"/>
      <c r="E2175" s="123"/>
      <c r="F2175" s="123"/>
      <c r="G2175" s="123"/>
      <c r="H2175" s="123"/>
      <c r="I2175" s="125"/>
    </row>
    <row r="2176" spans="1:9" x14ac:dyDescent="0.2">
      <c r="A2176" s="37" t="str">
        <f>IF(B2173="","","（備考）")</f>
        <v/>
      </c>
      <c r="B2176" s="106"/>
      <c r="C2176" s="107"/>
      <c r="D2176" s="107"/>
      <c r="E2176" s="107"/>
      <c r="F2176" s="107"/>
      <c r="G2176" s="107"/>
      <c r="H2176" s="107"/>
      <c r="I2176" s="108"/>
    </row>
    <row r="2177" spans="1:9" x14ac:dyDescent="0.2">
      <c r="A2177" s="36" t="str">
        <f>IF(B2173="","","連絡先")</f>
        <v/>
      </c>
      <c r="B2177" s="40"/>
      <c r="C2177" s="38"/>
      <c r="D2177" s="38"/>
      <c r="E2177" s="38"/>
      <c r="F2177" s="38"/>
      <c r="G2177" s="38"/>
      <c r="H2177" s="38"/>
      <c r="I2177" s="39"/>
    </row>
    <row r="2178" spans="1:9" x14ac:dyDescent="0.2">
      <c r="A2178" s="109" t="str">
        <f>IF(B2173="","","URL")</f>
        <v/>
      </c>
      <c r="B2178" s="111"/>
      <c r="C2178" s="111"/>
      <c r="D2178" s="111"/>
      <c r="E2178" s="111"/>
      <c r="F2178" s="111"/>
      <c r="G2178" s="111"/>
      <c r="H2178" s="111"/>
      <c r="I2178" s="111"/>
    </row>
    <row r="2179" spans="1:9" x14ac:dyDescent="0.2">
      <c r="A2179" s="110"/>
      <c r="B2179" s="112"/>
      <c r="C2179" s="113"/>
      <c r="D2179" s="113"/>
      <c r="E2179" s="113"/>
      <c r="F2179" s="113"/>
      <c r="G2179" s="113"/>
      <c r="H2179" s="113"/>
      <c r="I2179" s="114"/>
    </row>
    <row r="2183" spans="1:9" ht="13.5" customHeight="1" x14ac:dyDescent="0.2">
      <c r="A2183" s="132" t="s">
        <v>216</v>
      </c>
      <c r="B2183" s="132"/>
      <c r="C2183" s="132"/>
      <c r="D2183" s="132"/>
      <c r="E2183" s="132"/>
      <c r="F2183" s="132"/>
      <c r="G2183" s="132"/>
      <c r="H2183" s="132"/>
      <c r="I2183" s="132"/>
    </row>
    <row r="2184" spans="1:9" ht="13.5" customHeight="1" x14ac:dyDescent="0.2">
      <c r="A2184" s="132"/>
      <c r="B2184" s="132"/>
      <c r="C2184" s="132"/>
      <c r="D2184" s="132"/>
      <c r="E2184" s="132"/>
      <c r="F2184" s="132"/>
      <c r="G2184" s="132"/>
      <c r="H2184" s="132"/>
      <c r="I2184" s="132"/>
    </row>
    <row r="2187" spans="1:9" x14ac:dyDescent="0.2">
      <c r="A2187" s="36" t="str">
        <f>IF(B2187="","","名称")</f>
        <v>名称</v>
      </c>
      <c r="B2187" s="115" t="s">
        <v>307</v>
      </c>
      <c r="C2187" s="115"/>
      <c r="D2187" s="115"/>
      <c r="E2187" s="115"/>
      <c r="F2187" s="115"/>
      <c r="G2187" s="115"/>
      <c r="H2187" s="115"/>
      <c r="I2187" s="115"/>
    </row>
    <row r="2188" spans="1:9" x14ac:dyDescent="0.2">
      <c r="A2188" s="116" t="str">
        <f>IF(B2187="","","内容")</f>
        <v>内容</v>
      </c>
      <c r="B2188" s="118" t="s">
        <v>78</v>
      </c>
      <c r="C2188" s="119"/>
      <c r="D2188" s="122"/>
      <c r="E2188" s="122"/>
      <c r="F2188" s="122"/>
      <c r="G2188" s="122"/>
      <c r="H2188" s="122"/>
      <c r="I2188" s="124"/>
    </row>
    <row r="2189" spans="1:9" x14ac:dyDescent="0.2">
      <c r="A2189" s="117"/>
      <c r="B2189" s="120"/>
      <c r="C2189" s="121"/>
      <c r="D2189" s="123"/>
      <c r="E2189" s="123"/>
      <c r="F2189" s="123"/>
      <c r="G2189" s="123"/>
      <c r="H2189" s="123"/>
      <c r="I2189" s="125"/>
    </row>
    <row r="2190" spans="1:9" x14ac:dyDescent="0.2">
      <c r="A2190" s="37" t="str">
        <f>IF(B2187="","","（備考）")</f>
        <v>（備考）</v>
      </c>
      <c r="B2190" s="156" t="s">
        <v>365</v>
      </c>
      <c r="C2190" s="131"/>
      <c r="D2190" s="134"/>
      <c r="E2190" s="134"/>
      <c r="F2190" s="134"/>
      <c r="G2190" s="134"/>
      <c r="H2190" s="107"/>
      <c r="I2190" s="108"/>
    </row>
    <row r="2191" spans="1:9" x14ac:dyDescent="0.2">
      <c r="A2191" s="36" t="str">
        <f>IF(B2187="","","連絡先")</f>
        <v>連絡先</v>
      </c>
      <c r="B2191" s="41" t="s">
        <v>390</v>
      </c>
      <c r="C2191" s="38"/>
      <c r="D2191" s="38"/>
      <c r="E2191" s="38"/>
      <c r="F2191" s="38"/>
      <c r="G2191" s="38"/>
      <c r="H2191" s="38"/>
      <c r="I2191" s="39"/>
    </row>
    <row r="2192" spans="1:9" ht="13.2" customHeight="1" x14ac:dyDescent="0.2">
      <c r="A2192" s="109" t="str">
        <f>IF(B2187="","","URL")</f>
        <v>URL</v>
      </c>
      <c r="B2192" s="157" t="str">
        <f>HYPERLINK("https://www.city.odawara.kanagawa.jp/global-image/units/625440/1-20250219130503_b67b5586fb507f.pdf","https://www.city.odawara.kanagawa.jp/global-image/units/625440/1-20250219130503_b67b5586fb507f.pdf")</f>
        <v>https://www.city.odawara.kanagawa.jp/global-image/units/625440/1-20250219130503_b67b5586fb507f.pdf</v>
      </c>
      <c r="C2192" s="158"/>
      <c r="D2192" s="158"/>
      <c r="E2192" s="158"/>
      <c r="F2192" s="158"/>
      <c r="G2192" s="158"/>
      <c r="H2192" s="158"/>
      <c r="I2192" s="158"/>
    </row>
    <row r="2193" spans="1:9" x14ac:dyDescent="0.2">
      <c r="A2193" s="110"/>
      <c r="B2193" s="159"/>
      <c r="C2193" s="160"/>
      <c r="D2193" s="160"/>
      <c r="E2193" s="160"/>
      <c r="F2193" s="160"/>
      <c r="G2193" s="160"/>
      <c r="H2193" s="160"/>
      <c r="I2193" s="161"/>
    </row>
    <row r="2196" spans="1:9" x14ac:dyDescent="0.2">
      <c r="A2196" s="36" t="str">
        <f>IF(B2196="","","名称")</f>
        <v>名称</v>
      </c>
      <c r="B2196" s="115" t="s">
        <v>437</v>
      </c>
      <c r="C2196" s="115"/>
      <c r="D2196" s="115"/>
      <c r="E2196" s="115"/>
      <c r="F2196" s="115"/>
      <c r="G2196" s="115"/>
      <c r="H2196" s="115"/>
      <c r="I2196" s="115"/>
    </row>
    <row r="2197" spans="1:9" x14ac:dyDescent="0.2">
      <c r="A2197" s="116" t="str">
        <f>IF(B2196="","","内容")</f>
        <v>内容</v>
      </c>
      <c r="B2197" s="122" t="s">
        <v>76</v>
      </c>
      <c r="C2197" s="122"/>
      <c r="D2197" s="122"/>
      <c r="E2197" s="122"/>
      <c r="F2197" s="122"/>
      <c r="G2197" s="122"/>
      <c r="H2197" s="122"/>
      <c r="I2197" s="124"/>
    </row>
    <row r="2198" spans="1:9" x14ac:dyDescent="0.2">
      <c r="A2198" s="117"/>
      <c r="B2198" s="123"/>
      <c r="C2198" s="123"/>
      <c r="D2198" s="123"/>
      <c r="E2198" s="123"/>
      <c r="F2198" s="123"/>
      <c r="G2198" s="123"/>
      <c r="H2198" s="123"/>
      <c r="I2198" s="125"/>
    </row>
    <row r="2199" spans="1:9" x14ac:dyDescent="0.2">
      <c r="A2199" s="37" t="str">
        <f>IF(B2196="","","（備考）")</f>
        <v>（備考）</v>
      </c>
      <c r="B2199" s="129"/>
      <c r="C2199" s="129"/>
      <c r="D2199" s="134"/>
      <c r="E2199" s="134"/>
      <c r="F2199" s="134"/>
      <c r="G2199" s="134"/>
      <c r="H2199" s="107"/>
      <c r="I2199" s="108"/>
    </row>
    <row r="2200" spans="1:9" x14ac:dyDescent="0.2">
      <c r="A2200" s="36" t="str">
        <f>IF(B2196="","","連絡先")</f>
        <v>連絡先</v>
      </c>
      <c r="B2200" s="41" t="s">
        <v>217</v>
      </c>
      <c r="C2200" s="38"/>
      <c r="D2200" s="38" t="s">
        <v>218</v>
      </c>
      <c r="E2200" s="38"/>
      <c r="F2200" s="38"/>
      <c r="G2200" s="38"/>
      <c r="H2200" s="38"/>
      <c r="I2200" s="39"/>
    </row>
    <row r="2201" spans="1:9" ht="13.2" customHeight="1" x14ac:dyDescent="0.2">
      <c r="A2201" s="109" t="str">
        <f>IF(B2196="","","URL")</f>
        <v>URL</v>
      </c>
      <c r="B2201" s="111"/>
      <c r="C2201" s="111"/>
      <c r="D2201" s="111"/>
      <c r="E2201" s="111"/>
      <c r="F2201" s="111"/>
      <c r="G2201" s="111"/>
      <c r="H2201" s="111"/>
      <c r="I2201" s="111"/>
    </row>
    <row r="2202" spans="1:9" x14ac:dyDescent="0.2">
      <c r="A2202" s="110"/>
      <c r="B2202" s="112"/>
      <c r="C2202" s="113"/>
      <c r="D2202" s="113"/>
      <c r="E2202" s="113"/>
      <c r="F2202" s="113"/>
      <c r="G2202" s="113"/>
      <c r="H2202" s="113"/>
      <c r="I2202" s="114"/>
    </row>
    <row r="2205" spans="1:9" x14ac:dyDescent="0.2">
      <c r="A2205" s="36" t="str">
        <f>IF(B2205="","","名称")</f>
        <v>名称</v>
      </c>
      <c r="B2205" s="115" t="s">
        <v>438</v>
      </c>
      <c r="C2205" s="115"/>
      <c r="D2205" s="115"/>
      <c r="E2205" s="115"/>
      <c r="F2205" s="115"/>
      <c r="G2205" s="115"/>
      <c r="H2205" s="115"/>
      <c r="I2205" s="115"/>
    </row>
    <row r="2206" spans="1:9" x14ac:dyDescent="0.2">
      <c r="A2206" s="116" t="str">
        <f>IF(B2205="","","内容")</f>
        <v>内容</v>
      </c>
      <c r="B2206" s="118" t="s">
        <v>439</v>
      </c>
      <c r="C2206" s="119"/>
      <c r="D2206" s="122"/>
      <c r="E2206" s="122"/>
      <c r="F2206" s="122"/>
      <c r="G2206" s="122"/>
      <c r="H2206" s="122"/>
      <c r="I2206" s="124"/>
    </row>
    <row r="2207" spans="1:9" x14ac:dyDescent="0.2">
      <c r="A2207" s="117"/>
      <c r="B2207" s="120"/>
      <c r="C2207" s="121"/>
      <c r="D2207" s="123"/>
      <c r="E2207" s="123"/>
      <c r="F2207" s="123"/>
      <c r="G2207" s="123"/>
      <c r="H2207" s="123"/>
      <c r="I2207" s="125"/>
    </row>
    <row r="2208" spans="1:9" x14ac:dyDescent="0.2">
      <c r="A2208" s="37" t="str">
        <f>IF(B2205="","","（備考）")</f>
        <v>（備考）</v>
      </c>
      <c r="B2208" s="164" t="s">
        <v>440</v>
      </c>
      <c r="C2208" s="165"/>
      <c r="D2208" s="107"/>
      <c r="E2208" s="107"/>
      <c r="F2208" s="107"/>
      <c r="G2208" s="107"/>
      <c r="H2208" s="107"/>
      <c r="I2208" s="108"/>
    </row>
    <row r="2209" spans="1:9" x14ac:dyDescent="0.2">
      <c r="A2209" s="36" t="str">
        <f>IF(B2205="","","連絡先")</f>
        <v>連絡先</v>
      </c>
      <c r="B2209" s="41" t="s">
        <v>217</v>
      </c>
      <c r="C2209" s="38"/>
      <c r="D2209" s="38" t="s">
        <v>218</v>
      </c>
      <c r="E2209" s="38"/>
      <c r="F2209" s="38"/>
      <c r="G2209" s="38"/>
      <c r="H2209" s="38"/>
      <c r="I2209" s="39"/>
    </row>
    <row r="2210" spans="1:9" x14ac:dyDescent="0.2">
      <c r="A2210" s="109" t="str">
        <f>IF(B2205="","","URL")</f>
        <v>URL</v>
      </c>
      <c r="B2210" s="111" t="s">
        <v>220</v>
      </c>
      <c r="C2210" s="111"/>
      <c r="D2210" s="111"/>
      <c r="E2210" s="111"/>
      <c r="F2210" s="111"/>
      <c r="G2210" s="111"/>
      <c r="H2210" s="111"/>
      <c r="I2210" s="111"/>
    </row>
    <row r="2211" spans="1:9" x14ac:dyDescent="0.2">
      <c r="A2211" s="110"/>
      <c r="B2211" s="112"/>
      <c r="C2211" s="113"/>
      <c r="D2211" s="113"/>
      <c r="E2211" s="113"/>
      <c r="F2211" s="113"/>
      <c r="G2211" s="113"/>
      <c r="H2211" s="113"/>
      <c r="I2211" s="114"/>
    </row>
    <row r="2214" spans="1:9" x14ac:dyDescent="0.2">
      <c r="A2214" s="36" t="str">
        <f>IF(B2214="","","名称")</f>
        <v>名称</v>
      </c>
      <c r="B2214" s="115" t="s">
        <v>441</v>
      </c>
      <c r="C2214" s="115"/>
      <c r="D2214" s="115"/>
      <c r="E2214" s="115"/>
      <c r="F2214" s="115"/>
      <c r="G2214" s="115"/>
      <c r="H2214" s="115"/>
      <c r="I2214" s="115"/>
    </row>
    <row r="2215" spans="1:9" x14ac:dyDescent="0.2">
      <c r="A2215" s="116" t="str">
        <f>IF(B2214="","","内容")</f>
        <v>内容</v>
      </c>
      <c r="B2215" s="118" t="s">
        <v>433</v>
      </c>
      <c r="C2215" s="119"/>
      <c r="D2215" s="122"/>
      <c r="E2215" s="122"/>
      <c r="F2215" s="122"/>
      <c r="G2215" s="122"/>
      <c r="H2215" s="122"/>
      <c r="I2215" s="124"/>
    </row>
    <row r="2216" spans="1:9" x14ac:dyDescent="0.2">
      <c r="A2216" s="117"/>
      <c r="B2216" s="120"/>
      <c r="C2216" s="121"/>
      <c r="D2216" s="123"/>
      <c r="E2216" s="123"/>
      <c r="F2216" s="123"/>
      <c r="G2216" s="123"/>
      <c r="H2216" s="123"/>
      <c r="I2216" s="125"/>
    </row>
    <row r="2217" spans="1:9" x14ac:dyDescent="0.2">
      <c r="A2217" s="37" t="str">
        <f>IF(B2214="","","（備考）")</f>
        <v>（備考）</v>
      </c>
      <c r="B2217" s="162"/>
      <c r="C2217" s="163"/>
      <c r="D2217" s="107"/>
      <c r="E2217" s="107"/>
      <c r="F2217" s="107"/>
      <c r="G2217" s="107"/>
      <c r="H2217" s="107"/>
      <c r="I2217" s="108"/>
    </row>
    <row r="2218" spans="1:9" x14ac:dyDescent="0.2">
      <c r="A2218" s="36" t="str">
        <f>IF(B2214="","","連絡先")</f>
        <v>連絡先</v>
      </c>
      <c r="B2218" s="41" t="s">
        <v>217</v>
      </c>
      <c r="C2218" s="38"/>
      <c r="D2218" s="38" t="s">
        <v>218</v>
      </c>
      <c r="E2218" s="38"/>
      <c r="F2218" s="38"/>
      <c r="G2218" s="38"/>
      <c r="H2218" s="38"/>
      <c r="I2218" s="39"/>
    </row>
    <row r="2219" spans="1:9" x14ac:dyDescent="0.2">
      <c r="A2219" s="109" t="str">
        <f>IF(B2214="","","URL")</f>
        <v>URL</v>
      </c>
      <c r="B2219" s="111"/>
      <c r="C2219" s="111"/>
      <c r="D2219" s="111"/>
      <c r="E2219" s="111"/>
      <c r="F2219" s="111"/>
      <c r="G2219" s="111"/>
      <c r="H2219" s="111"/>
      <c r="I2219" s="111"/>
    </row>
    <row r="2220" spans="1:9" x14ac:dyDescent="0.2">
      <c r="A2220" s="110"/>
      <c r="B2220" s="112"/>
      <c r="C2220" s="113"/>
      <c r="D2220" s="113"/>
      <c r="E2220" s="113"/>
      <c r="F2220" s="113"/>
      <c r="G2220" s="113"/>
      <c r="H2220" s="113"/>
      <c r="I2220" s="114"/>
    </row>
    <row r="2223" spans="1:9" x14ac:dyDescent="0.2">
      <c r="A2223" s="36" t="str">
        <f>IF(B2223="","","名称")</f>
        <v/>
      </c>
      <c r="B2223" s="115"/>
      <c r="C2223" s="115"/>
      <c r="D2223" s="115"/>
      <c r="E2223" s="115"/>
      <c r="F2223" s="115"/>
      <c r="G2223" s="115"/>
      <c r="H2223" s="115"/>
      <c r="I2223" s="115"/>
    </row>
    <row r="2224" spans="1:9" x14ac:dyDescent="0.2">
      <c r="A2224" s="116" t="str">
        <f>IF(B2223="","","内容")</f>
        <v/>
      </c>
      <c r="B2224" s="118"/>
      <c r="C2224" s="119"/>
      <c r="D2224" s="122"/>
      <c r="E2224" s="122"/>
      <c r="F2224" s="122"/>
      <c r="G2224" s="122"/>
      <c r="H2224" s="122"/>
      <c r="I2224" s="124"/>
    </row>
    <row r="2225" spans="1:9" x14ac:dyDescent="0.2">
      <c r="A2225" s="117"/>
      <c r="B2225" s="120"/>
      <c r="C2225" s="121"/>
      <c r="D2225" s="123"/>
      <c r="E2225" s="123"/>
      <c r="F2225" s="123"/>
      <c r="G2225" s="123"/>
      <c r="H2225" s="123"/>
      <c r="I2225" s="125"/>
    </row>
    <row r="2226" spans="1:9" x14ac:dyDescent="0.2">
      <c r="A2226" s="37" t="str">
        <f>IF(B2223="","","（備考）")</f>
        <v/>
      </c>
      <c r="B2226" s="106"/>
      <c r="C2226" s="107"/>
      <c r="D2226" s="107"/>
      <c r="E2226" s="107"/>
      <c r="F2226" s="107"/>
      <c r="G2226" s="107"/>
      <c r="H2226" s="107"/>
      <c r="I2226" s="108"/>
    </row>
    <row r="2227" spans="1:9" x14ac:dyDescent="0.2">
      <c r="A2227" s="36" t="str">
        <f>IF(B2223="","","連絡先")</f>
        <v/>
      </c>
      <c r="B2227" s="40"/>
      <c r="C2227" s="38"/>
      <c r="D2227" s="38"/>
      <c r="E2227" s="38"/>
      <c r="F2227" s="38"/>
      <c r="G2227" s="38"/>
      <c r="H2227" s="38"/>
      <c r="I2227" s="39"/>
    </row>
    <row r="2228" spans="1:9" x14ac:dyDescent="0.2">
      <c r="A2228" s="109" t="str">
        <f>IF(B2223="","","URL")</f>
        <v/>
      </c>
      <c r="B2228" s="111"/>
      <c r="C2228" s="111"/>
      <c r="D2228" s="111"/>
      <c r="E2228" s="111"/>
      <c r="F2228" s="111"/>
      <c r="G2228" s="111"/>
      <c r="H2228" s="111"/>
      <c r="I2228" s="111"/>
    </row>
    <row r="2229" spans="1:9" x14ac:dyDescent="0.2">
      <c r="A2229" s="110"/>
      <c r="B2229" s="112"/>
      <c r="C2229" s="113"/>
      <c r="D2229" s="113"/>
      <c r="E2229" s="113"/>
      <c r="F2229" s="113"/>
      <c r="G2229" s="113"/>
      <c r="H2229" s="113"/>
      <c r="I2229" s="114"/>
    </row>
    <row r="2232" spans="1:9" x14ac:dyDescent="0.2">
      <c r="A2232" s="36" t="str">
        <f>IF(B2232="","","名称")</f>
        <v/>
      </c>
      <c r="B2232" s="115"/>
      <c r="C2232" s="115"/>
      <c r="D2232" s="115"/>
      <c r="E2232" s="115"/>
      <c r="F2232" s="115"/>
      <c r="G2232" s="115"/>
      <c r="H2232" s="115"/>
      <c r="I2232" s="115"/>
    </row>
    <row r="2233" spans="1:9" x14ac:dyDescent="0.2">
      <c r="A2233" s="116" t="str">
        <f>IF(B2232="","","内容")</f>
        <v/>
      </c>
      <c r="B2233" s="118"/>
      <c r="C2233" s="119"/>
      <c r="D2233" s="122"/>
      <c r="E2233" s="122"/>
      <c r="F2233" s="122"/>
      <c r="G2233" s="122"/>
      <c r="H2233" s="122"/>
      <c r="I2233" s="124"/>
    </row>
    <row r="2234" spans="1:9" x14ac:dyDescent="0.2">
      <c r="A2234" s="117"/>
      <c r="B2234" s="120"/>
      <c r="C2234" s="121"/>
      <c r="D2234" s="123"/>
      <c r="E2234" s="123"/>
      <c r="F2234" s="123"/>
      <c r="G2234" s="123"/>
      <c r="H2234" s="123"/>
      <c r="I2234" s="125"/>
    </row>
    <row r="2235" spans="1:9" x14ac:dyDescent="0.2">
      <c r="A2235" s="37" t="str">
        <f>IF(B2232="","","（備考）")</f>
        <v/>
      </c>
      <c r="B2235" s="106"/>
      <c r="C2235" s="107"/>
      <c r="D2235" s="107"/>
      <c r="E2235" s="107"/>
      <c r="F2235" s="107"/>
      <c r="G2235" s="107"/>
      <c r="H2235" s="107"/>
      <c r="I2235" s="108"/>
    </row>
    <row r="2236" spans="1:9" x14ac:dyDescent="0.2">
      <c r="A2236" s="36" t="str">
        <f>IF(B2232="","","連絡先")</f>
        <v/>
      </c>
      <c r="B2236" s="40"/>
      <c r="C2236" s="38"/>
      <c r="D2236" s="38"/>
      <c r="E2236" s="38"/>
      <c r="F2236" s="38"/>
      <c r="G2236" s="38"/>
      <c r="H2236" s="38"/>
      <c r="I2236" s="39"/>
    </row>
    <row r="2237" spans="1:9" x14ac:dyDescent="0.2">
      <c r="A2237" s="109" t="str">
        <f>IF(B2232="","","URL")</f>
        <v/>
      </c>
      <c r="B2237" s="111"/>
      <c r="C2237" s="111"/>
      <c r="D2237" s="111"/>
      <c r="E2237" s="111"/>
      <c r="F2237" s="111"/>
      <c r="G2237" s="111"/>
      <c r="H2237" s="111"/>
      <c r="I2237" s="111"/>
    </row>
    <row r="2238" spans="1:9" x14ac:dyDescent="0.2">
      <c r="A2238" s="110"/>
      <c r="B2238" s="112"/>
      <c r="C2238" s="113"/>
      <c r="D2238" s="113"/>
      <c r="E2238" s="113"/>
      <c r="F2238" s="113"/>
      <c r="G2238" s="113"/>
      <c r="H2238" s="113"/>
      <c r="I2238" s="114"/>
    </row>
    <row r="2242" spans="1:9" ht="13.5" customHeight="1" x14ac:dyDescent="0.2">
      <c r="A2242" s="132" t="s">
        <v>221</v>
      </c>
      <c r="B2242" s="132"/>
      <c r="C2242" s="132"/>
      <c r="D2242" s="132"/>
      <c r="E2242" s="132"/>
      <c r="F2242" s="132"/>
      <c r="G2242" s="132"/>
      <c r="H2242" s="132"/>
      <c r="I2242" s="132"/>
    </row>
    <row r="2243" spans="1:9" ht="13.5" customHeight="1" x14ac:dyDescent="0.2">
      <c r="A2243" s="132"/>
      <c r="B2243" s="132"/>
      <c r="C2243" s="132"/>
      <c r="D2243" s="132"/>
      <c r="E2243" s="132"/>
      <c r="F2243" s="132"/>
      <c r="G2243" s="132"/>
      <c r="H2243" s="132"/>
      <c r="I2243" s="132"/>
    </row>
    <row r="2246" spans="1:9" x14ac:dyDescent="0.2">
      <c r="A2246" s="36" t="str">
        <f>IF(B2246="","","名称")</f>
        <v>名称</v>
      </c>
      <c r="B2246" s="115" t="s">
        <v>307</v>
      </c>
      <c r="C2246" s="115"/>
      <c r="D2246" s="115"/>
      <c r="E2246" s="115"/>
      <c r="F2246" s="115"/>
      <c r="G2246" s="115"/>
      <c r="H2246" s="115"/>
      <c r="I2246" s="115"/>
    </row>
    <row r="2247" spans="1:9" x14ac:dyDescent="0.2">
      <c r="A2247" s="116" t="str">
        <f>IF(B2246="","","内容")</f>
        <v>内容</v>
      </c>
      <c r="B2247" s="118" t="s">
        <v>78</v>
      </c>
      <c r="C2247" s="119"/>
      <c r="D2247" s="122"/>
      <c r="E2247" s="122"/>
      <c r="F2247" s="122"/>
      <c r="G2247" s="122"/>
      <c r="H2247" s="122"/>
      <c r="I2247" s="124"/>
    </row>
    <row r="2248" spans="1:9" x14ac:dyDescent="0.2">
      <c r="A2248" s="117"/>
      <c r="B2248" s="120"/>
      <c r="C2248" s="121"/>
      <c r="D2248" s="123"/>
      <c r="E2248" s="123"/>
      <c r="F2248" s="123"/>
      <c r="G2248" s="123"/>
      <c r="H2248" s="123"/>
      <c r="I2248" s="125"/>
    </row>
    <row r="2249" spans="1:9" x14ac:dyDescent="0.2">
      <c r="A2249" s="37" t="str">
        <f>IF(B2246="","","（備考）")</f>
        <v>（備考）</v>
      </c>
      <c r="B2249" s="156" t="s">
        <v>365</v>
      </c>
      <c r="C2249" s="131"/>
      <c r="D2249" s="134"/>
      <c r="E2249" s="134"/>
      <c r="F2249" s="134"/>
      <c r="G2249" s="134"/>
      <c r="H2249" s="107"/>
      <c r="I2249" s="108"/>
    </row>
    <row r="2250" spans="1:9" x14ac:dyDescent="0.2">
      <c r="A2250" s="36" t="str">
        <f>IF(B2246="","","連絡先")</f>
        <v>連絡先</v>
      </c>
      <c r="B2250" s="41" t="s">
        <v>390</v>
      </c>
      <c r="C2250" s="38"/>
      <c r="D2250" s="38"/>
      <c r="E2250" s="38"/>
      <c r="F2250" s="38"/>
      <c r="G2250" s="38"/>
      <c r="H2250" s="38"/>
      <c r="I2250" s="39"/>
    </row>
    <row r="2251" spans="1:9" ht="13.2" customHeight="1" x14ac:dyDescent="0.2">
      <c r="A2251" s="109" t="str">
        <f>IF(B2246="","","URL")</f>
        <v>URL</v>
      </c>
      <c r="B2251" s="157" t="str">
        <f>HYPERLINK("https://www.city.odawara.kanagawa.jp/global-image/units/625440/1-20250219130503_b67b5586fb507f.pdf","https://www.city.odawara.kanagawa.jp/global-image/units/625440/1-20250219130503_b67b5586fb507f.pdf")</f>
        <v>https://www.city.odawara.kanagawa.jp/global-image/units/625440/1-20250219130503_b67b5586fb507f.pdf</v>
      </c>
      <c r="C2251" s="158"/>
      <c r="D2251" s="158"/>
      <c r="E2251" s="158"/>
      <c r="F2251" s="158"/>
      <c r="G2251" s="158"/>
      <c r="H2251" s="158"/>
      <c r="I2251" s="158"/>
    </row>
    <row r="2252" spans="1:9" x14ac:dyDescent="0.2">
      <c r="A2252" s="110"/>
      <c r="B2252" s="159"/>
      <c r="C2252" s="160"/>
      <c r="D2252" s="160"/>
      <c r="E2252" s="160"/>
      <c r="F2252" s="160"/>
      <c r="G2252" s="160"/>
      <c r="H2252" s="160"/>
      <c r="I2252" s="161"/>
    </row>
    <row r="2255" spans="1:9" x14ac:dyDescent="0.2">
      <c r="A2255" s="36" t="str">
        <f>IF(B2255="","","名称")</f>
        <v>名称</v>
      </c>
      <c r="B2255" s="115" t="s">
        <v>222</v>
      </c>
      <c r="C2255" s="115"/>
      <c r="D2255" s="115"/>
      <c r="E2255" s="115"/>
      <c r="F2255" s="115"/>
      <c r="G2255" s="115"/>
      <c r="H2255" s="115"/>
      <c r="I2255" s="115"/>
    </row>
    <row r="2256" spans="1:9" x14ac:dyDescent="0.2">
      <c r="A2256" s="116" t="str">
        <f>IF(B2255="","","内容")</f>
        <v>内容</v>
      </c>
      <c r="B2256" s="118" t="s">
        <v>76</v>
      </c>
      <c r="C2256" s="119"/>
      <c r="D2256" s="122"/>
      <c r="E2256" s="122"/>
      <c r="F2256" s="122"/>
      <c r="G2256" s="122"/>
      <c r="H2256" s="122"/>
      <c r="I2256" s="124"/>
    </row>
    <row r="2257" spans="1:9" x14ac:dyDescent="0.2">
      <c r="A2257" s="117"/>
      <c r="B2257" s="120"/>
      <c r="C2257" s="121"/>
      <c r="D2257" s="123"/>
      <c r="E2257" s="123"/>
      <c r="F2257" s="123"/>
      <c r="G2257" s="123"/>
      <c r="H2257" s="123"/>
      <c r="I2257" s="125"/>
    </row>
    <row r="2258" spans="1:9" x14ac:dyDescent="0.2">
      <c r="A2258" s="37" t="str">
        <f>IF(B2255="","","（備考）")</f>
        <v>（備考）</v>
      </c>
      <c r="B2258" s="128"/>
      <c r="C2258" s="129"/>
      <c r="D2258" s="107"/>
      <c r="E2258" s="107"/>
      <c r="F2258" s="107"/>
      <c r="G2258" s="107"/>
      <c r="H2258" s="107"/>
      <c r="I2258" s="108"/>
    </row>
    <row r="2259" spans="1:9" x14ac:dyDescent="0.2">
      <c r="A2259" s="36" t="str">
        <f>IF(B2255="","","連絡先")</f>
        <v>連絡先</v>
      </c>
      <c r="B2259" s="41" t="s">
        <v>223</v>
      </c>
      <c r="C2259" s="38"/>
      <c r="D2259" s="38" t="s">
        <v>67</v>
      </c>
      <c r="E2259" s="38"/>
      <c r="F2259" s="38"/>
      <c r="G2259" s="38"/>
      <c r="H2259" s="38"/>
      <c r="I2259" s="39"/>
    </row>
    <row r="2260" spans="1:9" x14ac:dyDescent="0.2">
      <c r="A2260" s="109" t="str">
        <f>IF(B2255="","","URL")</f>
        <v>URL</v>
      </c>
      <c r="B2260" s="111" t="s">
        <v>267</v>
      </c>
      <c r="C2260" s="111"/>
      <c r="D2260" s="111"/>
      <c r="E2260" s="111"/>
      <c r="F2260" s="111"/>
      <c r="G2260" s="111"/>
      <c r="H2260" s="111"/>
      <c r="I2260" s="111"/>
    </row>
    <row r="2261" spans="1:9" x14ac:dyDescent="0.2">
      <c r="A2261" s="110"/>
      <c r="B2261" s="112"/>
      <c r="C2261" s="113"/>
      <c r="D2261" s="113"/>
      <c r="E2261" s="113"/>
      <c r="F2261" s="113"/>
      <c r="G2261" s="113"/>
      <c r="H2261" s="113"/>
      <c r="I2261" s="114"/>
    </row>
    <row r="2264" spans="1:9" x14ac:dyDescent="0.2">
      <c r="A2264" s="36" t="str">
        <f>IF(B2264="","","名称")</f>
        <v>名称</v>
      </c>
      <c r="B2264" s="115" t="s">
        <v>268</v>
      </c>
      <c r="C2264" s="115"/>
      <c r="D2264" s="115"/>
      <c r="E2264" s="115"/>
      <c r="F2264" s="115"/>
      <c r="G2264" s="115"/>
      <c r="H2264" s="115"/>
      <c r="I2264" s="115"/>
    </row>
    <row r="2265" spans="1:9" x14ac:dyDescent="0.2">
      <c r="A2265" s="116" t="str">
        <f>IF(B2264="","","内容")</f>
        <v>内容</v>
      </c>
      <c r="B2265" s="118" t="s">
        <v>85</v>
      </c>
      <c r="C2265" s="119"/>
      <c r="D2265" s="122"/>
      <c r="E2265" s="122"/>
      <c r="F2265" s="122"/>
      <c r="G2265" s="122"/>
      <c r="H2265" s="122"/>
      <c r="I2265" s="124"/>
    </row>
    <row r="2266" spans="1:9" x14ac:dyDescent="0.2">
      <c r="A2266" s="117"/>
      <c r="B2266" s="120"/>
      <c r="C2266" s="121"/>
      <c r="D2266" s="123"/>
      <c r="E2266" s="123"/>
      <c r="F2266" s="123"/>
      <c r="G2266" s="123"/>
      <c r="H2266" s="123"/>
      <c r="I2266" s="125"/>
    </row>
    <row r="2267" spans="1:9" x14ac:dyDescent="0.2">
      <c r="A2267" s="37" t="str">
        <f>IF(B2264="","","（備考）")</f>
        <v>（備考）</v>
      </c>
      <c r="B2267" s="141" t="s">
        <v>269</v>
      </c>
      <c r="C2267" s="142"/>
      <c r="D2267" s="134"/>
      <c r="E2267" s="134"/>
      <c r="F2267" s="107"/>
      <c r="G2267" s="107"/>
      <c r="H2267" s="107"/>
      <c r="I2267" s="108"/>
    </row>
    <row r="2268" spans="1:9" x14ac:dyDescent="0.2">
      <c r="A2268" s="36" t="str">
        <f>IF(B2264="","","連絡先")</f>
        <v>連絡先</v>
      </c>
      <c r="B2268" s="41" t="s">
        <v>223</v>
      </c>
      <c r="C2268" s="38"/>
      <c r="D2268" s="38" t="s">
        <v>67</v>
      </c>
      <c r="E2268" s="38"/>
      <c r="F2268" s="38"/>
      <c r="G2268" s="38"/>
      <c r="H2268" s="38"/>
      <c r="I2268" s="39"/>
    </row>
    <row r="2269" spans="1:9" x14ac:dyDescent="0.2">
      <c r="A2269" s="109" t="str">
        <f>IF(B2264="","","URL")</f>
        <v>URL</v>
      </c>
      <c r="B2269" s="152" t="s">
        <v>267</v>
      </c>
      <c r="C2269" s="152"/>
      <c r="D2269" s="152"/>
      <c r="E2269" s="152"/>
      <c r="F2269" s="152"/>
      <c r="G2269" s="152"/>
      <c r="H2269" s="152"/>
      <c r="I2269" s="152"/>
    </row>
    <row r="2270" spans="1:9" x14ac:dyDescent="0.2">
      <c r="A2270" s="110"/>
      <c r="B2270" s="153"/>
      <c r="C2270" s="154"/>
      <c r="D2270" s="154"/>
      <c r="E2270" s="154"/>
      <c r="F2270" s="154"/>
      <c r="G2270" s="154"/>
      <c r="H2270" s="154"/>
      <c r="I2270" s="155"/>
    </row>
    <row r="2273" spans="1:9" x14ac:dyDescent="0.2">
      <c r="A2273" s="36" t="str">
        <f>IF(B2273="","","名称")</f>
        <v/>
      </c>
      <c r="B2273" s="115"/>
      <c r="C2273" s="115"/>
      <c r="D2273" s="115"/>
      <c r="E2273" s="115"/>
      <c r="F2273" s="115"/>
      <c r="G2273" s="115"/>
      <c r="H2273" s="115"/>
      <c r="I2273" s="115"/>
    </row>
    <row r="2274" spans="1:9" x14ac:dyDescent="0.2">
      <c r="A2274" s="116" t="str">
        <f>IF(B2273="","","内容")</f>
        <v/>
      </c>
      <c r="B2274" s="118"/>
      <c r="C2274" s="119"/>
      <c r="D2274" s="122"/>
      <c r="E2274" s="122"/>
      <c r="F2274" s="122"/>
      <c r="G2274" s="122"/>
      <c r="H2274" s="122"/>
      <c r="I2274" s="124"/>
    </row>
    <row r="2275" spans="1:9" x14ac:dyDescent="0.2">
      <c r="A2275" s="117"/>
      <c r="B2275" s="120"/>
      <c r="C2275" s="121"/>
      <c r="D2275" s="123"/>
      <c r="E2275" s="123"/>
      <c r="F2275" s="123"/>
      <c r="G2275" s="123"/>
      <c r="H2275" s="123"/>
      <c r="I2275" s="125"/>
    </row>
    <row r="2276" spans="1:9" x14ac:dyDescent="0.2">
      <c r="A2276" s="37" t="str">
        <f>IF(B2273="","","（備考）")</f>
        <v/>
      </c>
      <c r="B2276" s="106"/>
      <c r="C2276" s="107"/>
      <c r="D2276" s="107"/>
      <c r="E2276" s="107"/>
      <c r="F2276" s="107"/>
      <c r="G2276" s="107"/>
      <c r="H2276" s="107"/>
      <c r="I2276" s="108"/>
    </row>
    <row r="2277" spans="1:9" x14ac:dyDescent="0.2">
      <c r="A2277" s="36" t="str">
        <f>IF(B2273="","","連絡先")</f>
        <v/>
      </c>
      <c r="B2277" s="40"/>
      <c r="C2277" s="38"/>
      <c r="D2277" s="38"/>
      <c r="E2277" s="38"/>
      <c r="F2277" s="38"/>
      <c r="G2277" s="38"/>
      <c r="H2277" s="38"/>
      <c r="I2277" s="39"/>
    </row>
    <row r="2278" spans="1:9" x14ac:dyDescent="0.2">
      <c r="A2278" s="109" t="str">
        <f>IF(B2273="","","URL")</f>
        <v/>
      </c>
      <c r="B2278" s="111"/>
      <c r="C2278" s="111"/>
      <c r="D2278" s="111"/>
      <c r="E2278" s="111"/>
      <c r="F2278" s="111"/>
      <c r="G2278" s="111"/>
      <c r="H2278" s="111"/>
      <c r="I2278" s="111"/>
    </row>
    <row r="2279" spans="1:9" x14ac:dyDescent="0.2">
      <c r="A2279" s="110"/>
      <c r="B2279" s="112"/>
      <c r="C2279" s="113"/>
      <c r="D2279" s="113"/>
      <c r="E2279" s="113"/>
      <c r="F2279" s="113"/>
      <c r="G2279" s="113"/>
      <c r="H2279" s="113"/>
      <c r="I2279" s="114"/>
    </row>
    <row r="2282" spans="1:9" x14ac:dyDescent="0.2">
      <c r="A2282" s="36" t="str">
        <f>IF(B2282="","","名称")</f>
        <v/>
      </c>
      <c r="B2282" s="115"/>
      <c r="C2282" s="115"/>
      <c r="D2282" s="115"/>
      <c r="E2282" s="115"/>
      <c r="F2282" s="115"/>
      <c r="G2282" s="115"/>
      <c r="H2282" s="115"/>
      <c r="I2282" s="115"/>
    </row>
    <row r="2283" spans="1:9" x14ac:dyDescent="0.2">
      <c r="A2283" s="116" t="str">
        <f>IF(B2282="","","内容")</f>
        <v/>
      </c>
      <c r="B2283" s="118"/>
      <c r="C2283" s="119"/>
      <c r="D2283" s="122"/>
      <c r="E2283" s="122"/>
      <c r="F2283" s="122"/>
      <c r="G2283" s="122"/>
      <c r="H2283" s="122"/>
      <c r="I2283" s="124"/>
    </row>
    <row r="2284" spans="1:9" x14ac:dyDescent="0.2">
      <c r="A2284" s="117"/>
      <c r="B2284" s="120"/>
      <c r="C2284" s="121"/>
      <c r="D2284" s="123"/>
      <c r="E2284" s="123"/>
      <c r="F2284" s="123"/>
      <c r="G2284" s="123"/>
      <c r="H2284" s="123"/>
      <c r="I2284" s="125"/>
    </row>
    <row r="2285" spans="1:9" x14ac:dyDescent="0.2">
      <c r="A2285" s="37" t="str">
        <f>IF(B2282="","","（備考）")</f>
        <v/>
      </c>
      <c r="B2285" s="106"/>
      <c r="C2285" s="107"/>
      <c r="D2285" s="107"/>
      <c r="E2285" s="107"/>
      <c r="F2285" s="107"/>
      <c r="G2285" s="107"/>
      <c r="H2285" s="107"/>
      <c r="I2285" s="108"/>
    </row>
    <row r="2286" spans="1:9" x14ac:dyDescent="0.2">
      <c r="A2286" s="36" t="str">
        <f>IF(B2282="","","連絡先")</f>
        <v/>
      </c>
      <c r="B2286" s="40"/>
      <c r="C2286" s="38"/>
      <c r="D2286" s="38"/>
      <c r="E2286" s="38"/>
      <c r="F2286" s="38"/>
      <c r="G2286" s="38"/>
      <c r="H2286" s="38"/>
      <c r="I2286" s="39"/>
    </row>
    <row r="2287" spans="1:9" x14ac:dyDescent="0.2">
      <c r="A2287" s="109" t="str">
        <f>IF(B2282="","","URL")</f>
        <v/>
      </c>
      <c r="B2287" s="111"/>
      <c r="C2287" s="111"/>
      <c r="D2287" s="111"/>
      <c r="E2287" s="111"/>
      <c r="F2287" s="111"/>
      <c r="G2287" s="111"/>
      <c r="H2287" s="111"/>
      <c r="I2287" s="111"/>
    </row>
    <row r="2288" spans="1:9" x14ac:dyDescent="0.2">
      <c r="A2288" s="110"/>
      <c r="B2288" s="112"/>
      <c r="C2288" s="113"/>
      <c r="D2288" s="113"/>
      <c r="E2288" s="113"/>
      <c r="F2288" s="113"/>
      <c r="G2288" s="113"/>
      <c r="H2288" s="113"/>
      <c r="I2288" s="114"/>
    </row>
    <row r="2291" spans="1:9" x14ac:dyDescent="0.2">
      <c r="A2291" s="36" t="str">
        <f>IF(B2291="","","名称")</f>
        <v/>
      </c>
      <c r="B2291" s="115"/>
      <c r="C2291" s="115"/>
      <c r="D2291" s="115"/>
      <c r="E2291" s="115"/>
      <c r="F2291" s="115"/>
      <c r="G2291" s="115"/>
      <c r="H2291" s="115"/>
      <c r="I2291" s="115"/>
    </row>
    <row r="2292" spans="1:9" x14ac:dyDescent="0.2">
      <c r="A2292" s="116" t="str">
        <f>IF(B2291="","","内容")</f>
        <v/>
      </c>
      <c r="B2292" s="118"/>
      <c r="C2292" s="119"/>
      <c r="D2292" s="122"/>
      <c r="E2292" s="122"/>
      <c r="F2292" s="122"/>
      <c r="G2292" s="122"/>
      <c r="H2292" s="122"/>
      <c r="I2292" s="124"/>
    </row>
    <row r="2293" spans="1:9" x14ac:dyDescent="0.2">
      <c r="A2293" s="117"/>
      <c r="B2293" s="120"/>
      <c r="C2293" s="121"/>
      <c r="D2293" s="123"/>
      <c r="E2293" s="123"/>
      <c r="F2293" s="123"/>
      <c r="G2293" s="123"/>
      <c r="H2293" s="123"/>
      <c r="I2293" s="125"/>
    </row>
    <row r="2294" spans="1:9" x14ac:dyDescent="0.2">
      <c r="A2294" s="37" t="str">
        <f>IF(B2291="","","（備考）")</f>
        <v/>
      </c>
      <c r="B2294" s="106"/>
      <c r="C2294" s="107"/>
      <c r="D2294" s="107"/>
      <c r="E2294" s="107"/>
      <c r="F2294" s="107"/>
      <c r="G2294" s="107"/>
      <c r="H2294" s="107"/>
      <c r="I2294" s="108"/>
    </row>
    <row r="2295" spans="1:9" x14ac:dyDescent="0.2">
      <c r="A2295" s="36" t="str">
        <f>IF(B2291="","","連絡先")</f>
        <v/>
      </c>
      <c r="B2295" s="40"/>
      <c r="C2295" s="38"/>
      <c r="D2295" s="38"/>
      <c r="E2295" s="38"/>
      <c r="F2295" s="38"/>
      <c r="G2295" s="38"/>
      <c r="H2295" s="38"/>
      <c r="I2295" s="39"/>
    </row>
    <row r="2296" spans="1:9" x14ac:dyDescent="0.2">
      <c r="A2296" s="109" t="str">
        <f>IF(B2291="","","URL")</f>
        <v/>
      </c>
      <c r="B2296" s="111"/>
      <c r="C2296" s="111"/>
      <c r="D2296" s="111"/>
      <c r="E2296" s="111"/>
      <c r="F2296" s="111"/>
      <c r="G2296" s="111"/>
      <c r="H2296" s="111"/>
      <c r="I2296" s="111"/>
    </row>
    <row r="2297" spans="1:9" x14ac:dyDescent="0.2">
      <c r="A2297" s="110"/>
      <c r="B2297" s="112"/>
      <c r="C2297" s="113"/>
      <c r="D2297" s="113"/>
      <c r="E2297" s="113"/>
      <c r="F2297" s="113"/>
      <c r="G2297" s="113"/>
      <c r="H2297" s="113"/>
      <c r="I2297" s="114"/>
    </row>
  </sheetData>
  <mergeCells count="2647">
    <mergeCell ref="B1221:C1221"/>
    <mergeCell ref="D1221:E1221"/>
    <mergeCell ref="F1221:G1221"/>
    <mergeCell ref="H1221:I1221"/>
    <mergeCell ref="A1223:A1224"/>
    <mergeCell ref="B1223:I1224"/>
    <mergeCell ref="B1227:I1227"/>
    <mergeCell ref="A1228:A1229"/>
    <mergeCell ref="B1228:C1229"/>
    <mergeCell ref="D1228:E1229"/>
    <mergeCell ref="F1228:G1229"/>
    <mergeCell ref="H1228:I1229"/>
    <mergeCell ref="B1230:C1230"/>
    <mergeCell ref="D1230:E1230"/>
    <mergeCell ref="F1230:G1230"/>
    <mergeCell ref="H1230:I1230"/>
    <mergeCell ref="A1232:A1233"/>
    <mergeCell ref="B1232:I1233"/>
    <mergeCell ref="B1209:I1209"/>
    <mergeCell ref="A1210:A1211"/>
    <mergeCell ref="B1210:C1211"/>
    <mergeCell ref="D1210:E1211"/>
    <mergeCell ref="F1210:G1211"/>
    <mergeCell ref="H1210:I1211"/>
    <mergeCell ref="B1212:C1212"/>
    <mergeCell ref="D1212:E1212"/>
    <mergeCell ref="F1212:G1212"/>
    <mergeCell ref="H1212:I1212"/>
    <mergeCell ref="A1214:A1215"/>
    <mergeCell ref="B1214:I1215"/>
    <mergeCell ref="B1218:I1218"/>
    <mergeCell ref="A1219:A1220"/>
    <mergeCell ref="B1219:C1220"/>
    <mergeCell ref="D1219:E1220"/>
    <mergeCell ref="F1219:G1220"/>
    <mergeCell ref="H1219:I1220"/>
    <mergeCell ref="B1194:C1194"/>
    <mergeCell ref="D1194:E1194"/>
    <mergeCell ref="F1194:G1194"/>
    <mergeCell ref="H1194:I1194"/>
    <mergeCell ref="A1196:A1197"/>
    <mergeCell ref="B1196:I1197"/>
    <mergeCell ref="B1200:I1200"/>
    <mergeCell ref="A1201:A1202"/>
    <mergeCell ref="B1201:C1202"/>
    <mergeCell ref="D1201:E1202"/>
    <mergeCell ref="F1201:G1202"/>
    <mergeCell ref="H1201:I1202"/>
    <mergeCell ref="B1203:C1203"/>
    <mergeCell ref="D1203:E1203"/>
    <mergeCell ref="F1203:G1203"/>
    <mergeCell ref="H1203:I1203"/>
    <mergeCell ref="A1205:A1206"/>
    <mergeCell ref="B1205:I1206"/>
    <mergeCell ref="A1178:I1179"/>
    <mergeCell ref="B1182:I1182"/>
    <mergeCell ref="A1183:A1184"/>
    <mergeCell ref="B1183:C1184"/>
    <mergeCell ref="D1183:E1184"/>
    <mergeCell ref="F1183:G1184"/>
    <mergeCell ref="H1183:I1184"/>
    <mergeCell ref="B1185:C1185"/>
    <mergeCell ref="D1185:E1185"/>
    <mergeCell ref="F1185:G1185"/>
    <mergeCell ref="H1185:I1185"/>
    <mergeCell ref="A1187:A1188"/>
    <mergeCell ref="B1187:I1188"/>
    <mergeCell ref="B1191:I1191"/>
    <mergeCell ref="A1192:A1193"/>
    <mergeCell ref="B1192:C1193"/>
    <mergeCell ref="D1192:E1193"/>
    <mergeCell ref="F1192:G1193"/>
    <mergeCell ref="H1192:I1193"/>
    <mergeCell ref="B398:C398"/>
    <mergeCell ref="D398:E398"/>
    <mergeCell ref="F398:G398"/>
    <mergeCell ref="H398:I398"/>
    <mergeCell ref="A400:A401"/>
    <mergeCell ref="B400:I401"/>
    <mergeCell ref="B404:I404"/>
    <mergeCell ref="A405:A406"/>
    <mergeCell ref="B405:C406"/>
    <mergeCell ref="D405:E406"/>
    <mergeCell ref="F405:G406"/>
    <mergeCell ref="H405:I406"/>
    <mergeCell ref="B407:C407"/>
    <mergeCell ref="D407:E407"/>
    <mergeCell ref="F407:G407"/>
    <mergeCell ref="H407:I407"/>
    <mergeCell ref="A409:A410"/>
    <mergeCell ref="B409:I410"/>
    <mergeCell ref="B386:I386"/>
    <mergeCell ref="A387:A388"/>
    <mergeCell ref="B387:C388"/>
    <mergeCell ref="D387:E388"/>
    <mergeCell ref="F387:G388"/>
    <mergeCell ref="H387:I388"/>
    <mergeCell ref="B389:C389"/>
    <mergeCell ref="D389:E389"/>
    <mergeCell ref="F389:G389"/>
    <mergeCell ref="H389:I389"/>
    <mergeCell ref="A391:A392"/>
    <mergeCell ref="B391:I392"/>
    <mergeCell ref="B395:I395"/>
    <mergeCell ref="A396:A397"/>
    <mergeCell ref="B396:C397"/>
    <mergeCell ref="D396:E397"/>
    <mergeCell ref="F396:G397"/>
    <mergeCell ref="H396:I397"/>
    <mergeCell ref="B371:C371"/>
    <mergeCell ref="D371:E371"/>
    <mergeCell ref="F371:G371"/>
    <mergeCell ref="H371:I371"/>
    <mergeCell ref="A373:A374"/>
    <mergeCell ref="B373:I374"/>
    <mergeCell ref="B377:I377"/>
    <mergeCell ref="A378:A379"/>
    <mergeCell ref="B378:C379"/>
    <mergeCell ref="D378:E379"/>
    <mergeCell ref="F378:G379"/>
    <mergeCell ref="H378:I379"/>
    <mergeCell ref="B380:C380"/>
    <mergeCell ref="D380:E380"/>
    <mergeCell ref="F380:G380"/>
    <mergeCell ref="H380:I380"/>
    <mergeCell ref="A382:A383"/>
    <mergeCell ref="B382:I383"/>
    <mergeCell ref="A355:I356"/>
    <mergeCell ref="B359:I359"/>
    <mergeCell ref="A360:A361"/>
    <mergeCell ref="B360:C361"/>
    <mergeCell ref="D360:E361"/>
    <mergeCell ref="F360:G361"/>
    <mergeCell ref="H360:I361"/>
    <mergeCell ref="B362:C362"/>
    <mergeCell ref="D362:E362"/>
    <mergeCell ref="F362:G362"/>
    <mergeCell ref="H362:I362"/>
    <mergeCell ref="A364:A365"/>
    <mergeCell ref="B364:I365"/>
    <mergeCell ref="B368:I368"/>
    <mergeCell ref="A369:A370"/>
    <mergeCell ref="B369:C370"/>
    <mergeCell ref="D369:E370"/>
    <mergeCell ref="F369:G370"/>
    <mergeCell ref="H369:I370"/>
    <mergeCell ref="B99:C99"/>
    <mergeCell ref="D99:H99"/>
    <mergeCell ref="B100:C105"/>
    <mergeCell ref="B114:C115"/>
    <mergeCell ref="B106:C107"/>
    <mergeCell ref="B108:C109"/>
    <mergeCell ref="B141:I141"/>
    <mergeCell ref="A142:A143"/>
    <mergeCell ref="B142:C143"/>
    <mergeCell ref="D142:E143"/>
    <mergeCell ref="F142:G143"/>
    <mergeCell ref="H142:I143"/>
    <mergeCell ref="B135:C135"/>
    <mergeCell ref="D135:E135"/>
    <mergeCell ref="F135:G135"/>
    <mergeCell ref="H135:I135"/>
    <mergeCell ref="A137:A138"/>
    <mergeCell ref="B137:I138"/>
    <mergeCell ref="F126:G126"/>
    <mergeCell ref="H126:I126"/>
    <mergeCell ref="A128:A129"/>
    <mergeCell ref="B128:I129"/>
    <mergeCell ref="B110:C111"/>
    <mergeCell ref="B112:C113"/>
    <mergeCell ref="A119:I120"/>
    <mergeCell ref="B123:I123"/>
    <mergeCell ref="A124:A125"/>
    <mergeCell ref="B124:C125"/>
    <mergeCell ref="D124:E125"/>
    <mergeCell ref="F124:G125"/>
    <mergeCell ref="H124:I125"/>
    <mergeCell ref="B132:I132"/>
    <mergeCell ref="A133:A134"/>
    <mergeCell ref="B133:C134"/>
    <mergeCell ref="D133:E134"/>
    <mergeCell ref="F133:G134"/>
    <mergeCell ref="H133:I134"/>
    <mergeCell ref="B126:C126"/>
    <mergeCell ref="D126:E126"/>
    <mergeCell ref="B159:I159"/>
    <mergeCell ref="A160:A161"/>
    <mergeCell ref="B160:C161"/>
    <mergeCell ref="D160:E161"/>
    <mergeCell ref="F160:G161"/>
    <mergeCell ref="H160:I161"/>
    <mergeCell ref="B153:C153"/>
    <mergeCell ref="D153:E153"/>
    <mergeCell ref="F153:G153"/>
    <mergeCell ref="H153:I153"/>
    <mergeCell ref="A155:A156"/>
    <mergeCell ref="B155:I156"/>
    <mergeCell ref="B150:I150"/>
    <mergeCell ref="A151:A152"/>
    <mergeCell ref="B151:C152"/>
    <mergeCell ref="D151:E152"/>
    <mergeCell ref="F151:G152"/>
    <mergeCell ref="H151:I152"/>
    <mergeCell ref="B144:C144"/>
    <mergeCell ref="D144:E144"/>
    <mergeCell ref="F144:G144"/>
    <mergeCell ref="H144:I144"/>
    <mergeCell ref="A146:A147"/>
    <mergeCell ref="B146:I147"/>
    <mergeCell ref="B171:C171"/>
    <mergeCell ref="D171:E171"/>
    <mergeCell ref="F171:G171"/>
    <mergeCell ref="H171:I171"/>
    <mergeCell ref="A173:A174"/>
    <mergeCell ref="B173:I174"/>
    <mergeCell ref="B168:I168"/>
    <mergeCell ref="A169:A170"/>
    <mergeCell ref="B169:C170"/>
    <mergeCell ref="D169:E170"/>
    <mergeCell ref="F169:G170"/>
    <mergeCell ref="H169:I170"/>
    <mergeCell ref="B162:C162"/>
    <mergeCell ref="D162:E162"/>
    <mergeCell ref="F162:G162"/>
    <mergeCell ref="H162:I162"/>
    <mergeCell ref="A164:A165"/>
    <mergeCell ref="B164:I165"/>
    <mergeCell ref="B191:I191"/>
    <mergeCell ref="A192:A193"/>
    <mergeCell ref="B192:C193"/>
    <mergeCell ref="D192:E193"/>
    <mergeCell ref="F192:G193"/>
    <mergeCell ref="H192:I193"/>
    <mergeCell ref="B185:C185"/>
    <mergeCell ref="D185:E185"/>
    <mergeCell ref="F185:G185"/>
    <mergeCell ref="H185:I185"/>
    <mergeCell ref="B186:I186"/>
    <mergeCell ref="A187:A188"/>
    <mergeCell ref="B187:I188"/>
    <mergeCell ref="A178:I179"/>
    <mergeCell ref="A180:I181"/>
    <mergeCell ref="B182:I182"/>
    <mergeCell ref="A183:A184"/>
    <mergeCell ref="B183:C184"/>
    <mergeCell ref="D183:E184"/>
    <mergeCell ref="F183:G184"/>
    <mergeCell ref="H183:I184"/>
    <mergeCell ref="B203:C203"/>
    <mergeCell ref="D203:E203"/>
    <mergeCell ref="F203:G203"/>
    <mergeCell ref="H203:I203"/>
    <mergeCell ref="A205:A206"/>
    <mergeCell ref="B205:I206"/>
    <mergeCell ref="B200:I200"/>
    <mergeCell ref="A201:A202"/>
    <mergeCell ref="B201:C202"/>
    <mergeCell ref="D201:E202"/>
    <mergeCell ref="F201:G202"/>
    <mergeCell ref="H201:I202"/>
    <mergeCell ref="B194:C194"/>
    <mergeCell ref="D194:E194"/>
    <mergeCell ref="F194:G194"/>
    <mergeCell ref="H194:I194"/>
    <mergeCell ref="A196:A197"/>
    <mergeCell ref="B196:I197"/>
    <mergeCell ref="B218:I218"/>
    <mergeCell ref="A219:A220"/>
    <mergeCell ref="B219:C220"/>
    <mergeCell ref="D219:E220"/>
    <mergeCell ref="F219:G220"/>
    <mergeCell ref="H219:I220"/>
    <mergeCell ref="B212:C212"/>
    <mergeCell ref="D212:E212"/>
    <mergeCell ref="F212:G212"/>
    <mergeCell ref="H212:I212"/>
    <mergeCell ref="A214:A215"/>
    <mergeCell ref="B214:I215"/>
    <mergeCell ref="B209:I209"/>
    <mergeCell ref="A210:A211"/>
    <mergeCell ref="B210:C211"/>
    <mergeCell ref="D210:E211"/>
    <mergeCell ref="F210:G211"/>
    <mergeCell ref="H210:I211"/>
    <mergeCell ref="B230:C230"/>
    <mergeCell ref="D230:E230"/>
    <mergeCell ref="F230:G230"/>
    <mergeCell ref="H230:I230"/>
    <mergeCell ref="A232:A233"/>
    <mergeCell ref="B232:I233"/>
    <mergeCell ref="B227:I227"/>
    <mergeCell ref="A228:A229"/>
    <mergeCell ref="B228:C229"/>
    <mergeCell ref="D228:E229"/>
    <mergeCell ref="F228:G229"/>
    <mergeCell ref="H228:I229"/>
    <mergeCell ref="B221:C221"/>
    <mergeCell ref="D221:E221"/>
    <mergeCell ref="F221:G221"/>
    <mergeCell ref="H221:I221"/>
    <mergeCell ref="A223:A224"/>
    <mergeCell ref="B223:I224"/>
    <mergeCell ref="B253:I253"/>
    <mergeCell ref="A254:A255"/>
    <mergeCell ref="B254:C255"/>
    <mergeCell ref="D254:E255"/>
    <mergeCell ref="F254:G255"/>
    <mergeCell ref="H254:I255"/>
    <mergeCell ref="B246:C246"/>
    <mergeCell ref="D246:E246"/>
    <mergeCell ref="F246:G246"/>
    <mergeCell ref="H246:I246"/>
    <mergeCell ref="A249:A250"/>
    <mergeCell ref="A237:I238"/>
    <mergeCell ref="A244:A245"/>
    <mergeCell ref="B244:C245"/>
    <mergeCell ref="D244:E245"/>
    <mergeCell ref="F244:G245"/>
    <mergeCell ref="H244:I245"/>
    <mergeCell ref="B249:I250"/>
    <mergeCell ref="B241:I243"/>
    <mergeCell ref="A241:A243"/>
    <mergeCell ref="A247:A248"/>
    <mergeCell ref="B265:C265"/>
    <mergeCell ref="D265:E265"/>
    <mergeCell ref="F265:G265"/>
    <mergeCell ref="H265:I265"/>
    <mergeCell ref="A267:A268"/>
    <mergeCell ref="B262:I262"/>
    <mergeCell ref="A263:A264"/>
    <mergeCell ref="B263:C264"/>
    <mergeCell ref="D263:E264"/>
    <mergeCell ref="F263:G264"/>
    <mergeCell ref="H263:I264"/>
    <mergeCell ref="B256:C256"/>
    <mergeCell ref="D256:E256"/>
    <mergeCell ref="F256:G256"/>
    <mergeCell ref="H256:I256"/>
    <mergeCell ref="A258:A259"/>
    <mergeCell ref="B267:I268"/>
    <mergeCell ref="B266:I266"/>
    <mergeCell ref="B258:I259"/>
    <mergeCell ref="B280:I280"/>
    <mergeCell ref="A281:A282"/>
    <mergeCell ref="B281:C282"/>
    <mergeCell ref="D281:E282"/>
    <mergeCell ref="F281:G282"/>
    <mergeCell ref="H281:I282"/>
    <mergeCell ref="B274:C274"/>
    <mergeCell ref="D274:E274"/>
    <mergeCell ref="F274:G274"/>
    <mergeCell ref="H274:I274"/>
    <mergeCell ref="A276:A277"/>
    <mergeCell ref="B271:I271"/>
    <mergeCell ref="A272:A273"/>
    <mergeCell ref="B272:C273"/>
    <mergeCell ref="D272:E273"/>
    <mergeCell ref="F272:G273"/>
    <mergeCell ref="H272:I273"/>
    <mergeCell ref="B276:I277"/>
    <mergeCell ref="B283:C283"/>
    <mergeCell ref="D283:E283"/>
    <mergeCell ref="F283:G283"/>
    <mergeCell ref="H283:I283"/>
    <mergeCell ref="A285:A286"/>
    <mergeCell ref="B285:I285"/>
    <mergeCell ref="B286:I286"/>
    <mergeCell ref="B309:I309"/>
    <mergeCell ref="A310:A311"/>
    <mergeCell ref="B310:C311"/>
    <mergeCell ref="D310:E311"/>
    <mergeCell ref="F310:G311"/>
    <mergeCell ref="H310:I311"/>
    <mergeCell ref="B303:C303"/>
    <mergeCell ref="D303:E303"/>
    <mergeCell ref="F303:G303"/>
    <mergeCell ref="H303:I303"/>
    <mergeCell ref="A305:A306"/>
    <mergeCell ref="B305:I306"/>
    <mergeCell ref="A296:I297"/>
    <mergeCell ref="B300:I300"/>
    <mergeCell ref="A301:A302"/>
    <mergeCell ref="B301:C302"/>
    <mergeCell ref="D301:E302"/>
    <mergeCell ref="F301:G302"/>
    <mergeCell ref="H301:I302"/>
    <mergeCell ref="B321:C321"/>
    <mergeCell ref="D321:E321"/>
    <mergeCell ref="F321:G321"/>
    <mergeCell ref="H321:I321"/>
    <mergeCell ref="A323:A324"/>
    <mergeCell ref="B323:I324"/>
    <mergeCell ref="B318:I318"/>
    <mergeCell ref="A319:A320"/>
    <mergeCell ref="B319:C320"/>
    <mergeCell ref="D319:E320"/>
    <mergeCell ref="F319:G320"/>
    <mergeCell ref="H319:I320"/>
    <mergeCell ref="B312:C312"/>
    <mergeCell ref="D312:E312"/>
    <mergeCell ref="F312:G312"/>
    <mergeCell ref="H312:I312"/>
    <mergeCell ref="A314:A315"/>
    <mergeCell ref="B314:I315"/>
    <mergeCell ref="B337:I337"/>
    <mergeCell ref="A338:A339"/>
    <mergeCell ref="B338:C339"/>
    <mergeCell ref="D338:E339"/>
    <mergeCell ref="F338:G339"/>
    <mergeCell ref="H338:I339"/>
    <mergeCell ref="B330:C330"/>
    <mergeCell ref="D330:E330"/>
    <mergeCell ref="F330:G330"/>
    <mergeCell ref="H330:I330"/>
    <mergeCell ref="A333:A334"/>
    <mergeCell ref="B333:I334"/>
    <mergeCell ref="B327:I327"/>
    <mergeCell ref="A328:A329"/>
    <mergeCell ref="B328:C329"/>
    <mergeCell ref="D328:E329"/>
    <mergeCell ref="F328:G329"/>
    <mergeCell ref="H328:I329"/>
    <mergeCell ref="A331:A332"/>
    <mergeCell ref="B349:C349"/>
    <mergeCell ref="D349:E349"/>
    <mergeCell ref="F349:G349"/>
    <mergeCell ref="H349:I349"/>
    <mergeCell ref="A351:A352"/>
    <mergeCell ref="B351:I352"/>
    <mergeCell ref="B346:I346"/>
    <mergeCell ref="A347:A348"/>
    <mergeCell ref="B347:C348"/>
    <mergeCell ref="D347:E348"/>
    <mergeCell ref="F347:G348"/>
    <mergeCell ref="H347:I348"/>
    <mergeCell ref="B340:C340"/>
    <mergeCell ref="D340:E340"/>
    <mergeCell ref="F340:G340"/>
    <mergeCell ref="H340:I340"/>
    <mergeCell ref="A342:A343"/>
    <mergeCell ref="B342:I343"/>
    <mergeCell ref="B427:I427"/>
    <mergeCell ref="A428:A429"/>
    <mergeCell ref="B428:C429"/>
    <mergeCell ref="D428:E429"/>
    <mergeCell ref="F428:G429"/>
    <mergeCell ref="H428:I429"/>
    <mergeCell ref="B421:C421"/>
    <mergeCell ref="D421:E421"/>
    <mergeCell ref="F421:G421"/>
    <mergeCell ref="H421:I421"/>
    <mergeCell ref="A423:A424"/>
    <mergeCell ref="B423:I424"/>
    <mergeCell ref="A414:I415"/>
    <mergeCell ref="B418:I418"/>
    <mergeCell ref="A419:A420"/>
    <mergeCell ref="B419:C420"/>
    <mergeCell ref="D419:E420"/>
    <mergeCell ref="F419:G420"/>
    <mergeCell ref="H419:I420"/>
    <mergeCell ref="A468:A469"/>
    <mergeCell ref="A464:A465"/>
    <mergeCell ref="B464:C465"/>
    <mergeCell ref="A459:A460"/>
    <mergeCell ref="A455:A456"/>
    <mergeCell ref="B455:C456"/>
    <mergeCell ref="B448:C448"/>
    <mergeCell ref="A450:A451"/>
    <mergeCell ref="A446:A447"/>
    <mergeCell ref="B446:C447"/>
    <mergeCell ref="B439:C439"/>
    <mergeCell ref="A441:A442"/>
    <mergeCell ref="A437:A438"/>
    <mergeCell ref="B437:C438"/>
    <mergeCell ref="B430:C430"/>
    <mergeCell ref="D430:E430"/>
    <mergeCell ref="F430:G430"/>
    <mergeCell ref="B441:I442"/>
    <mergeCell ref="B450:I451"/>
    <mergeCell ref="B459:I460"/>
    <mergeCell ref="B468:I469"/>
    <mergeCell ref="H430:I430"/>
    <mergeCell ref="A432:A433"/>
    <mergeCell ref="B432:I433"/>
    <mergeCell ref="B486:I486"/>
    <mergeCell ref="A487:A488"/>
    <mergeCell ref="B487:C488"/>
    <mergeCell ref="D487:E488"/>
    <mergeCell ref="F487:G488"/>
    <mergeCell ref="H487:I488"/>
    <mergeCell ref="B480:C480"/>
    <mergeCell ref="D480:E480"/>
    <mergeCell ref="F480:G480"/>
    <mergeCell ref="H480:I480"/>
    <mergeCell ref="A482:A483"/>
    <mergeCell ref="B482:I483"/>
    <mergeCell ref="A473:I474"/>
    <mergeCell ref="B477:I477"/>
    <mergeCell ref="A478:A479"/>
    <mergeCell ref="B478:C479"/>
    <mergeCell ref="D478:E479"/>
    <mergeCell ref="F478:G479"/>
    <mergeCell ref="H478:I479"/>
    <mergeCell ref="B498:C498"/>
    <mergeCell ref="D498:E498"/>
    <mergeCell ref="F498:G498"/>
    <mergeCell ref="H498:I498"/>
    <mergeCell ref="A500:A501"/>
    <mergeCell ref="B500:I501"/>
    <mergeCell ref="B495:I495"/>
    <mergeCell ref="A496:A497"/>
    <mergeCell ref="B496:C497"/>
    <mergeCell ref="D496:E497"/>
    <mergeCell ref="F496:G497"/>
    <mergeCell ref="H496:I497"/>
    <mergeCell ref="B489:C489"/>
    <mergeCell ref="D489:E489"/>
    <mergeCell ref="F489:G489"/>
    <mergeCell ref="H489:I489"/>
    <mergeCell ref="A491:A492"/>
    <mergeCell ref="B491:I492"/>
    <mergeCell ref="B513:I513"/>
    <mergeCell ref="A514:A515"/>
    <mergeCell ref="B514:C515"/>
    <mergeCell ref="D514:E515"/>
    <mergeCell ref="F514:G515"/>
    <mergeCell ref="H514:I515"/>
    <mergeCell ref="B507:C507"/>
    <mergeCell ref="D507:E507"/>
    <mergeCell ref="F507:G507"/>
    <mergeCell ref="H507:I507"/>
    <mergeCell ref="A509:A510"/>
    <mergeCell ref="B509:I510"/>
    <mergeCell ref="B504:I504"/>
    <mergeCell ref="A505:A506"/>
    <mergeCell ref="B505:C506"/>
    <mergeCell ref="D505:E506"/>
    <mergeCell ref="F505:G506"/>
    <mergeCell ref="H505:I506"/>
    <mergeCell ref="B525:C525"/>
    <mergeCell ref="D525:E525"/>
    <mergeCell ref="F525:G525"/>
    <mergeCell ref="H525:I525"/>
    <mergeCell ref="A527:A528"/>
    <mergeCell ref="B527:I528"/>
    <mergeCell ref="B522:I522"/>
    <mergeCell ref="A523:A524"/>
    <mergeCell ref="B523:C524"/>
    <mergeCell ref="D523:E524"/>
    <mergeCell ref="F523:G524"/>
    <mergeCell ref="H523:I524"/>
    <mergeCell ref="B516:C516"/>
    <mergeCell ref="D516:E516"/>
    <mergeCell ref="F516:G516"/>
    <mergeCell ref="H516:I516"/>
    <mergeCell ref="A518:A519"/>
    <mergeCell ref="B518:I519"/>
    <mergeCell ref="B958:I958"/>
    <mergeCell ref="A959:A960"/>
    <mergeCell ref="B959:C960"/>
    <mergeCell ref="D959:E960"/>
    <mergeCell ref="F959:G960"/>
    <mergeCell ref="H959:I960"/>
    <mergeCell ref="B952:C952"/>
    <mergeCell ref="D952:E952"/>
    <mergeCell ref="F952:G952"/>
    <mergeCell ref="H952:I952"/>
    <mergeCell ref="A954:A955"/>
    <mergeCell ref="B954:I955"/>
    <mergeCell ref="A945:I946"/>
    <mergeCell ref="B949:I949"/>
    <mergeCell ref="A950:A951"/>
    <mergeCell ref="B950:C951"/>
    <mergeCell ref="D950:E951"/>
    <mergeCell ref="F950:G951"/>
    <mergeCell ref="H950:I951"/>
    <mergeCell ref="B970:C970"/>
    <mergeCell ref="D970:E970"/>
    <mergeCell ref="F970:G970"/>
    <mergeCell ref="H970:I970"/>
    <mergeCell ref="A972:A973"/>
    <mergeCell ref="B972:I973"/>
    <mergeCell ref="B967:I967"/>
    <mergeCell ref="A968:A969"/>
    <mergeCell ref="B968:C969"/>
    <mergeCell ref="D968:E969"/>
    <mergeCell ref="F968:G969"/>
    <mergeCell ref="H968:I969"/>
    <mergeCell ref="B961:C961"/>
    <mergeCell ref="D961:E961"/>
    <mergeCell ref="F961:G961"/>
    <mergeCell ref="H961:I961"/>
    <mergeCell ref="A963:A964"/>
    <mergeCell ref="B963:I964"/>
    <mergeCell ref="B985:I985"/>
    <mergeCell ref="A986:A987"/>
    <mergeCell ref="B986:C987"/>
    <mergeCell ref="D986:E987"/>
    <mergeCell ref="F986:G987"/>
    <mergeCell ref="H986:I987"/>
    <mergeCell ref="B979:C979"/>
    <mergeCell ref="D979:E979"/>
    <mergeCell ref="F979:G979"/>
    <mergeCell ref="H979:I979"/>
    <mergeCell ref="A981:A982"/>
    <mergeCell ref="B981:I982"/>
    <mergeCell ref="B976:I976"/>
    <mergeCell ref="A977:A978"/>
    <mergeCell ref="B977:C978"/>
    <mergeCell ref="D977:E978"/>
    <mergeCell ref="F977:G978"/>
    <mergeCell ref="H977:I978"/>
    <mergeCell ref="B997:C997"/>
    <mergeCell ref="D997:E997"/>
    <mergeCell ref="F997:G997"/>
    <mergeCell ref="H997:I997"/>
    <mergeCell ref="A999:A1000"/>
    <mergeCell ref="B999:I1000"/>
    <mergeCell ref="B994:I994"/>
    <mergeCell ref="A995:A996"/>
    <mergeCell ref="B995:C996"/>
    <mergeCell ref="D995:E996"/>
    <mergeCell ref="F995:G996"/>
    <mergeCell ref="H995:I996"/>
    <mergeCell ref="B988:C988"/>
    <mergeCell ref="D988:E988"/>
    <mergeCell ref="F988:G988"/>
    <mergeCell ref="H988:I988"/>
    <mergeCell ref="A990:A991"/>
    <mergeCell ref="B990:I991"/>
    <mergeCell ref="B545:I545"/>
    <mergeCell ref="A546:A547"/>
    <mergeCell ref="B546:C547"/>
    <mergeCell ref="D546:E547"/>
    <mergeCell ref="F546:G547"/>
    <mergeCell ref="H546:I547"/>
    <mergeCell ref="B539:C539"/>
    <mergeCell ref="D539:E539"/>
    <mergeCell ref="F539:G539"/>
    <mergeCell ref="H539:I539"/>
    <mergeCell ref="A541:A542"/>
    <mergeCell ref="B541:I542"/>
    <mergeCell ref="A532:I533"/>
    <mergeCell ref="B536:I536"/>
    <mergeCell ref="A537:A538"/>
    <mergeCell ref="B537:C538"/>
    <mergeCell ref="D537:E538"/>
    <mergeCell ref="F537:G538"/>
    <mergeCell ref="H537:I538"/>
    <mergeCell ref="B557:C557"/>
    <mergeCell ref="D557:E557"/>
    <mergeCell ref="F557:G557"/>
    <mergeCell ref="H557:I557"/>
    <mergeCell ref="A559:A560"/>
    <mergeCell ref="B559:I560"/>
    <mergeCell ref="B554:I554"/>
    <mergeCell ref="A555:A556"/>
    <mergeCell ref="B555:C556"/>
    <mergeCell ref="D555:E556"/>
    <mergeCell ref="F555:G556"/>
    <mergeCell ref="H555:I556"/>
    <mergeCell ref="B548:C548"/>
    <mergeCell ref="D548:E548"/>
    <mergeCell ref="F548:G548"/>
    <mergeCell ref="H548:I548"/>
    <mergeCell ref="A550:A551"/>
    <mergeCell ref="B550:I551"/>
    <mergeCell ref="B572:I572"/>
    <mergeCell ref="A573:A574"/>
    <mergeCell ref="B573:C574"/>
    <mergeCell ref="D573:E574"/>
    <mergeCell ref="F573:G574"/>
    <mergeCell ref="H573:I574"/>
    <mergeCell ref="B566:C566"/>
    <mergeCell ref="D566:E566"/>
    <mergeCell ref="F566:G566"/>
    <mergeCell ref="H566:I566"/>
    <mergeCell ref="A568:A569"/>
    <mergeCell ref="B568:I569"/>
    <mergeCell ref="B563:I563"/>
    <mergeCell ref="A564:A565"/>
    <mergeCell ref="B564:C565"/>
    <mergeCell ref="D564:E565"/>
    <mergeCell ref="F564:G565"/>
    <mergeCell ref="H564:I565"/>
    <mergeCell ref="B584:C584"/>
    <mergeCell ref="D584:E584"/>
    <mergeCell ref="F584:G584"/>
    <mergeCell ref="H584:I584"/>
    <mergeCell ref="A586:A587"/>
    <mergeCell ref="B586:I587"/>
    <mergeCell ref="B581:I581"/>
    <mergeCell ref="A582:A583"/>
    <mergeCell ref="B582:C583"/>
    <mergeCell ref="D582:E583"/>
    <mergeCell ref="F582:G583"/>
    <mergeCell ref="H582:I583"/>
    <mergeCell ref="B575:C575"/>
    <mergeCell ref="D575:E575"/>
    <mergeCell ref="F575:G575"/>
    <mergeCell ref="H575:I575"/>
    <mergeCell ref="A577:A578"/>
    <mergeCell ref="B577:I578"/>
    <mergeCell ref="B781:I781"/>
    <mergeCell ref="A782:A783"/>
    <mergeCell ref="B782:C783"/>
    <mergeCell ref="D782:E783"/>
    <mergeCell ref="F782:G783"/>
    <mergeCell ref="H782:I783"/>
    <mergeCell ref="B775:C775"/>
    <mergeCell ref="D775:E775"/>
    <mergeCell ref="F775:G775"/>
    <mergeCell ref="H775:I775"/>
    <mergeCell ref="A777:A778"/>
    <mergeCell ref="B777:I778"/>
    <mergeCell ref="A768:I769"/>
    <mergeCell ref="B772:I772"/>
    <mergeCell ref="A773:A774"/>
    <mergeCell ref="B773:C774"/>
    <mergeCell ref="D773:E774"/>
    <mergeCell ref="F773:G774"/>
    <mergeCell ref="H773:I774"/>
    <mergeCell ref="B793:C793"/>
    <mergeCell ref="D793:E793"/>
    <mergeCell ref="F793:G793"/>
    <mergeCell ref="H793:I793"/>
    <mergeCell ref="A795:A796"/>
    <mergeCell ref="B795:I796"/>
    <mergeCell ref="B790:I790"/>
    <mergeCell ref="A791:A792"/>
    <mergeCell ref="B791:C792"/>
    <mergeCell ref="D791:E792"/>
    <mergeCell ref="F791:G792"/>
    <mergeCell ref="H791:I792"/>
    <mergeCell ref="B784:C784"/>
    <mergeCell ref="D784:E784"/>
    <mergeCell ref="F784:G784"/>
    <mergeCell ref="H784:I784"/>
    <mergeCell ref="A786:A787"/>
    <mergeCell ref="B786:I787"/>
    <mergeCell ref="B808:I808"/>
    <mergeCell ref="A809:A810"/>
    <mergeCell ref="B809:C810"/>
    <mergeCell ref="D809:E810"/>
    <mergeCell ref="F809:G810"/>
    <mergeCell ref="H809:I810"/>
    <mergeCell ref="B802:C802"/>
    <mergeCell ref="D802:E802"/>
    <mergeCell ref="F802:G802"/>
    <mergeCell ref="H802:I802"/>
    <mergeCell ref="A804:A805"/>
    <mergeCell ref="B804:I805"/>
    <mergeCell ref="B799:I799"/>
    <mergeCell ref="A800:A801"/>
    <mergeCell ref="B800:C801"/>
    <mergeCell ref="D800:E801"/>
    <mergeCell ref="F800:G801"/>
    <mergeCell ref="H800:I801"/>
    <mergeCell ref="B820:C820"/>
    <mergeCell ref="D820:E820"/>
    <mergeCell ref="F820:G820"/>
    <mergeCell ref="H820:I820"/>
    <mergeCell ref="A822:A823"/>
    <mergeCell ref="B822:I823"/>
    <mergeCell ref="B817:I817"/>
    <mergeCell ref="A818:A819"/>
    <mergeCell ref="B818:C819"/>
    <mergeCell ref="D818:E819"/>
    <mergeCell ref="F818:G819"/>
    <mergeCell ref="H818:I819"/>
    <mergeCell ref="B811:C811"/>
    <mergeCell ref="D811:E811"/>
    <mergeCell ref="F811:G811"/>
    <mergeCell ref="H811:I811"/>
    <mergeCell ref="A813:A814"/>
    <mergeCell ref="B813:I814"/>
    <mergeCell ref="B1724:I1724"/>
    <mergeCell ref="A1725:A1726"/>
    <mergeCell ref="B1725:C1726"/>
    <mergeCell ref="D1725:E1726"/>
    <mergeCell ref="F1725:G1726"/>
    <mergeCell ref="H1725:I1726"/>
    <mergeCell ref="B1718:C1718"/>
    <mergeCell ref="D1718:E1718"/>
    <mergeCell ref="F1718:G1718"/>
    <mergeCell ref="H1718:I1718"/>
    <mergeCell ref="A1720:A1721"/>
    <mergeCell ref="B1720:I1721"/>
    <mergeCell ref="A1711:I1712"/>
    <mergeCell ref="B1715:I1715"/>
    <mergeCell ref="A1716:A1717"/>
    <mergeCell ref="B1716:C1717"/>
    <mergeCell ref="D1716:E1717"/>
    <mergeCell ref="F1716:G1717"/>
    <mergeCell ref="H1716:I1717"/>
    <mergeCell ref="B1736:C1736"/>
    <mergeCell ref="D1736:E1736"/>
    <mergeCell ref="F1736:G1736"/>
    <mergeCell ref="H1736:I1736"/>
    <mergeCell ref="A1738:A1739"/>
    <mergeCell ref="B1738:I1739"/>
    <mergeCell ref="B1733:I1733"/>
    <mergeCell ref="A1734:A1735"/>
    <mergeCell ref="B1734:C1735"/>
    <mergeCell ref="D1734:E1735"/>
    <mergeCell ref="F1734:G1735"/>
    <mergeCell ref="H1734:I1735"/>
    <mergeCell ref="B1727:C1727"/>
    <mergeCell ref="D1727:E1727"/>
    <mergeCell ref="F1727:G1727"/>
    <mergeCell ref="H1727:I1727"/>
    <mergeCell ref="A1729:A1730"/>
    <mergeCell ref="B1729:I1730"/>
    <mergeCell ref="B1751:I1751"/>
    <mergeCell ref="A1752:A1753"/>
    <mergeCell ref="B1752:C1753"/>
    <mergeCell ref="D1752:E1753"/>
    <mergeCell ref="F1752:G1753"/>
    <mergeCell ref="H1752:I1753"/>
    <mergeCell ref="B1745:C1745"/>
    <mergeCell ref="D1745:E1745"/>
    <mergeCell ref="F1745:G1745"/>
    <mergeCell ref="H1745:I1745"/>
    <mergeCell ref="A1747:A1748"/>
    <mergeCell ref="B1747:I1748"/>
    <mergeCell ref="B1742:I1742"/>
    <mergeCell ref="A1743:A1744"/>
    <mergeCell ref="B1743:C1744"/>
    <mergeCell ref="D1743:E1744"/>
    <mergeCell ref="F1743:G1744"/>
    <mergeCell ref="H1743:I1744"/>
    <mergeCell ref="B1763:C1763"/>
    <mergeCell ref="D1763:E1763"/>
    <mergeCell ref="F1763:G1763"/>
    <mergeCell ref="H1763:I1763"/>
    <mergeCell ref="A1765:A1766"/>
    <mergeCell ref="B1765:I1766"/>
    <mergeCell ref="B1760:I1760"/>
    <mergeCell ref="A1761:A1762"/>
    <mergeCell ref="B1761:C1762"/>
    <mergeCell ref="D1761:E1762"/>
    <mergeCell ref="F1761:G1762"/>
    <mergeCell ref="H1761:I1762"/>
    <mergeCell ref="B1754:C1754"/>
    <mergeCell ref="D1754:E1754"/>
    <mergeCell ref="F1754:G1754"/>
    <mergeCell ref="H1754:I1754"/>
    <mergeCell ref="A1756:A1757"/>
    <mergeCell ref="B1756:I1757"/>
    <mergeCell ref="B840:I840"/>
    <mergeCell ref="A841:A842"/>
    <mergeCell ref="B841:C842"/>
    <mergeCell ref="D841:E842"/>
    <mergeCell ref="F841:G842"/>
    <mergeCell ref="H841:I842"/>
    <mergeCell ref="B834:C834"/>
    <mergeCell ref="D834:E834"/>
    <mergeCell ref="F834:G834"/>
    <mergeCell ref="H834:I834"/>
    <mergeCell ref="A836:A837"/>
    <mergeCell ref="B836:I837"/>
    <mergeCell ref="A827:I828"/>
    <mergeCell ref="B831:I831"/>
    <mergeCell ref="A832:A833"/>
    <mergeCell ref="B832:C833"/>
    <mergeCell ref="D832:E833"/>
    <mergeCell ref="F832:G833"/>
    <mergeCell ref="H832:I833"/>
    <mergeCell ref="B879:C879"/>
    <mergeCell ref="D879:E879"/>
    <mergeCell ref="F879:G879"/>
    <mergeCell ref="H879:I879"/>
    <mergeCell ref="A881:A882"/>
    <mergeCell ref="B881:I882"/>
    <mergeCell ref="B876:I876"/>
    <mergeCell ref="A877:A878"/>
    <mergeCell ref="B877:C878"/>
    <mergeCell ref="D877:E878"/>
    <mergeCell ref="F877:G878"/>
    <mergeCell ref="H877:I878"/>
    <mergeCell ref="B843:C843"/>
    <mergeCell ref="D843:E843"/>
    <mergeCell ref="F843:G843"/>
    <mergeCell ref="H843:I843"/>
    <mergeCell ref="A845:A846"/>
    <mergeCell ref="B845:I846"/>
    <mergeCell ref="B850:C851"/>
    <mergeCell ref="B859:C860"/>
    <mergeCell ref="B868:C869"/>
    <mergeCell ref="B870:C870"/>
    <mergeCell ref="B861:C861"/>
    <mergeCell ref="B852:C852"/>
    <mergeCell ref="A854:A855"/>
    <mergeCell ref="B854:I855"/>
    <mergeCell ref="B863:I864"/>
    <mergeCell ref="A863:A864"/>
    <mergeCell ref="A872:A873"/>
    <mergeCell ref="B872:I873"/>
    <mergeCell ref="B604:I604"/>
    <mergeCell ref="A605:A606"/>
    <mergeCell ref="B605:C606"/>
    <mergeCell ref="D605:E606"/>
    <mergeCell ref="F605:G606"/>
    <mergeCell ref="H605:I606"/>
    <mergeCell ref="B598:C598"/>
    <mergeCell ref="D598:E598"/>
    <mergeCell ref="F598:G598"/>
    <mergeCell ref="H598:I598"/>
    <mergeCell ref="A600:A601"/>
    <mergeCell ref="B600:I601"/>
    <mergeCell ref="A591:I592"/>
    <mergeCell ref="B595:I595"/>
    <mergeCell ref="A596:A597"/>
    <mergeCell ref="B596:C597"/>
    <mergeCell ref="D596:E597"/>
    <mergeCell ref="F596:G597"/>
    <mergeCell ref="H596:I597"/>
    <mergeCell ref="B616:C616"/>
    <mergeCell ref="D616:E616"/>
    <mergeCell ref="F616:G616"/>
    <mergeCell ref="H616:I616"/>
    <mergeCell ref="A618:A619"/>
    <mergeCell ref="B618:I619"/>
    <mergeCell ref="B613:I613"/>
    <mergeCell ref="A614:A615"/>
    <mergeCell ref="B614:C615"/>
    <mergeCell ref="D614:E615"/>
    <mergeCell ref="F614:G615"/>
    <mergeCell ref="H614:I615"/>
    <mergeCell ref="B607:C607"/>
    <mergeCell ref="D607:E607"/>
    <mergeCell ref="F607:G607"/>
    <mergeCell ref="H607:I607"/>
    <mergeCell ref="A609:A610"/>
    <mergeCell ref="B609:I610"/>
    <mergeCell ref="B631:I631"/>
    <mergeCell ref="A632:A633"/>
    <mergeCell ref="B632:C633"/>
    <mergeCell ref="D632:E633"/>
    <mergeCell ref="F632:G633"/>
    <mergeCell ref="H632:I633"/>
    <mergeCell ref="B625:C625"/>
    <mergeCell ref="D625:E625"/>
    <mergeCell ref="F625:G625"/>
    <mergeCell ref="H625:I625"/>
    <mergeCell ref="A627:A628"/>
    <mergeCell ref="B627:I628"/>
    <mergeCell ref="B622:I622"/>
    <mergeCell ref="A623:A624"/>
    <mergeCell ref="B623:C624"/>
    <mergeCell ref="D623:E624"/>
    <mergeCell ref="F623:G624"/>
    <mergeCell ref="H623:I624"/>
    <mergeCell ref="B643:C643"/>
    <mergeCell ref="D643:E643"/>
    <mergeCell ref="F643:G643"/>
    <mergeCell ref="H643:I643"/>
    <mergeCell ref="A645:A646"/>
    <mergeCell ref="B645:I646"/>
    <mergeCell ref="B640:I640"/>
    <mergeCell ref="A641:A642"/>
    <mergeCell ref="B641:C642"/>
    <mergeCell ref="D641:E642"/>
    <mergeCell ref="F641:G642"/>
    <mergeCell ref="H641:I642"/>
    <mergeCell ref="B634:C634"/>
    <mergeCell ref="D634:E634"/>
    <mergeCell ref="F634:G634"/>
    <mergeCell ref="H634:I634"/>
    <mergeCell ref="A636:A637"/>
    <mergeCell ref="B636:I637"/>
    <mergeCell ref="B663:I663"/>
    <mergeCell ref="A664:A665"/>
    <mergeCell ref="B664:C665"/>
    <mergeCell ref="D664:E665"/>
    <mergeCell ref="F664:G665"/>
    <mergeCell ref="H664:I665"/>
    <mergeCell ref="B657:C657"/>
    <mergeCell ref="D657:E657"/>
    <mergeCell ref="F657:G657"/>
    <mergeCell ref="H657:I657"/>
    <mergeCell ref="A659:A660"/>
    <mergeCell ref="B659:I660"/>
    <mergeCell ref="A650:I651"/>
    <mergeCell ref="B654:I654"/>
    <mergeCell ref="A655:A656"/>
    <mergeCell ref="B655:C656"/>
    <mergeCell ref="D655:E656"/>
    <mergeCell ref="F655:G656"/>
    <mergeCell ref="H655:I656"/>
    <mergeCell ref="B675:C675"/>
    <mergeCell ref="D675:E675"/>
    <mergeCell ref="F675:G675"/>
    <mergeCell ref="H675:I675"/>
    <mergeCell ref="A677:A678"/>
    <mergeCell ref="B677:I678"/>
    <mergeCell ref="B672:I672"/>
    <mergeCell ref="A673:A674"/>
    <mergeCell ref="B673:C674"/>
    <mergeCell ref="D673:E674"/>
    <mergeCell ref="F673:G674"/>
    <mergeCell ref="H673:I674"/>
    <mergeCell ref="B666:C666"/>
    <mergeCell ref="D666:E666"/>
    <mergeCell ref="F666:G666"/>
    <mergeCell ref="H666:I666"/>
    <mergeCell ref="A668:A669"/>
    <mergeCell ref="B668:I669"/>
    <mergeCell ref="B690:I690"/>
    <mergeCell ref="A691:A692"/>
    <mergeCell ref="B691:C692"/>
    <mergeCell ref="D691:E692"/>
    <mergeCell ref="F691:G692"/>
    <mergeCell ref="H691:I692"/>
    <mergeCell ref="B684:C684"/>
    <mergeCell ref="D684:E684"/>
    <mergeCell ref="F684:G684"/>
    <mergeCell ref="H684:I684"/>
    <mergeCell ref="A686:A687"/>
    <mergeCell ref="B686:I687"/>
    <mergeCell ref="B681:I681"/>
    <mergeCell ref="A682:A683"/>
    <mergeCell ref="B682:C683"/>
    <mergeCell ref="D682:E683"/>
    <mergeCell ref="F682:G683"/>
    <mergeCell ref="H682:I683"/>
    <mergeCell ref="B702:C702"/>
    <mergeCell ref="D702:E702"/>
    <mergeCell ref="F702:G702"/>
    <mergeCell ref="H702:I702"/>
    <mergeCell ref="A704:A705"/>
    <mergeCell ref="B704:I705"/>
    <mergeCell ref="B699:I699"/>
    <mergeCell ref="A700:A701"/>
    <mergeCell ref="B700:C701"/>
    <mergeCell ref="D700:E701"/>
    <mergeCell ref="F700:G701"/>
    <mergeCell ref="H700:I701"/>
    <mergeCell ref="B693:C693"/>
    <mergeCell ref="D693:E693"/>
    <mergeCell ref="F693:G693"/>
    <mergeCell ref="H693:I693"/>
    <mergeCell ref="A695:A696"/>
    <mergeCell ref="B695:I696"/>
    <mergeCell ref="B1016:I1016"/>
    <mergeCell ref="A1017:A1018"/>
    <mergeCell ref="B1017:C1018"/>
    <mergeCell ref="D1017:E1018"/>
    <mergeCell ref="F1017:G1018"/>
    <mergeCell ref="H1017:I1018"/>
    <mergeCell ref="B1010:C1010"/>
    <mergeCell ref="D1010:E1010"/>
    <mergeCell ref="F1010:G1010"/>
    <mergeCell ref="H1010:I1010"/>
    <mergeCell ref="A1012:A1013"/>
    <mergeCell ref="B1012:I1013"/>
    <mergeCell ref="A1003:I1004"/>
    <mergeCell ref="B1007:I1007"/>
    <mergeCell ref="A1008:A1009"/>
    <mergeCell ref="B1008:C1009"/>
    <mergeCell ref="D1008:E1009"/>
    <mergeCell ref="F1008:G1009"/>
    <mergeCell ref="H1008:I1009"/>
    <mergeCell ref="B1028:C1028"/>
    <mergeCell ref="D1028:E1028"/>
    <mergeCell ref="F1028:G1028"/>
    <mergeCell ref="H1028:I1028"/>
    <mergeCell ref="A1030:A1031"/>
    <mergeCell ref="B1030:I1031"/>
    <mergeCell ref="B1025:I1025"/>
    <mergeCell ref="A1026:A1027"/>
    <mergeCell ref="B1026:C1027"/>
    <mergeCell ref="D1026:E1027"/>
    <mergeCell ref="F1026:G1027"/>
    <mergeCell ref="H1026:I1027"/>
    <mergeCell ref="B1019:C1019"/>
    <mergeCell ref="D1019:E1019"/>
    <mergeCell ref="F1019:G1019"/>
    <mergeCell ref="H1019:I1019"/>
    <mergeCell ref="A1021:A1022"/>
    <mergeCell ref="B1021:I1022"/>
    <mergeCell ref="B1043:I1043"/>
    <mergeCell ref="A1044:A1045"/>
    <mergeCell ref="B1044:C1045"/>
    <mergeCell ref="D1044:E1045"/>
    <mergeCell ref="F1044:G1045"/>
    <mergeCell ref="H1044:I1045"/>
    <mergeCell ref="B1037:C1037"/>
    <mergeCell ref="D1037:E1037"/>
    <mergeCell ref="F1037:G1037"/>
    <mergeCell ref="H1037:I1037"/>
    <mergeCell ref="A1039:A1040"/>
    <mergeCell ref="B1039:I1040"/>
    <mergeCell ref="B1034:I1034"/>
    <mergeCell ref="A1035:A1036"/>
    <mergeCell ref="B1035:C1036"/>
    <mergeCell ref="D1035:E1036"/>
    <mergeCell ref="F1035:G1036"/>
    <mergeCell ref="H1035:I1036"/>
    <mergeCell ref="B1055:C1055"/>
    <mergeCell ref="D1055:E1055"/>
    <mergeCell ref="F1055:G1055"/>
    <mergeCell ref="H1055:I1055"/>
    <mergeCell ref="A1057:A1058"/>
    <mergeCell ref="B1057:I1058"/>
    <mergeCell ref="B1052:I1052"/>
    <mergeCell ref="A1053:A1054"/>
    <mergeCell ref="B1053:C1054"/>
    <mergeCell ref="D1053:E1054"/>
    <mergeCell ref="F1053:G1054"/>
    <mergeCell ref="H1053:I1054"/>
    <mergeCell ref="B1046:C1046"/>
    <mergeCell ref="D1046:E1046"/>
    <mergeCell ref="F1046:G1046"/>
    <mergeCell ref="H1046:I1046"/>
    <mergeCell ref="A1048:A1049"/>
    <mergeCell ref="B1048:I1049"/>
    <mergeCell ref="B1311:I1311"/>
    <mergeCell ref="A1312:A1313"/>
    <mergeCell ref="B1312:C1313"/>
    <mergeCell ref="D1312:E1313"/>
    <mergeCell ref="F1312:G1313"/>
    <mergeCell ref="H1312:I1313"/>
    <mergeCell ref="B1305:C1305"/>
    <mergeCell ref="D1305:E1305"/>
    <mergeCell ref="F1305:G1305"/>
    <mergeCell ref="H1305:I1305"/>
    <mergeCell ref="A1307:A1308"/>
    <mergeCell ref="B1307:I1308"/>
    <mergeCell ref="A1298:I1299"/>
    <mergeCell ref="B1302:I1302"/>
    <mergeCell ref="A1303:A1304"/>
    <mergeCell ref="B1303:C1304"/>
    <mergeCell ref="D1303:E1304"/>
    <mergeCell ref="F1303:G1304"/>
    <mergeCell ref="H1303:I1304"/>
    <mergeCell ref="B1323:C1323"/>
    <mergeCell ref="D1323:E1323"/>
    <mergeCell ref="F1323:G1323"/>
    <mergeCell ref="H1323:I1323"/>
    <mergeCell ref="A1325:A1326"/>
    <mergeCell ref="B1325:I1326"/>
    <mergeCell ref="B1320:I1320"/>
    <mergeCell ref="A1321:A1322"/>
    <mergeCell ref="B1321:C1322"/>
    <mergeCell ref="D1321:E1322"/>
    <mergeCell ref="F1321:G1322"/>
    <mergeCell ref="H1321:I1322"/>
    <mergeCell ref="B1314:C1314"/>
    <mergeCell ref="D1314:E1314"/>
    <mergeCell ref="F1314:G1314"/>
    <mergeCell ref="H1314:I1314"/>
    <mergeCell ref="A1316:A1317"/>
    <mergeCell ref="B1316:I1317"/>
    <mergeCell ref="B1338:I1338"/>
    <mergeCell ref="A1339:A1340"/>
    <mergeCell ref="B1339:C1340"/>
    <mergeCell ref="D1339:E1340"/>
    <mergeCell ref="F1339:G1340"/>
    <mergeCell ref="H1339:I1340"/>
    <mergeCell ref="B1332:C1332"/>
    <mergeCell ref="D1332:E1332"/>
    <mergeCell ref="F1332:G1332"/>
    <mergeCell ref="H1332:I1332"/>
    <mergeCell ref="A1334:A1335"/>
    <mergeCell ref="B1334:I1335"/>
    <mergeCell ref="B1329:I1329"/>
    <mergeCell ref="A1330:A1331"/>
    <mergeCell ref="B1330:C1331"/>
    <mergeCell ref="D1330:E1331"/>
    <mergeCell ref="F1330:G1331"/>
    <mergeCell ref="H1330:I1331"/>
    <mergeCell ref="B1350:C1350"/>
    <mergeCell ref="D1350:E1350"/>
    <mergeCell ref="F1350:G1350"/>
    <mergeCell ref="H1350:I1350"/>
    <mergeCell ref="A1352:A1353"/>
    <mergeCell ref="B1352:I1353"/>
    <mergeCell ref="B1347:I1347"/>
    <mergeCell ref="A1348:A1349"/>
    <mergeCell ref="B1348:C1349"/>
    <mergeCell ref="D1348:E1349"/>
    <mergeCell ref="F1348:G1349"/>
    <mergeCell ref="H1348:I1349"/>
    <mergeCell ref="B1341:C1341"/>
    <mergeCell ref="D1341:E1341"/>
    <mergeCell ref="F1341:G1341"/>
    <mergeCell ref="H1341:I1341"/>
    <mergeCell ref="A1343:A1344"/>
    <mergeCell ref="B1343:I1344"/>
    <mergeCell ref="B1370:I1370"/>
    <mergeCell ref="A1371:A1372"/>
    <mergeCell ref="B1371:C1372"/>
    <mergeCell ref="D1371:E1372"/>
    <mergeCell ref="F1371:G1372"/>
    <mergeCell ref="H1371:I1372"/>
    <mergeCell ref="B1364:C1364"/>
    <mergeCell ref="D1364:E1364"/>
    <mergeCell ref="F1364:G1364"/>
    <mergeCell ref="H1364:I1364"/>
    <mergeCell ref="A1366:A1367"/>
    <mergeCell ref="B1366:I1367"/>
    <mergeCell ref="A1357:I1358"/>
    <mergeCell ref="B1361:I1361"/>
    <mergeCell ref="A1362:A1363"/>
    <mergeCell ref="B1362:C1363"/>
    <mergeCell ref="D1362:E1363"/>
    <mergeCell ref="F1362:G1363"/>
    <mergeCell ref="H1362:I1363"/>
    <mergeCell ref="B1382:C1382"/>
    <mergeCell ref="D1382:E1382"/>
    <mergeCell ref="F1382:G1382"/>
    <mergeCell ref="H1382:I1382"/>
    <mergeCell ref="A1384:A1385"/>
    <mergeCell ref="B1384:I1385"/>
    <mergeCell ref="B1379:I1379"/>
    <mergeCell ref="A1380:A1381"/>
    <mergeCell ref="B1380:C1381"/>
    <mergeCell ref="D1380:E1381"/>
    <mergeCell ref="F1380:G1381"/>
    <mergeCell ref="H1380:I1381"/>
    <mergeCell ref="B1373:C1373"/>
    <mergeCell ref="D1373:E1373"/>
    <mergeCell ref="F1373:G1373"/>
    <mergeCell ref="H1373:I1373"/>
    <mergeCell ref="A1375:A1376"/>
    <mergeCell ref="B1375:I1376"/>
    <mergeCell ref="B1397:I1397"/>
    <mergeCell ref="A1398:A1399"/>
    <mergeCell ref="B1398:C1399"/>
    <mergeCell ref="D1398:E1399"/>
    <mergeCell ref="F1398:G1399"/>
    <mergeCell ref="H1398:I1399"/>
    <mergeCell ref="B1391:C1391"/>
    <mergeCell ref="D1391:E1391"/>
    <mergeCell ref="F1391:G1391"/>
    <mergeCell ref="H1391:I1391"/>
    <mergeCell ref="A1393:A1394"/>
    <mergeCell ref="B1393:I1394"/>
    <mergeCell ref="B1388:I1388"/>
    <mergeCell ref="A1389:A1390"/>
    <mergeCell ref="B1389:C1390"/>
    <mergeCell ref="D1389:E1390"/>
    <mergeCell ref="F1389:G1390"/>
    <mergeCell ref="H1389:I1390"/>
    <mergeCell ref="B1409:C1409"/>
    <mergeCell ref="D1409:E1409"/>
    <mergeCell ref="F1409:G1409"/>
    <mergeCell ref="H1409:I1409"/>
    <mergeCell ref="A1411:A1412"/>
    <mergeCell ref="B1411:I1412"/>
    <mergeCell ref="B1406:I1406"/>
    <mergeCell ref="A1407:A1408"/>
    <mergeCell ref="B1407:C1408"/>
    <mergeCell ref="D1407:E1408"/>
    <mergeCell ref="F1407:G1408"/>
    <mergeCell ref="H1407:I1408"/>
    <mergeCell ref="B1400:C1400"/>
    <mergeCell ref="D1400:E1400"/>
    <mergeCell ref="F1400:G1400"/>
    <mergeCell ref="H1400:I1400"/>
    <mergeCell ref="A1402:A1403"/>
    <mergeCell ref="B1402:I1403"/>
    <mergeCell ref="B1075:I1075"/>
    <mergeCell ref="A1076:A1077"/>
    <mergeCell ref="B1076:C1077"/>
    <mergeCell ref="D1076:E1077"/>
    <mergeCell ref="F1076:G1077"/>
    <mergeCell ref="H1076:I1077"/>
    <mergeCell ref="B1069:C1069"/>
    <mergeCell ref="D1069:E1069"/>
    <mergeCell ref="F1069:G1069"/>
    <mergeCell ref="H1069:I1069"/>
    <mergeCell ref="A1071:A1072"/>
    <mergeCell ref="B1071:I1072"/>
    <mergeCell ref="A1062:I1063"/>
    <mergeCell ref="B1066:I1066"/>
    <mergeCell ref="A1067:A1068"/>
    <mergeCell ref="B1067:C1068"/>
    <mergeCell ref="D1067:E1068"/>
    <mergeCell ref="F1067:G1068"/>
    <mergeCell ref="H1067:I1068"/>
    <mergeCell ref="B1087:C1087"/>
    <mergeCell ref="D1087:E1087"/>
    <mergeCell ref="F1087:G1087"/>
    <mergeCell ref="H1087:I1087"/>
    <mergeCell ref="A1089:A1090"/>
    <mergeCell ref="B1089:I1090"/>
    <mergeCell ref="B1084:I1084"/>
    <mergeCell ref="A1085:A1086"/>
    <mergeCell ref="B1085:C1086"/>
    <mergeCell ref="D1085:E1086"/>
    <mergeCell ref="F1085:G1086"/>
    <mergeCell ref="H1085:I1086"/>
    <mergeCell ref="B1078:C1078"/>
    <mergeCell ref="D1078:E1078"/>
    <mergeCell ref="F1078:G1078"/>
    <mergeCell ref="H1078:I1078"/>
    <mergeCell ref="A1080:A1081"/>
    <mergeCell ref="B1080:I1081"/>
    <mergeCell ref="B1102:I1102"/>
    <mergeCell ref="A1103:A1104"/>
    <mergeCell ref="B1103:C1104"/>
    <mergeCell ref="D1103:E1104"/>
    <mergeCell ref="F1103:G1104"/>
    <mergeCell ref="H1103:I1104"/>
    <mergeCell ref="B1096:C1096"/>
    <mergeCell ref="D1096:E1096"/>
    <mergeCell ref="F1096:G1096"/>
    <mergeCell ref="H1096:I1096"/>
    <mergeCell ref="A1098:A1099"/>
    <mergeCell ref="B1098:I1099"/>
    <mergeCell ref="B1093:I1093"/>
    <mergeCell ref="A1094:A1095"/>
    <mergeCell ref="B1094:C1095"/>
    <mergeCell ref="D1094:E1095"/>
    <mergeCell ref="F1094:G1095"/>
    <mergeCell ref="H1094:I1095"/>
    <mergeCell ref="B1114:C1114"/>
    <mergeCell ref="D1114:E1114"/>
    <mergeCell ref="F1114:G1114"/>
    <mergeCell ref="H1114:I1114"/>
    <mergeCell ref="A1116:A1117"/>
    <mergeCell ref="B1116:I1117"/>
    <mergeCell ref="B1111:I1111"/>
    <mergeCell ref="A1112:A1113"/>
    <mergeCell ref="B1112:C1113"/>
    <mergeCell ref="D1112:E1113"/>
    <mergeCell ref="F1112:G1113"/>
    <mergeCell ref="H1112:I1113"/>
    <mergeCell ref="B1105:C1105"/>
    <mergeCell ref="D1105:E1105"/>
    <mergeCell ref="F1105:G1105"/>
    <mergeCell ref="H1105:I1105"/>
    <mergeCell ref="A1107:A1108"/>
    <mergeCell ref="B1107:I1108"/>
    <mergeCell ref="B1429:I1429"/>
    <mergeCell ref="A1430:A1431"/>
    <mergeCell ref="B1430:C1431"/>
    <mergeCell ref="D1430:E1431"/>
    <mergeCell ref="F1430:G1431"/>
    <mergeCell ref="H1430:I1431"/>
    <mergeCell ref="B1423:C1423"/>
    <mergeCell ref="D1423:E1423"/>
    <mergeCell ref="F1423:G1423"/>
    <mergeCell ref="H1423:I1423"/>
    <mergeCell ref="A1425:A1426"/>
    <mergeCell ref="B1425:I1426"/>
    <mergeCell ref="A1416:I1417"/>
    <mergeCell ref="B1420:I1420"/>
    <mergeCell ref="A1421:A1422"/>
    <mergeCell ref="B1421:C1422"/>
    <mergeCell ref="D1421:E1422"/>
    <mergeCell ref="F1421:G1422"/>
    <mergeCell ref="H1421:I1422"/>
    <mergeCell ref="B1441:C1441"/>
    <mergeCell ref="D1441:E1441"/>
    <mergeCell ref="F1441:G1441"/>
    <mergeCell ref="H1441:I1441"/>
    <mergeCell ref="A1443:A1444"/>
    <mergeCell ref="B1443:I1444"/>
    <mergeCell ref="B1438:I1438"/>
    <mergeCell ref="A1439:A1440"/>
    <mergeCell ref="B1439:C1440"/>
    <mergeCell ref="D1439:E1440"/>
    <mergeCell ref="F1439:G1440"/>
    <mergeCell ref="H1439:I1440"/>
    <mergeCell ref="B1432:C1432"/>
    <mergeCell ref="D1432:E1432"/>
    <mergeCell ref="F1432:G1432"/>
    <mergeCell ref="H1432:I1432"/>
    <mergeCell ref="A1434:A1435"/>
    <mergeCell ref="B1434:I1435"/>
    <mergeCell ref="B1456:I1456"/>
    <mergeCell ref="A1457:A1458"/>
    <mergeCell ref="B1457:C1458"/>
    <mergeCell ref="D1457:E1458"/>
    <mergeCell ref="F1457:G1458"/>
    <mergeCell ref="H1457:I1458"/>
    <mergeCell ref="B1450:C1450"/>
    <mergeCell ref="D1450:E1450"/>
    <mergeCell ref="F1450:G1450"/>
    <mergeCell ref="H1450:I1450"/>
    <mergeCell ref="A1452:A1453"/>
    <mergeCell ref="B1452:I1453"/>
    <mergeCell ref="B1447:I1447"/>
    <mergeCell ref="A1448:A1449"/>
    <mergeCell ref="B1448:C1449"/>
    <mergeCell ref="D1448:E1449"/>
    <mergeCell ref="F1448:G1449"/>
    <mergeCell ref="H1448:I1449"/>
    <mergeCell ref="B1468:C1468"/>
    <mergeCell ref="D1468:E1468"/>
    <mergeCell ref="F1468:G1468"/>
    <mergeCell ref="H1468:I1468"/>
    <mergeCell ref="A1470:A1471"/>
    <mergeCell ref="B1470:I1471"/>
    <mergeCell ref="B1465:I1465"/>
    <mergeCell ref="A1466:A1467"/>
    <mergeCell ref="B1466:C1467"/>
    <mergeCell ref="D1466:E1467"/>
    <mergeCell ref="F1466:G1467"/>
    <mergeCell ref="H1466:I1467"/>
    <mergeCell ref="B1459:C1459"/>
    <mergeCell ref="D1459:E1459"/>
    <mergeCell ref="F1459:G1459"/>
    <mergeCell ref="H1459:I1459"/>
    <mergeCell ref="A1461:A1462"/>
    <mergeCell ref="B1461:I1462"/>
    <mergeCell ref="B1488:I1488"/>
    <mergeCell ref="A1489:A1490"/>
    <mergeCell ref="B1489:C1490"/>
    <mergeCell ref="D1489:E1490"/>
    <mergeCell ref="F1489:G1490"/>
    <mergeCell ref="H1489:I1490"/>
    <mergeCell ref="B1482:C1482"/>
    <mergeCell ref="D1482:E1482"/>
    <mergeCell ref="F1482:G1482"/>
    <mergeCell ref="H1482:I1482"/>
    <mergeCell ref="A1484:A1485"/>
    <mergeCell ref="B1484:I1485"/>
    <mergeCell ref="A1475:I1476"/>
    <mergeCell ref="B1479:I1479"/>
    <mergeCell ref="A1480:A1481"/>
    <mergeCell ref="B1480:C1481"/>
    <mergeCell ref="D1480:E1481"/>
    <mergeCell ref="F1480:G1481"/>
    <mergeCell ref="H1480:I1481"/>
    <mergeCell ref="B1500:C1500"/>
    <mergeCell ref="D1500:E1500"/>
    <mergeCell ref="F1500:G1500"/>
    <mergeCell ref="H1500:I1500"/>
    <mergeCell ref="A1502:A1503"/>
    <mergeCell ref="B1502:I1503"/>
    <mergeCell ref="B1497:I1497"/>
    <mergeCell ref="A1498:A1499"/>
    <mergeCell ref="B1498:C1499"/>
    <mergeCell ref="D1498:E1499"/>
    <mergeCell ref="F1498:G1499"/>
    <mergeCell ref="H1498:I1499"/>
    <mergeCell ref="B1491:C1491"/>
    <mergeCell ref="D1491:E1491"/>
    <mergeCell ref="F1491:G1491"/>
    <mergeCell ref="H1491:I1491"/>
    <mergeCell ref="A1493:A1494"/>
    <mergeCell ref="B1493:I1494"/>
    <mergeCell ref="B1515:I1515"/>
    <mergeCell ref="A1516:A1517"/>
    <mergeCell ref="B1516:C1517"/>
    <mergeCell ref="D1516:E1517"/>
    <mergeCell ref="F1516:G1517"/>
    <mergeCell ref="H1516:I1517"/>
    <mergeCell ref="B1509:C1509"/>
    <mergeCell ref="D1509:E1509"/>
    <mergeCell ref="F1509:G1509"/>
    <mergeCell ref="H1509:I1509"/>
    <mergeCell ref="A1511:A1512"/>
    <mergeCell ref="B1511:I1512"/>
    <mergeCell ref="B1506:I1506"/>
    <mergeCell ref="A1507:A1508"/>
    <mergeCell ref="B1507:C1508"/>
    <mergeCell ref="D1507:E1508"/>
    <mergeCell ref="F1507:G1508"/>
    <mergeCell ref="H1507:I1508"/>
    <mergeCell ref="B1527:C1527"/>
    <mergeCell ref="D1527:E1527"/>
    <mergeCell ref="F1527:G1527"/>
    <mergeCell ref="H1527:I1527"/>
    <mergeCell ref="A1529:A1530"/>
    <mergeCell ref="B1529:I1530"/>
    <mergeCell ref="B1524:I1524"/>
    <mergeCell ref="A1525:A1526"/>
    <mergeCell ref="B1525:C1526"/>
    <mergeCell ref="D1525:E1526"/>
    <mergeCell ref="F1525:G1526"/>
    <mergeCell ref="H1525:I1526"/>
    <mergeCell ref="B1518:C1518"/>
    <mergeCell ref="D1518:E1518"/>
    <mergeCell ref="F1518:G1518"/>
    <mergeCell ref="H1518:I1518"/>
    <mergeCell ref="A1520:A1521"/>
    <mergeCell ref="B1520:I1521"/>
    <mergeCell ref="F1795:G1795"/>
    <mergeCell ref="H1795:I1795"/>
    <mergeCell ref="A1797:A1798"/>
    <mergeCell ref="B1797:I1798"/>
    <mergeCell ref="B1792:I1792"/>
    <mergeCell ref="A1793:A1794"/>
    <mergeCell ref="B1793:C1794"/>
    <mergeCell ref="D1793:E1794"/>
    <mergeCell ref="F1793:G1794"/>
    <mergeCell ref="H1793:I1794"/>
    <mergeCell ref="B1786:C1786"/>
    <mergeCell ref="D1786:E1786"/>
    <mergeCell ref="F1786:G1786"/>
    <mergeCell ref="H1786:I1786"/>
    <mergeCell ref="A1788:A1789"/>
    <mergeCell ref="B1788:I1789"/>
    <mergeCell ref="A1770:I1771"/>
    <mergeCell ref="B1783:I1783"/>
    <mergeCell ref="A1784:A1785"/>
    <mergeCell ref="B1784:C1785"/>
    <mergeCell ref="D1784:E1785"/>
    <mergeCell ref="F1784:G1785"/>
    <mergeCell ref="H1784:I1785"/>
    <mergeCell ref="B1810:I1810"/>
    <mergeCell ref="A1811:A1812"/>
    <mergeCell ref="B1811:C1812"/>
    <mergeCell ref="D1811:E1812"/>
    <mergeCell ref="F1811:G1812"/>
    <mergeCell ref="H1811:I1812"/>
    <mergeCell ref="B1777:C1777"/>
    <mergeCell ref="D1777:E1777"/>
    <mergeCell ref="F1777:G1777"/>
    <mergeCell ref="H1777:I1777"/>
    <mergeCell ref="A1779:A1780"/>
    <mergeCell ref="B1779:I1780"/>
    <mergeCell ref="B1774:I1774"/>
    <mergeCell ref="A1775:A1776"/>
    <mergeCell ref="B1775:C1776"/>
    <mergeCell ref="D1775:E1776"/>
    <mergeCell ref="F1775:G1776"/>
    <mergeCell ref="H1775:I1776"/>
    <mergeCell ref="B1804:C1804"/>
    <mergeCell ref="D1804:E1804"/>
    <mergeCell ref="F1804:G1804"/>
    <mergeCell ref="H1804:I1804"/>
    <mergeCell ref="A1806:A1807"/>
    <mergeCell ref="B1806:I1807"/>
    <mergeCell ref="B1801:I1801"/>
    <mergeCell ref="A1802:A1803"/>
    <mergeCell ref="B1802:C1803"/>
    <mergeCell ref="D1802:E1803"/>
    <mergeCell ref="F1802:G1803"/>
    <mergeCell ref="H1802:I1803"/>
    <mergeCell ref="B1795:C1795"/>
    <mergeCell ref="D1795:E1795"/>
    <mergeCell ref="B1822:C1822"/>
    <mergeCell ref="D1822:E1822"/>
    <mergeCell ref="F1822:G1822"/>
    <mergeCell ref="H1822:I1822"/>
    <mergeCell ref="A1824:A1825"/>
    <mergeCell ref="B1824:I1825"/>
    <mergeCell ref="B1819:I1819"/>
    <mergeCell ref="A1820:A1821"/>
    <mergeCell ref="B1820:C1821"/>
    <mergeCell ref="D1820:E1821"/>
    <mergeCell ref="F1820:G1821"/>
    <mergeCell ref="H1820:I1821"/>
    <mergeCell ref="B1813:C1813"/>
    <mergeCell ref="D1813:E1813"/>
    <mergeCell ref="F1813:G1813"/>
    <mergeCell ref="H1813:I1813"/>
    <mergeCell ref="A1815:A1816"/>
    <mergeCell ref="B1815:I1816"/>
    <mergeCell ref="B1547:I1547"/>
    <mergeCell ref="A1548:A1549"/>
    <mergeCell ref="B1548:C1549"/>
    <mergeCell ref="D1548:E1549"/>
    <mergeCell ref="F1548:G1549"/>
    <mergeCell ref="H1548:I1549"/>
    <mergeCell ref="B1541:C1541"/>
    <mergeCell ref="D1541:E1541"/>
    <mergeCell ref="F1541:G1541"/>
    <mergeCell ref="H1541:I1541"/>
    <mergeCell ref="A1543:A1544"/>
    <mergeCell ref="B1543:I1544"/>
    <mergeCell ref="A1534:I1535"/>
    <mergeCell ref="B1538:I1538"/>
    <mergeCell ref="A1539:A1540"/>
    <mergeCell ref="B1539:C1540"/>
    <mergeCell ref="D1539:E1540"/>
    <mergeCell ref="F1539:G1540"/>
    <mergeCell ref="H1539:I1540"/>
    <mergeCell ref="B1559:C1559"/>
    <mergeCell ref="D1559:E1559"/>
    <mergeCell ref="F1559:G1559"/>
    <mergeCell ref="H1559:I1559"/>
    <mergeCell ref="A1561:A1562"/>
    <mergeCell ref="B1561:I1562"/>
    <mergeCell ref="B1556:I1556"/>
    <mergeCell ref="A1557:A1558"/>
    <mergeCell ref="B1557:C1558"/>
    <mergeCell ref="D1557:E1558"/>
    <mergeCell ref="F1557:G1558"/>
    <mergeCell ref="H1557:I1558"/>
    <mergeCell ref="B1550:C1550"/>
    <mergeCell ref="D1550:E1550"/>
    <mergeCell ref="F1550:G1550"/>
    <mergeCell ref="H1550:I1550"/>
    <mergeCell ref="A1552:A1553"/>
    <mergeCell ref="B1552:I1553"/>
    <mergeCell ref="B1574:I1574"/>
    <mergeCell ref="A1575:A1576"/>
    <mergeCell ref="B1575:C1576"/>
    <mergeCell ref="D1575:E1576"/>
    <mergeCell ref="F1575:G1576"/>
    <mergeCell ref="H1575:I1576"/>
    <mergeCell ref="B1568:C1568"/>
    <mergeCell ref="D1568:E1568"/>
    <mergeCell ref="F1568:G1568"/>
    <mergeCell ref="H1568:I1568"/>
    <mergeCell ref="A1570:A1571"/>
    <mergeCell ref="B1570:I1571"/>
    <mergeCell ref="B1565:I1565"/>
    <mergeCell ref="A1566:A1567"/>
    <mergeCell ref="B1566:C1567"/>
    <mergeCell ref="D1566:E1567"/>
    <mergeCell ref="F1566:G1567"/>
    <mergeCell ref="H1566:I1567"/>
    <mergeCell ref="B1586:C1586"/>
    <mergeCell ref="D1586:E1586"/>
    <mergeCell ref="F1586:G1586"/>
    <mergeCell ref="H1586:I1586"/>
    <mergeCell ref="A1588:A1589"/>
    <mergeCell ref="B1588:I1589"/>
    <mergeCell ref="B1583:I1583"/>
    <mergeCell ref="A1584:A1585"/>
    <mergeCell ref="B1584:C1585"/>
    <mergeCell ref="D1584:E1585"/>
    <mergeCell ref="F1584:G1585"/>
    <mergeCell ref="H1584:I1585"/>
    <mergeCell ref="B1577:C1577"/>
    <mergeCell ref="D1577:E1577"/>
    <mergeCell ref="F1577:G1577"/>
    <mergeCell ref="H1577:I1577"/>
    <mergeCell ref="A1579:A1580"/>
    <mergeCell ref="B1579:I1580"/>
    <mergeCell ref="B722:I722"/>
    <mergeCell ref="A723:A724"/>
    <mergeCell ref="B723:C724"/>
    <mergeCell ref="D723:E724"/>
    <mergeCell ref="F723:G724"/>
    <mergeCell ref="H723:I724"/>
    <mergeCell ref="B716:C716"/>
    <mergeCell ref="D716:E716"/>
    <mergeCell ref="F716:G716"/>
    <mergeCell ref="H716:I716"/>
    <mergeCell ref="A718:A719"/>
    <mergeCell ref="B718:I719"/>
    <mergeCell ref="A709:I710"/>
    <mergeCell ref="B713:I713"/>
    <mergeCell ref="A714:A715"/>
    <mergeCell ref="B714:C715"/>
    <mergeCell ref="D714:E715"/>
    <mergeCell ref="F714:G715"/>
    <mergeCell ref="H714:I715"/>
    <mergeCell ref="B734:C734"/>
    <mergeCell ref="D734:E734"/>
    <mergeCell ref="F734:G734"/>
    <mergeCell ref="H734:I734"/>
    <mergeCell ref="A736:A737"/>
    <mergeCell ref="B736:I737"/>
    <mergeCell ref="B731:I731"/>
    <mergeCell ref="A732:A733"/>
    <mergeCell ref="B732:C733"/>
    <mergeCell ref="D732:E733"/>
    <mergeCell ref="F732:G733"/>
    <mergeCell ref="H732:I733"/>
    <mergeCell ref="B725:C725"/>
    <mergeCell ref="D725:E725"/>
    <mergeCell ref="F725:G725"/>
    <mergeCell ref="H725:I725"/>
    <mergeCell ref="A727:A728"/>
    <mergeCell ref="B727:I728"/>
    <mergeCell ref="B749:I749"/>
    <mergeCell ref="A750:A751"/>
    <mergeCell ref="B750:C751"/>
    <mergeCell ref="D750:E751"/>
    <mergeCell ref="F750:G751"/>
    <mergeCell ref="H750:I751"/>
    <mergeCell ref="B743:C743"/>
    <mergeCell ref="D743:E743"/>
    <mergeCell ref="F743:G743"/>
    <mergeCell ref="H743:I743"/>
    <mergeCell ref="A745:A746"/>
    <mergeCell ref="B745:I746"/>
    <mergeCell ref="B740:I740"/>
    <mergeCell ref="A741:A742"/>
    <mergeCell ref="B741:C742"/>
    <mergeCell ref="D741:E742"/>
    <mergeCell ref="F741:G742"/>
    <mergeCell ref="H741:I742"/>
    <mergeCell ref="B761:C761"/>
    <mergeCell ref="D761:E761"/>
    <mergeCell ref="F761:G761"/>
    <mergeCell ref="H761:I761"/>
    <mergeCell ref="A763:A764"/>
    <mergeCell ref="B763:I764"/>
    <mergeCell ref="B758:I758"/>
    <mergeCell ref="A759:A760"/>
    <mergeCell ref="B759:C760"/>
    <mergeCell ref="D759:E760"/>
    <mergeCell ref="F759:G760"/>
    <mergeCell ref="H759:I760"/>
    <mergeCell ref="B752:C752"/>
    <mergeCell ref="D752:E752"/>
    <mergeCell ref="F752:G752"/>
    <mergeCell ref="H752:I752"/>
    <mergeCell ref="A754:A755"/>
    <mergeCell ref="B754:I755"/>
    <mergeCell ref="B899:I899"/>
    <mergeCell ref="A900:A901"/>
    <mergeCell ref="B900:C901"/>
    <mergeCell ref="D900:E901"/>
    <mergeCell ref="F900:G901"/>
    <mergeCell ref="H900:I901"/>
    <mergeCell ref="B893:C893"/>
    <mergeCell ref="D893:E893"/>
    <mergeCell ref="F893:G893"/>
    <mergeCell ref="H893:I893"/>
    <mergeCell ref="A895:A896"/>
    <mergeCell ref="B895:I896"/>
    <mergeCell ref="A886:I887"/>
    <mergeCell ref="B890:I890"/>
    <mergeCell ref="A891:A892"/>
    <mergeCell ref="B891:C892"/>
    <mergeCell ref="D891:E892"/>
    <mergeCell ref="F891:G892"/>
    <mergeCell ref="H891:I892"/>
    <mergeCell ref="B911:C911"/>
    <mergeCell ref="D911:E911"/>
    <mergeCell ref="F911:G911"/>
    <mergeCell ref="H911:I911"/>
    <mergeCell ref="A913:A914"/>
    <mergeCell ref="B913:I914"/>
    <mergeCell ref="B908:I908"/>
    <mergeCell ref="A909:A910"/>
    <mergeCell ref="B909:C910"/>
    <mergeCell ref="D909:E910"/>
    <mergeCell ref="F909:G910"/>
    <mergeCell ref="H909:I910"/>
    <mergeCell ref="B902:C902"/>
    <mergeCell ref="D902:E902"/>
    <mergeCell ref="F902:G902"/>
    <mergeCell ref="H902:I902"/>
    <mergeCell ref="A904:A905"/>
    <mergeCell ref="B904:I905"/>
    <mergeCell ref="B926:I926"/>
    <mergeCell ref="A927:A928"/>
    <mergeCell ref="B927:C928"/>
    <mergeCell ref="D927:E928"/>
    <mergeCell ref="F927:G928"/>
    <mergeCell ref="H927:I928"/>
    <mergeCell ref="B920:C920"/>
    <mergeCell ref="D920:E920"/>
    <mergeCell ref="F920:G920"/>
    <mergeCell ref="H920:I920"/>
    <mergeCell ref="A922:A923"/>
    <mergeCell ref="B922:I923"/>
    <mergeCell ref="B917:I917"/>
    <mergeCell ref="A918:A919"/>
    <mergeCell ref="B918:C919"/>
    <mergeCell ref="D918:E919"/>
    <mergeCell ref="F918:G919"/>
    <mergeCell ref="H918:I919"/>
    <mergeCell ref="B938:C938"/>
    <mergeCell ref="D938:E938"/>
    <mergeCell ref="F938:G938"/>
    <mergeCell ref="H938:I938"/>
    <mergeCell ref="A940:A941"/>
    <mergeCell ref="B940:I941"/>
    <mergeCell ref="B935:I935"/>
    <mergeCell ref="A936:A937"/>
    <mergeCell ref="B936:C937"/>
    <mergeCell ref="D936:E937"/>
    <mergeCell ref="F936:G937"/>
    <mergeCell ref="H936:I937"/>
    <mergeCell ref="B929:C929"/>
    <mergeCell ref="D929:E929"/>
    <mergeCell ref="F929:G929"/>
    <mergeCell ref="H929:I929"/>
    <mergeCell ref="A931:A932"/>
    <mergeCell ref="B931:I932"/>
    <mergeCell ref="B1134:I1134"/>
    <mergeCell ref="A1135:A1136"/>
    <mergeCell ref="B1135:C1136"/>
    <mergeCell ref="D1135:E1136"/>
    <mergeCell ref="F1135:G1136"/>
    <mergeCell ref="H1135:I1136"/>
    <mergeCell ref="B1128:C1128"/>
    <mergeCell ref="D1128:E1128"/>
    <mergeCell ref="F1128:G1128"/>
    <mergeCell ref="H1128:I1128"/>
    <mergeCell ref="A1130:A1131"/>
    <mergeCell ref="B1130:I1131"/>
    <mergeCell ref="A1121:I1122"/>
    <mergeCell ref="B1125:I1125"/>
    <mergeCell ref="A1126:A1127"/>
    <mergeCell ref="B1126:C1127"/>
    <mergeCell ref="D1126:E1127"/>
    <mergeCell ref="F1126:G1127"/>
    <mergeCell ref="H1126:I1127"/>
    <mergeCell ref="B1146:C1146"/>
    <mergeCell ref="D1146:E1146"/>
    <mergeCell ref="F1146:G1146"/>
    <mergeCell ref="H1146:I1146"/>
    <mergeCell ref="A1148:A1149"/>
    <mergeCell ref="B1148:I1149"/>
    <mergeCell ref="B1143:I1143"/>
    <mergeCell ref="A1144:A1145"/>
    <mergeCell ref="B1144:C1145"/>
    <mergeCell ref="D1144:E1145"/>
    <mergeCell ref="F1144:G1145"/>
    <mergeCell ref="H1144:I1145"/>
    <mergeCell ref="B1137:C1137"/>
    <mergeCell ref="D1137:E1137"/>
    <mergeCell ref="F1137:G1137"/>
    <mergeCell ref="H1137:I1137"/>
    <mergeCell ref="A1139:A1140"/>
    <mergeCell ref="B1139:I1140"/>
    <mergeCell ref="B1161:I1161"/>
    <mergeCell ref="A1162:A1163"/>
    <mergeCell ref="B1162:C1163"/>
    <mergeCell ref="D1162:E1163"/>
    <mergeCell ref="F1162:G1163"/>
    <mergeCell ref="H1162:I1163"/>
    <mergeCell ref="B1155:C1155"/>
    <mergeCell ref="D1155:E1155"/>
    <mergeCell ref="F1155:G1155"/>
    <mergeCell ref="H1155:I1155"/>
    <mergeCell ref="A1157:A1158"/>
    <mergeCell ref="B1157:I1158"/>
    <mergeCell ref="B1152:I1152"/>
    <mergeCell ref="A1153:A1154"/>
    <mergeCell ref="B1153:C1154"/>
    <mergeCell ref="D1153:E1154"/>
    <mergeCell ref="F1153:G1154"/>
    <mergeCell ref="H1153:I1154"/>
    <mergeCell ref="B1173:C1173"/>
    <mergeCell ref="D1173:E1173"/>
    <mergeCell ref="F1173:G1173"/>
    <mergeCell ref="H1173:I1173"/>
    <mergeCell ref="A1175:A1176"/>
    <mergeCell ref="B1175:I1176"/>
    <mergeCell ref="B1170:I1170"/>
    <mergeCell ref="A1171:A1172"/>
    <mergeCell ref="B1171:C1172"/>
    <mergeCell ref="D1171:E1172"/>
    <mergeCell ref="F1171:G1172"/>
    <mergeCell ref="H1171:I1172"/>
    <mergeCell ref="B1164:C1164"/>
    <mergeCell ref="D1164:E1164"/>
    <mergeCell ref="F1164:G1164"/>
    <mergeCell ref="H1164:I1164"/>
    <mergeCell ref="A1166:A1167"/>
    <mergeCell ref="B1166:I1167"/>
    <mergeCell ref="B1252:I1252"/>
    <mergeCell ref="A1253:A1254"/>
    <mergeCell ref="B1253:C1254"/>
    <mergeCell ref="D1253:E1254"/>
    <mergeCell ref="F1253:G1254"/>
    <mergeCell ref="H1253:I1254"/>
    <mergeCell ref="B1246:C1246"/>
    <mergeCell ref="D1246:E1246"/>
    <mergeCell ref="F1246:G1246"/>
    <mergeCell ref="H1246:I1246"/>
    <mergeCell ref="A1248:A1249"/>
    <mergeCell ref="B1248:I1249"/>
    <mergeCell ref="A1239:I1240"/>
    <mergeCell ref="B1243:I1243"/>
    <mergeCell ref="A1244:A1245"/>
    <mergeCell ref="B1244:C1245"/>
    <mergeCell ref="D1244:E1245"/>
    <mergeCell ref="F1244:G1245"/>
    <mergeCell ref="H1244:I1245"/>
    <mergeCell ref="B1264:C1264"/>
    <mergeCell ref="D1264:E1264"/>
    <mergeCell ref="F1264:G1264"/>
    <mergeCell ref="H1264:I1264"/>
    <mergeCell ref="A1266:A1267"/>
    <mergeCell ref="B1266:I1267"/>
    <mergeCell ref="B1261:I1261"/>
    <mergeCell ref="A1262:A1263"/>
    <mergeCell ref="B1262:C1263"/>
    <mergeCell ref="D1262:E1263"/>
    <mergeCell ref="F1262:G1263"/>
    <mergeCell ref="H1262:I1263"/>
    <mergeCell ref="B1255:C1255"/>
    <mergeCell ref="D1255:E1255"/>
    <mergeCell ref="F1255:G1255"/>
    <mergeCell ref="H1255:I1255"/>
    <mergeCell ref="A1257:A1258"/>
    <mergeCell ref="B1257:I1258"/>
    <mergeCell ref="B1279:I1279"/>
    <mergeCell ref="A1280:A1281"/>
    <mergeCell ref="B1280:C1281"/>
    <mergeCell ref="D1280:E1281"/>
    <mergeCell ref="F1280:G1281"/>
    <mergeCell ref="H1280:I1281"/>
    <mergeCell ref="B1273:C1273"/>
    <mergeCell ref="D1273:E1273"/>
    <mergeCell ref="F1273:G1273"/>
    <mergeCell ref="H1273:I1273"/>
    <mergeCell ref="A1275:A1276"/>
    <mergeCell ref="B1275:I1276"/>
    <mergeCell ref="B1270:I1270"/>
    <mergeCell ref="A1271:A1272"/>
    <mergeCell ref="B1271:C1272"/>
    <mergeCell ref="D1271:E1272"/>
    <mergeCell ref="F1271:G1272"/>
    <mergeCell ref="H1271:I1272"/>
    <mergeCell ref="B1291:C1291"/>
    <mergeCell ref="D1291:E1291"/>
    <mergeCell ref="F1291:G1291"/>
    <mergeCell ref="H1291:I1291"/>
    <mergeCell ref="A1293:A1294"/>
    <mergeCell ref="B1293:I1294"/>
    <mergeCell ref="B1288:I1288"/>
    <mergeCell ref="A1289:A1290"/>
    <mergeCell ref="B1289:C1290"/>
    <mergeCell ref="D1289:E1290"/>
    <mergeCell ref="F1289:G1290"/>
    <mergeCell ref="H1289:I1290"/>
    <mergeCell ref="B1282:C1282"/>
    <mergeCell ref="D1282:E1282"/>
    <mergeCell ref="F1282:G1282"/>
    <mergeCell ref="H1282:I1282"/>
    <mergeCell ref="A1284:A1285"/>
    <mergeCell ref="B1284:I1285"/>
    <mergeCell ref="B1842:I1842"/>
    <mergeCell ref="A1843:A1844"/>
    <mergeCell ref="B1843:C1844"/>
    <mergeCell ref="D1843:E1844"/>
    <mergeCell ref="F1843:G1844"/>
    <mergeCell ref="H1843:I1844"/>
    <mergeCell ref="B1836:C1836"/>
    <mergeCell ref="D1836:E1836"/>
    <mergeCell ref="F1836:G1836"/>
    <mergeCell ref="H1836:I1836"/>
    <mergeCell ref="A1838:A1839"/>
    <mergeCell ref="B1838:I1839"/>
    <mergeCell ref="A1829:I1830"/>
    <mergeCell ref="B1833:I1833"/>
    <mergeCell ref="A1834:A1835"/>
    <mergeCell ref="B1834:C1835"/>
    <mergeCell ref="D1834:E1835"/>
    <mergeCell ref="F1834:G1835"/>
    <mergeCell ref="H1834:I1835"/>
    <mergeCell ref="B1854:C1854"/>
    <mergeCell ref="D1854:E1854"/>
    <mergeCell ref="F1854:G1854"/>
    <mergeCell ref="H1854:I1854"/>
    <mergeCell ref="A1856:A1857"/>
    <mergeCell ref="B1856:I1857"/>
    <mergeCell ref="B1851:I1851"/>
    <mergeCell ref="A1852:A1853"/>
    <mergeCell ref="B1852:C1853"/>
    <mergeCell ref="D1852:E1853"/>
    <mergeCell ref="F1852:G1853"/>
    <mergeCell ref="H1852:I1853"/>
    <mergeCell ref="B1845:C1845"/>
    <mergeCell ref="D1845:E1845"/>
    <mergeCell ref="F1845:G1845"/>
    <mergeCell ref="H1845:I1845"/>
    <mergeCell ref="A1847:A1848"/>
    <mergeCell ref="B1847:I1848"/>
    <mergeCell ref="B1869:I1869"/>
    <mergeCell ref="A1870:A1871"/>
    <mergeCell ref="B1870:C1871"/>
    <mergeCell ref="D1870:E1871"/>
    <mergeCell ref="F1870:G1871"/>
    <mergeCell ref="H1870:I1871"/>
    <mergeCell ref="B1863:C1863"/>
    <mergeCell ref="D1863:E1863"/>
    <mergeCell ref="F1863:G1863"/>
    <mergeCell ref="H1863:I1863"/>
    <mergeCell ref="A1865:A1866"/>
    <mergeCell ref="B1865:I1866"/>
    <mergeCell ref="B1860:I1860"/>
    <mergeCell ref="A1861:A1862"/>
    <mergeCell ref="B1861:C1862"/>
    <mergeCell ref="D1861:E1862"/>
    <mergeCell ref="F1861:G1862"/>
    <mergeCell ref="H1861:I1862"/>
    <mergeCell ref="B1881:C1881"/>
    <mergeCell ref="D1881:E1881"/>
    <mergeCell ref="F1881:G1881"/>
    <mergeCell ref="H1881:I1881"/>
    <mergeCell ref="A1883:A1884"/>
    <mergeCell ref="B1883:I1884"/>
    <mergeCell ref="B1878:I1878"/>
    <mergeCell ref="A1879:A1880"/>
    <mergeCell ref="B1879:C1880"/>
    <mergeCell ref="D1879:E1880"/>
    <mergeCell ref="F1879:G1880"/>
    <mergeCell ref="H1879:I1880"/>
    <mergeCell ref="B1872:C1872"/>
    <mergeCell ref="D1872:E1872"/>
    <mergeCell ref="F1872:G1872"/>
    <mergeCell ref="H1872:I1872"/>
    <mergeCell ref="A1874:A1875"/>
    <mergeCell ref="B1874:I1875"/>
    <mergeCell ref="B1901:I1901"/>
    <mergeCell ref="A1902:A1903"/>
    <mergeCell ref="B1902:C1903"/>
    <mergeCell ref="D1902:E1903"/>
    <mergeCell ref="F1902:G1903"/>
    <mergeCell ref="H1902:I1903"/>
    <mergeCell ref="B1895:C1895"/>
    <mergeCell ref="D1895:E1895"/>
    <mergeCell ref="F1895:G1895"/>
    <mergeCell ref="H1895:I1895"/>
    <mergeCell ref="A1897:A1898"/>
    <mergeCell ref="B1897:I1898"/>
    <mergeCell ref="A1888:I1889"/>
    <mergeCell ref="B1892:I1892"/>
    <mergeCell ref="A1893:A1894"/>
    <mergeCell ref="B1893:C1894"/>
    <mergeCell ref="D1893:E1894"/>
    <mergeCell ref="F1893:G1894"/>
    <mergeCell ref="H1893:I1894"/>
    <mergeCell ref="B1913:C1913"/>
    <mergeCell ref="D1913:E1913"/>
    <mergeCell ref="F1913:G1913"/>
    <mergeCell ref="H1913:I1913"/>
    <mergeCell ref="A1915:A1916"/>
    <mergeCell ref="B1915:I1916"/>
    <mergeCell ref="B1910:I1910"/>
    <mergeCell ref="A1911:A1912"/>
    <mergeCell ref="B1911:C1912"/>
    <mergeCell ref="D1911:E1912"/>
    <mergeCell ref="F1911:G1912"/>
    <mergeCell ref="H1911:I1912"/>
    <mergeCell ref="B1904:C1904"/>
    <mergeCell ref="D1904:E1904"/>
    <mergeCell ref="F1904:G1904"/>
    <mergeCell ref="H1904:I1904"/>
    <mergeCell ref="A1906:A1907"/>
    <mergeCell ref="B1906:I1907"/>
    <mergeCell ref="B1928:I1928"/>
    <mergeCell ref="A1929:A1930"/>
    <mergeCell ref="B1929:C1930"/>
    <mergeCell ref="D1929:E1930"/>
    <mergeCell ref="F1929:G1930"/>
    <mergeCell ref="H1929:I1930"/>
    <mergeCell ref="B1922:C1922"/>
    <mergeCell ref="D1922:E1922"/>
    <mergeCell ref="F1922:G1922"/>
    <mergeCell ref="H1922:I1922"/>
    <mergeCell ref="A1924:A1925"/>
    <mergeCell ref="B1924:I1925"/>
    <mergeCell ref="B1919:I1919"/>
    <mergeCell ref="A1920:A1921"/>
    <mergeCell ref="B1920:C1921"/>
    <mergeCell ref="D1920:E1921"/>
    <mergeCell ref="F1920:G1921"/>
    <mergeCell ref="H1920:I1921"/>
    <mergeCell ref="B1940:C1940"/>
    <mergeCell ref="D1940:E1940"/>
    <mergeCell ref="F1940:G1940"/>
    <mergeCell ref="H1940:I1940"/>
    <mergeCell ref="A1942:A1943"/>
    <mergeCell ref="B1942:I1943"/>
    <mergeCell ref="B1937:I1937"/>
    <mergeCell ref="A1938:A1939"/>
    <mergeCell ref="B1938:C1939"/>
    <mergeCell ref="D1938:E1939"/>
    <mergeCell ref="F1938:G1939"/>
    <mergeCell ref="H1938:I1939"/>
    <mergeCell ref="B1931:C1931"/>
    <mergeCell ref="D1931:E1931"/>
    <mergeCell ref="F1931:G1931"/>
    <mergeCell ref="H1931:I1931"/>
    <mergeCell ref="A1933:A1934"/>
    <mergeCell ref="B1933:I1934"/>
    <mergeCell ref="B1960:I1960"/>
    <mergeCell ref="A1961:A1962"/>
    <mergeCell ref="B1961:C1962"/>
    <mergeCell ref="D1961:E1962"/>
    <mergeCell ref="F1961:G1962"/>
    <mergeCell ref="H1961:I1962"/>
    <mergeCell ref="B1954:C1954"/>
    <mergeCell ref="D1954:E1954"/>
    <mergeCell ref="F1954:G1954"/>
    <mergeCell ref="H1954:I1954"/>
    <mergeCell ref="A1956:A1957"/>
    <mergeCell ref="B1956:I1957"/>
    <mergeCell ref="A1947:I1948"/>
    <mergeCell ref="B1951:I1951"/>
    <mergeCell ref="A1952:A1953"/>
    <mergeCell ref="B1952:C1953"/>
    <mergeCell ref="D1952:E1953"/>
    <mergeCell ref="F1952:G1953"/>
    <mergeCell ref="H1952:I1953"/>
    <mergeCell ref="B1972:C1972"/>
    <mergeCell ref="D1972:E1972"/>
    <mergeCell ref="F1972:G1972"/>
    <mergeCell ref="H1972:I1972"/>
    <mergeCell ref="A1974:A1975"/>
    <mergeCell ref="B1974:I1975"/>
    <mergeCell ref="B1969:I1969"/>
    <mergeCell ref="A1970:A1971"/>
    <mergeCell ref="B1970:C1971"/>
    <mergeCell ref="D1970:E1971"/>
    <mergeCell ref="F1970:G1971"/>
    <mergeCell ref="H1970:I1971"/>
    <mergeCell ref="B1963:C1963"/>
    <mergeCell ref="D1963:E1963"/>
    <mergeCell ref="F1963:G1963"/>
    <mergeCell ref="H1963:I1963"/>
    <mergeCell ref="A1965:A1966"/>
    <mergeCell ref="B1965:I1966"/>
    <mergeCell ref="B1987:I1987"/>
    <mergeCell ref="A1988:A1989"/>
    <mergeCell ref="B1988:C1989"/>
    <mergeCell ref="D1988:E1989"/>
    <mergeCell ref="F1988:G1989"/>
    <mergeCell ref="H1988:I1989"/>
    <mergeCell ref="B1981:C1981"/>
    <mergeCell ref="D1981:E1981"/>
    <mergeCell ref="F1981:G1981"/>
    <mergeCell ref="H1981:I1981"/>
    <mergeCell ref="A1983:A1984"/>
    <mergeCell ref="B1983:I1984"/>
    <mergeCell ref="B1978:I1978"/>
    <mergeCell ref="A1979:A1980"/>
    <mergeCell ref="B1979:C1980"/>
    <mergeCell ref="D1979:E1980"/>
    <mergeCell ref="F1979:G1980"/>
    <mergeCell ref="H1979:I1980"/>
    <mergeCell ref="B1999:C1999"/>
    <mergeCell ref="D1999:E1999"/>
    <mergeCell ref="F1999:G1999"/>
    <mergeCell ref="H1999:I1999"/>
    <mergeCell ref="A2001:A2002"/>
    <mergeCell ref="B2001:I2002"/>
    <mergeCell ref="B1996:I1996"/>
    <mergeCell ref="A1997:A1998"/>
    <mergeCell ref="B1997:C1998"/>
    <mergeCell ref="D1997:E1998"/>
    <mergeCell ref="F1997:G1998"/>
    <mergeCell ref="H1997:I1998"/>
    <mergeCell ref="B1990:C1990"/>
    <mergeCell ref="D1990:E1990"/>
    <mergeCell ref="F1990:G1990"/>
    <mergeCell ref="H1990:I1990"/>
    <mergeCell ref="A1992:A1993"/>
    <mergeCell ref="B1992:I1993"/>
    <mergeCell ref="B2028:I2028"/>
    <mergeCell ref="A2029:A2030"/>
    <mergeCell ref="B2029:C2030"/>
    <mergeCell ref="D2029:E2030"/>
    <mergeCell ref="F2029:G2030"/>
    <mergeCell ref="H2029:I2030"/>
    <mergeCell ref="F2022:G2022"/>
    <mergeCell ref="H2022:I2022"/>
    <mergeCell ref="A2024:A2025"/>
    <mergeCell ref="B2024:I2025"/>
    <mergeCell ref="A2006:I2007"/>
    <mergeCell ref="B2019:I2019"/>
    <mergeCell ref="A2020:A2021"/>
    <mergeCell ref="F2020:G2021"/>
    <mergeCell ref="H2020:I2021"/>
    <mergeCell ref="B2020:E2022"/>
    <mergeCell ref="B2010:I2010"/>
    <mergeCell ref="A2011:A2012"/>
    <mergeCell ref="B2011:C2012"/>
    <mergeCell ref="D2011:E2012"/>
    <mergeCell ref="F2011:G2012"/>
    <mergeCell ref="H2011:I2012"/>
    <mergeCell ref="B2013:C2013"/>
    <mergeCell ref="D2013:E2013"/>
    <mergeCell ref="F2013:G2013"/>
    <mergeCell ref="H2013:I2013"/>
    <mergeCell ref="A2015:A2016"/>
    <mergeCell ref="B2015:I2016"/>
    <mergeCell ref="B2031:C2031"/>
    <mergeCell ref="D2031:E2031"/>
    <mergeCell ref="F2031:G2031"/>
    <mergeCell ref="H2031:I2031"/>
    <mergeCell ref="A2033:A2034"/>
    <mergeCell ref="B2033:I2034"/>
    <mergeCell ref="B2046:I2046"/>
    <mergeCell ref="A2047:A2048"/>
    <mergeCell ref="B2047:C2048"/>
    <mergeCell ref="D2047:E2048"/>
    <mergeCell ref="F2047:G2048"/>
    <mergeCell ref="H2047:I2048"/>
    <mergeCell ref="B2040:C2040"/>
    <mergeCell ref="D2040:E2040"/>
    <mergeCell ref="F2040:G2040"/>
    <mergeCell ref="H2040:I2040"/>
    <mergeCell ref="A2042:A2043"/>
    <mergeCell ref="B2042:I2043"/>
    <mergeCell ref="B2037:I2037"/>
    <mergeCell ref="A2038:A2039"/>
    <mergeCell ref="B2038:C2039"/>
    <mergeCell ref="D2038:E2039"/>
    <mergeCell ref="F2038:G2039"/>
    <mergeCell ref="H2038:I2039"/>
    <mergeCell ref="B2058:C2058"/>
    <mergeCell ref="D2058:E2058"/>
    <mergeCell ref="F2058:G2058"/>
    <mergeCell ref="H2058:I2058"/>
    <mergeCell ref="A2060:A2061"/>
    <mergeCell ref="B2060:I2061"/>
    <mergeCell ref="B2055:I2055"/>
    <mergeCell ref="A2056:A2057"/>
    <mergeCell ref="B2056:C2057"/>
    <mergeCell ref="D2056:E2057"/>
    <mergeCell ref="F2056:G2057"/>
    <mergeCell ref="H2056:I2057"/>
    <mergeCell ref="B2049:C2049"/>
    <mergeCell ref="D2049:E2049"/>
    <mergeCell ref="F2049:G2049"/>
    <mergeCell ref="H2049:I2049"/>
    <mergeCell ref="A2051:A2052"/>
    <mergeCell ref="B2051:I2052"/>
    <mergeCell ref="B2078:I2078"/>
    <mergeCell ref="A2079:A2080"/>
    <mergeCell ref="B2079:C2080"/>
    <mergeCell ref="D2079:E2080"/>
    <mergeCell ref="F2079:G2080"/>
    <mergeCell ref="H2079:I2080"/>
    <mergeCell ref="B2072:C2072"/>
    <mergeCell ref="D2072:E2072"/>
    <mergeCell ref="F2072:G2072"/>
    <mergeCell ref="H2072:I2072"/>
    <mergeCell ref="A2074:A2075"/>
    <mergeCell ref="B2074:I2075"/>
    <mergeCell ref="A2065:I2066"/>
    <mergeCell ref="B2069:I2069"/>
    <mergeCell ref="A2070:A2071"/>
    <mergeCell ref="B2070:C2071"/>
    <mergeCell ref="D2070:E2071"/>
    <mergeCell ref="F2070:G2071"/>
    <mergeCell ref="H2070:I2071"/>
    <mergeCell ref="B2090:C2090"/>
    <mergeCell ref="D2090:E2090"/>
    <mergeCell ref="F2090:G2090"/>
    <mergeCell ref="H2090:I2090"/>
    <mergeCell ref="A2092:A2093"/>
    <mergeCell ref="B2092:I2093"/>
    <mergeCell ref="B2087:I2087"/>
    <mergeCell ref="A2088:A2089"/>
    <mergeCell ref="B2088:C2089"/>
    <mergeCell ref="D2088:E2089"/>
    <mergeCell ref="F2088:G2089"/>
    <mergeCell ref="H2088:I2089"/>
    <mergeCell ref="B2081:C2081"/>
    <mergeCell ref="D2081:E2081"/>
    <mergeCell ref="F2081:G2081"/>
    <mergeCell ref="H2081:I2081"/>
    <mergeCell ref="A2083:A2084"/>
    <mergeCell ref="B2083:I2084"/>
    <mergeCell ref="B2105:I2105"/>
    <mergeCell ref="A2106:A2107"/>
    <mergeCell ref="B2106:C2107"/>
    <mergeCell ref="D2106:E2107"/>
    <mergeCell ref="F2106:G2107"/>
    <mergeCell ref="H2106:I2107"/>
    <mergeCell ref="B2099:C2099"/>
    <mergeCell ref="D2099:E2099"/>
    <mergeCell ref="F2099:G2099"/>
    <mergeCell ref="H2099:I2099"/>
    <mergeCell ref="A2101:A2102"/>
    <mergeCell ref="B2101:I2102"/>
    <mergeCell ref="B2096:I2096"/>
    <mergeCell ref="A2097:A2098"/>
    <mergeCell ref="B2097:C2098"/>
    <mergeCell ref="D2097:E2098"/>
    <mergeCell ref="F2097:G2098"/>
    <mergeCell ref="H2097:I2098"/>
    <mergeCell ref="B2117:C2117"/>
    <mergeCell ref="D2117:E2117"/>
    <mergeCell ref="F2117:G2117"/>
    <mergeCell ref="H2117:I2117"/>
    <mergeCell ref="A2119:A2120"/>
    <mergeCell ref="B2119:I2120"/>
    <mergeCell ref="B2114:I2114"/>
    <mergeCell ref="A2115:A2116"/>
    <mergeCell ref="B2115:C2116"/>
    <mergeCell ref="D2115:E2116"/>
    <mergeCell ref="F2115:G2116"/>
    <mergeCell ref="H2115:I2116"/>
    <mergeCell ref="B2108:C2108"/>
    <mergeCell ref="D2108:E2108"/>
    <mergeCell ref="F2108:G2108"/>
    <mergeCell ref="H2108:I2108"/>
    <mergeCell ref="A2110:A2111"/>
    <mergeCell ref="B2110:I2111"/>
    <mergeCell ref="B2137:I2137"/>
    <mergeCell ref="A2138:A2139"/>
    <mergeCell ref="B2138:C2139"/>
    <mergeCell ref="D2138:E2139"/>
    <mergeCell ref="F2138:G2139"/>
    <mergeCell ref="H2138:I2139"/>
    <mergeCell ref="B2131:C2131"/>
    <mergeCell ref="D2131:E2131"/>
    <mergeCell ref="F2131:G2131"/>
    <mergeCell ref="H2131:I2131"/>
    <mergeCell ref="A2133:A2134"/>
    <mergeCell ref="B2133:I2134"/>
    <mergeCell ref="A2124:I2125"/>
    <mergeCell ref="B2128:I2128"/>
    <mergeCell ref="A2129:A2130"/>
    <mergeCell ref="B2129:C2130"/>
    <mergeCell ref="D2129:E2130"/>
    <mergeCell ref="F2129:G2130"/>
    <mergeCell ref="H2129:I2130"/>
    <mergeCell ref="B2149:C2149"/>
    <mergeCell ref="D2149:E2149"/>
    <mergeCell ref="F2149:G2149"/>
    <mergeCell ref="H2149:I2149"/>
    <mergeCell ref="A2151:A2152"/>
    <mergeCell ref="B2151:I2152"/>
    <mergeCell ref="B2146:I2146"/>
    <mergeCell ref="A2147:A2148"/>
    <mergeCell ref="B2147:C2148"/>
    <mergeCell ref="D2147:E2148"/>
    <mergeCell ref="F2147:G2148"/>
    <mergeCell ref="H2147:I2148"/>
    <mergeCell ref="B2140:C2140"/>
    <mergeCell ref="D2140:E2140"/>
    <mergeCell ref="F2140:G2140"/>
    <mergeCell ref="H2140:I2140"/>
    <mergeCell ref="A2142:A2143"/>
    <mergeCell ref="B2142:I2143"/>
    <mergeCell ref="B2164:I2164"/>
    <mergeCell ref="A2165:A2166"/>
    <mergeCell ref="B2165:C2166"/>
    <mergeCell ref="D2165:E2166"/>
    <mergeCell ref="F2165:G2166"/>
    <mergeCell ref="H2165:I2166"/>
    <mergeCell ref="B2158:C2158"/>
    <mergeCell ref="D2158:E2158"/>
    <mergeCell ref="F2158:G2158"/>
    <mergeCell ref="H2158:I2158"/>
    <mergeCell ref="A2160:A2161"/>
    <mergeCell ref="B2160:I2161"/>
    <mergeCell ref="B2155:I2155"/>
    <mergeCell ref="A2156:A2157"/>
    <mergeCell ref="B2156:C2157"/>
    <mergeCell ref="D2156:E2157"/>
    <mergeCell ref="F2156:G2157"/>
    <mergeCell ref="H2156:I2157"/>
    <mergeCell ref="B2176:C2176"/>
    <mergeCell ref="D2176:E2176"/>
    <mergeCell ref="F2176:G2176"/>
    <mergeCell ref="H2176:I2176"/>
    <mergeCell ref="A2178:A2179"/>
    <mergeCell ref="B2178:I2179"/>
    <mergeCell ref="B2173:I2173"/>
    <mergeCell ref="A2174:A2175"/>
    <mergeCell ref="B2174:C2175"/>
    <mergeCell ref="D2174:E2175"/>
    <mergeCell ref="F2174:G2175"/>
    <mergeCell ref="H2174:I2175"/>
    <mergeCell ref="B2167:C2167"/>
    <mergeCell ref="D2167:E2167"/>
    <mergeCell ref="F2167:G2167"/>
    <mergeCell ref="H2167:I2167"/>
    <mergeCell ref="A2169:A2170"/>
    <mergeCell ref="B2169:I2170"/>
    <mergeCell ref="B2196:I2196"/>
    <mergeCell ref="A2197:A2198"/>
    <mergeCell ref="B2197:C2198"/>
    <mergeCell ref="D2197:E2198"/>
    <mergeCell ref="F2197:G2198"/>
    <mergeCell ref="H2197:I2198"/>
    <mergeCell ref="B2190:C2190"/>
    <mergeCell ref="D2190:E2190"/>
    <mergeCell ref="F2190:G2190"/>
    <mergeCell ref="H2190:I2190"/>
    <mergeCell ref="A2192:A2193"/>
    <mergeCell ref="B2192:I2193"/>
    <mergeCell ref="A2183:I2184"/>
    <mergeCell ref="B2187:I2187"/>
    <mergeCell ref="A2188:A2189"/>
    <mergeCell ref="B2188:C2189"/>
    <mergeCell ref="D2188:E2189"/>
    <mergeCell ref="F2188:G2189"/>
    <mergeCell ref="H2188:I2189"/>
    <mergeCell ref="B2208:C2208"/>
    <mergeCell ref="D2208:E2208"/>
    <mergeCell ref="F2208:G2208"/>
    <mergeCell ref="H2208:I2208"/>
    <mergeCell ref="A2210:A2211"/>
    <mergeCell ref="B2210:I2211"/>
    <mergeCell ref="B2205:I2205"/>
    <mergeCell ref="A2206:A2207"/>
    <mergeCell ref="B2206:C2207"/>
    <mergeCell ref="D2206:E2207"/>
    <mergeCell ref="F2206:G2207"/>
    <mergeCell ref="H2206:I2207"/>
    <mergeCell ref="B2199:C2199"/>
    <mergeCell ref="D2199:E2199"/>
    <mergeCell ref="F2199:G2199"/>
    <mergeCell ref="H2199:I2199"/>
    <mergeCell ref="A2201:A2202"/>
    <mergeCell ref="B2201:I2202"/>
    <mergeCell ref="B2223:I2223"/>
    <mergeCell ref="A2224:A2225"/>
    <mergeCell ref="B2224:C2225"/>
    <mergeCell ref="D2224:E2225"/>
    <mergeCell ref="F2224:G2225"/>
    <mergeCell ref="H2224:I2225"/>
    <mergeCell ref="B2217:C2217"/>
    <mergeCell ref="D2217:E2217"/>
    <mergeCell ref="F2217:G2217"/>
    <mergeCell ref="H2217:I2217"/>
    <mergeCell ref="A2219:A2220"/>
    <mergeCell ref="B2219:I2220"/>
    <mergeCell ref="B2214:I2214"/>
    <mergeCell ref="A2215:A2216"/>
    <mergeCell ref="B2215:C2216"/>
    <mergeCell ref="D2215:E2216"/>
    <mergeCell ref="F2215:G2216"/>
    <mergeCell ref="H2215:I2216"/>
    <mergeCell ref="B2235:C2235"/>
    <mergeCell ref="D2235:E2235"/>
    <mergeCell ref="F2235:G2235"/>
    <mergeCell ref="H2235:I2235"/>
    <mergeCell ref="A2237:A2238"/>
    <mergeCell ref="B2237:I2238"/>
    <mergeCell ref="B2232:I2232"/>
    <mergeCell ref="A2233:A2234"/>
    <mergeCell ref="B2233:C2234"/>
    <mergeCell ref="D2233:E2234"/>
    <mergeCell ref="F2233:G2234"/>
    <mergeCell ref="H2233:I2234"/>
    <mergeCell ref="B2226:C2226"/>
    <mergeCell ref="D2226:E2226"/>
    <mergeCell ref="F2226:G2226"/>
    <mergeCell ref="H2226:I2226"/>
    <mergeCell ref="A2228:A2229"/>
    <mergeCell ref="B2228:I2229"/>
    <mergeCell ref="B2255:I2255"/>
    <mergeCell ref="A2256:A2257"/>
    <mergeCell ref="B2256:C2257"/>
    <mergeCell ref="D2256:E2257"/>
    <mergeCell ref="F2256:G2257"/>
    <mergeCell ref="H2256:I2257"/>
    <mergeCell ref="B2249:C2249"/>
    <mergeCell ref="D2249:E2249"/>
    <mergeCell ref="F2249:G2249"/>
    <mergeCell ref="H2249:I2249"/>
    <mergeCell ref="A2251:A2252"/>
    <mergeCell ref="B2251:I2252"/>
    <mergeCell ref="A2242:I2243"/>
    <mergeCell ref="B2246:I2246"/>
    <mergeCell ref="A2247:A2248"/>
    <mergeCell ref="B2247:C2248"/>
    <mergeCell ref="D2247:E2248"/>
    <mergeCell ref="F2247:G2248"/>
    <mergeCell ref="H2247:I2248"/>
    <mergeCell ref="B2267:C2267"/>
    <mergeCell ref="D2267:E2267"/>
    <mergeCell ref="F2267:G2267"/>
    <mergeCell ref="H2267:I2267"/>
    <mergeCell ref="A2269:A2270"/>
    <mergeCell ref="B2269:I2270"/>
    <mergeCell ref="B2264:I2264"/>
    <mergeCell ref="A2265:A2266"/>
    <mergeCell ref="B2265:C2266"/>
    <mergeCell ref="D2265:E2266"/>
    <mergeCell ref="F2265:G2266"/>
    <mergeCell ref="H2265:I2266"/>
    <mergeCell ref="B2258:C2258"/>
    <mergeCell ref="D2258:E2258"/>
    <mergeCell ref="F2258:G2258"/>
    <mergeCell ref="H2258:I2258"/>
    <mergeCell ref="A2260:A2261"/>
    <mergeCell ref="B2260:I2261"/>
    <mergeCell ref="B2282:I2282"/>
    <mergeCell ref="A2283:A2284"/>
    <mergeCell ref="B2283:C2284"/>
    <mergeCell ref="D2283:E2284"/>
    <mergeCell ref="F2283:G2284"/>
    <mergeCell ref="H2283:I2284"/>
    <mergeCell ref="B2276:C2276"/>
    <mergeCell ref="D2276:E2276"/>
    <mergeCell ref="F2276:G2276"/>
    <mergeCell ref="H2276:I2276"/>
    <mergeCell ref="A2278:A2279"/>
    <mergeCell ref="B2278:I2279"/>
    <mergeCell ref="B2273:I2273"/>
    <mergeCell ref="A2274:A2275"/>
    <mergeCell ref="B2274:C2275"/>
    <mergeCell ref="D2274:E2275"/>
    <mergeCell ref="F2274:G2275"/>
    <mergeCell ref="H2274:I2275"/>
    <mergeCell ref="B2294:C2294"/>
    <mergeCell ref="D2294:E2294"/>
    <mergeCell ref="F2294:G2294"/>
    <mergeCell ref="H2294:I2294"/>
    <mergeCell ref="A2296:A2297"/>
    <mergeCell ref="B2296:I2297"/>
    <mergeCell ref="B2291:I2291"/>
    <mergeCell ref="A2292:A2293"/>
    <mergeCell ref="B2292:C2293"/>
    <mergeCell ref="D2292:E2293"/>
    <mergeCell ref="F2292:G2293"/>
    <mergeCell ref="H2292:I2293"/>
    <mergeCell ref="B2285:C2285"/>
    <mergeCell ref="D2285:E2285"/>
    <mergeCell ref="F2285:G2285"/>
    <mergeCell ref="H2285:I2285"/>
    <mergeCell ref="A2287:A2288"/>
    <mergeCell ref="B2287:I2288"/>
    <mergeCell ref="B1606:I1606"/>
    <mergeCell ref="A1607:A1608"/>
    <mergeCell ref="B1607:C1608"/>
    <mergeCell ref="D1607:E1608"/>
    <mergeCell ref="F1607:G1608"/>
    <mergeCell ref="H1607:I1608"/>
    <mergeCell ref="B1600:C1600"/>
    <mergeCell ref="D1600:E1600"/>
    <mergeCell ref="F1600:G1600"/>
    <mergeCell ref="H1600:I1600"/>
    <mergeCell ref="A1602:A1603"/>
    <mergeCell ref="B1602:I1603"/>
    <mergeCell ref="A1593:I1594"/>
    <mergeCell ref="B1597:I1597"/>
    <mergeCell ref="A1598:A1599"/>
    <mergeCell ref="B1598:C1599"/>
    <mergeCell ref="D1598:E1599"/>
    <mergeCell ref="F1598:G1599"/>
    <mergeCell ref="H1598:I1599"/>
    <mergeCell ref="B1618:C1618"/>
    <mergeCell ref="D1618:E1618"/>
    <mergeCell ref="F1618:G1618"/>
    <mergeCell ref="H1618:I1618"/>
    <mergeCell ref="A1620:A1621"/>
    <mergeCell ref="B1620:I1621"/>
    <mergeCell ref="B1615:I1615"/>
    <mergeCell ref="A1616:A1617"/>
    <mergeCell ref="B1616:C1617"/>
    <mergeCell ref="D1616:E1617"/>
    <mergeCell ref="F1616:G1617"/>
    <mergeCell ref="H1616:I1617"/>
    <mergeCell ref="B1609:C1609"/>
    <mergeCell ref="D1609:E1609"/>
    <mergeCell ref="F1609:G1609"/>
    <mergeCell ref="H1609:I1609"/>
    <mergeCell ref="A1611:A1612"/>
    <mergeCell ref="B1611:I1612"/>
    <mergeCell ref="B1633:I1633"/>
    <mergeCell ref="A1634:A1635"/>
    <mergeCell ref="B1634:C1635"/>
    <mergeCell ref="D1634:E1635"/>
    <mergeCell ref="F1634:G1635"/>
    <mergeCell ref="H1634:I1635"/>
    <mergeCell ref="B1627:C1627"/>
    <mergeCell ref="D1627:E1627"/>
    <mergeCell ref="F1627:G1627"/>
    <mergeCell ref="H1627:I1627"/>
    <mergeCell ref="A1629:A1630"/>
    <mergeCell ref="B1629:I1630"/>
    <mergeCell ref="B1624:I1624"/>
    <mergeCell ref="A1625:A1626"/>
    <mergeCell ref="B1625:C1626"/>
    <mergeCell ref="D1625:E1626"/>
    <mergeCell ref="F1625:G1626"/>
    <mergeCell ref="H1625:I1626"/>
    <mergeCell ref="B1645:C1645"/>
    <mergeCell ref="D1645:E1645"/>
    <mergeCell ref="F1645:G1645"/>
    <mergeCell ref="H1645:I1645"/>
    <mergeCell ref="A1647:A1648"/>
    <mergeCell ref="B1647:I1648"/>
    <mergeCell ref="B1642:I1642"/>
    <mergeCell ref="A1643:A1644"/>
    <mergeCell ref="B1643:C1644"/>
    <mergeCell ref="D1643:E1644"/>
    <mergeCell ref="F1643:G1644"/>
    <mergeCell ref="H1643:I1644"/>
    <mergeCell ref="B1636:C1636"/>
    <mergeCell ref="D1636:E1636"/>
    <mergeCell ref="F1636:G1636"/>
    <mergeCell ref="H1636:I1636"/>
    <mergeCell ref="A1638:A1639"/>
    <mergeCell ref="B1638:I1639"/>
    <mergeCell ref="B1665:I1665"/>
    <mergeCell ref="A1666:A1667"/>
    <mergeCell ref="B1666:C1667"/>
    <mergeCell ref="D1666:E1667"/>
    <mergeCell ref="F1666:G1667"/>
    <mergeCell ref="H1666:I1667"/>
    <mergeCell ref="B1659:C1659"/>
    <mergeCell ref="D1659:E1659"/>
    <mergeCell ref="F1659:G1659"/>
    <mergeCell ref="H1659:I1659"/>
    <mergeCell ref="A1661:A1662"/>
    <mergeCell ref="B1661:I1662"/>
    <mergeCell ref="A1652:I1653"/>
    <mergeCell ref="B1656:I1656"/>
    <mergeCell ref="A1657:A1658"/>
    <mergeCell ref="B1657:C1658"/>
    <mergeCell ref="D1657:E1658"/>
    <mergeCell ref="F1657:G1658"/>
    <mergeCell ref="H1657:I1658"/>
    <mergeCell ref="B1677:C1677"/>
    <mergeCell ref="D1677:E1677"/>
    <mergeCell ref="F1677:G1677"/>
    <mergeCell ref="H1677:I1677"/>
    <mergeCell ref="A1679:A1680"/>
    <mergeCell ref="B1679:I1680"/>
    <mergeCell ref="B1674:I1674"/>
    <mergeCell ref="A1675:A1676"/>
    <mergeCell ref="B1675:C1676"/>
    <mergeCell ref="D1675:E1676"/>
    <mergeCell ref="F1675:G1676"/>
    <mergeCell ref="H1675:I1676"/>
    <mergeCell ref="B1668:C1668"/>
    <mergeCell ref="D1668:E1668"/>
    <mergeCell ref="F1668:G1668"/>
    <mergeCell ref="H1668:I1668"/>
    <mergeCell ref="A1670:A1671"/>
    <mergeCell ref="B1670:I1671"/>
    <mergeCell ref="B1692:I1692"/>
    <mergeCell ref="A1693:A1694"/>
    <mergeCell ref="B1693:C1694"/>
    <mergeCell ref="D1693:E1694"/>
    <mergeCell ref="F1693:G1694"/>
    <mergeCell ref="H1693:I1694"/>
    <mergeCell ref="B1686:C1686"/>
    <mergeCell ref="D1686:E1686"/>
    <mergeCell ref="F1686:G1686"/>
    <mergeCell ref="H1686:I1686"/>
    <mergeCell ref="A1688:A1689"/>
    <mergeCell ref="B1688:I1689"/>
    <mergeCell ref="B1683:I1683"/>
    <mergeCell ref="A1684:A1685"/>
    <mergeCell ref="B1684:C1685"/>
    <mergeCell ref="D1684:E1685"/>
    <mergeCell ref="F1684:G1685"/>
    <mergeCell ref="H1684:I1685"/>
    <mergeCell ref="B1704:C1704"/>
    <mergeCell ref="D1704:E1704"/>
    <mergeCell ref="F1704:G1704"/>
    <mergeCell ref="H1704:I1704"/>
    <mergeCell ref="A1706:A1707"/>
    <mergeCell ref="B1706:I1707"/>
    <mergeCell ref="B1701:I1701"/>
    <mergeCell ref="A1702:A1703"/>
    <mergeCell ref="B1702:C1703"/>
    <mergeCell ref="D1702:E1703"/>
    <mergeCell ref="F1702:G1703"/>
    <mergeCell ref="H1702:I1703"/>
    <mergeCell ref="B1695:C1695"/>
    <mergeCell ref="D1695:E1695"/>
    <mergeCell ref="F1695:G1695"/>
    <mergeCell ref="H1695:I1695"/>
    <mergeCell ref="A1697:A1698"/>
    <mergeCell ref="B1697:I1698"/>
  </mergeCells>
  <phoneticPr fontId="1"/>
  <conditionalFormatting sqref="B182:I182 H183:I184 B1336:I1337 B1345:I1346 B1327:I1328 B1749:I1753 B629:I630 B638:I642 B806:I807 B992:I996 B1:I59 B187:I193 D185 F185 H185 D194 F194 H194 B196:I202 D203 F203 H203 B205:I211 D212 F212 H212 B214:I220 D221 F221 H221 B223:I229 D230 F230 H230 B232:I240 B251:I252 B260:I261 B278:I279 B287:I295 D421 F421 H421 B470:I472 D997 F997 H997 D539 F539 H539 B541:I547 D548 F548 H548 B550:I553 B561:I563 F566 H566 B568:I574 D575 F575 H575 B577:I583 D584 F584 H584 B815:I819 D820 F820 H820 B1722:I1723 B1731:I1733 F1736 H1736 B1738:I1741 D1754 F1754 H1754 B1756:I1759 D598 F598 H598 B600:I606 D607 F607 H607 B609:I615 D616 F616 H616 B618:I621 D643 F643 H643 B645:I656 D657 F657 H657 B659:I665 D666 F666 H666 B668:I671 B679:I681 F684 H684 B686:I689 B697:I701 D702 F702 H702 D1010 F1010 H1010 B1012:I1018 D1019 F1019 H1019 B1021:I1024 B1032:I1036 D1037 F1037 H1037 B1039:I1045 D1046 F1046 H1046 B1048:I1054 D1055 F1055 H1055 B1309:I1310 B1318:I1319 B1368:I1369 B1378:I1378 B1386:I1387 B1395:I1396 B1404:I1408 D1409 F1409 H1409 D1069 F1069 H1069 B1071:I1077 D1078 F1078 H1078 B1080:I1086 D1087 F1087 H1087 B1089:I1095 D1096 F1096 H1096 B1098:I1104 D1105 F1105 H1105 B1107:I1113 D1114 F1114 H1114 D1423 F1423 H1423 B1425:I1431 D1432 F1432 H1432 B1434:I1440 D1441 F1441 H1441 B1443:I1449 D1450 F1450 H1450 B1452:I1458 D1459 F1459 H1459 B1461:I1467 D1468 F1468 H1468 D1482 F1482 H1482 B1484:I1490 D1491 F1491 H1491 B1493:I1499 D1500 F1500 H1500 B1502:I1508 D1509 F1509 H1509 B1511:I1517 D1518 F1518 H1518 B1520:I1526 D1527 F1527 H1527 D1786 F1786 H1786 B1788:I1794 D1795 F1795 H1795 B1797:I1803 D1804 F1804 H1804 D1813 F1813 H1813 B1815:I1821 D1822 F1822 H1822 D1541 F1541 H1541 B1543:I1549 D1550 F1550 H1550 B1552:I1558 D1559 F1559 H1559 B1561:I1567 D1568 F1568 H1568 B1570:I1576 D1577 F1577 H1577 B1579:I1585 D1586 F1586 H1586 D716 F716 H716 D725 F725 H725 B727:I733 D734 F734 H734 B736:I742 D743 F743 H743 B745:I751 D752 F752 H752 B754:I760 D761 F761 H761 B897:I898 B906:I907 B915:I919 D920 F920 H920 B922:I928 D929 F929 H929 B931:I937 D938 F938 H938 B1132:I1133 F1146 H1146 B1148:I1154 D1155 F1155 H1155 B1157:I1160 B1168:I1169 D1246 F1246 H1246 B1248:I1254 D1255 F1255 H1255 B1257:I1263 D1264 F1264 H1264 B1266:I1272 D1273 F1273 H1273 B1275:I1281 D1282 F1282 H1282 B1284:I1290 D1291 F1291 H1291 B1840:I1841 B1849:I1850 B1858:I1859 B1867:I1871 D1872 F1872 H1872 B1874:I1880 D1881 F1881 H1881 D1904 F1904 H1904 B1917:I1921 D1922 F1922 H1922 B1924:I1930 D1931 F1931 H1931 B1933:I1939 D1940 F1940 H1940 B1976:I1980 D1981 F1981 H1981 B1983:I1989 D1990 F1990 H1990 B1992:I1998 D1999 F1999 H1999 F2022 H2022 B2024:I2030 D2031 F2031 H2031 D2040 F2040 H2040 B2042:I2048 D2049 F2049 H2049 B2051:I2057 D2058 F2058 H2058 B2076:I2080 D2081 F2081 H2081 B2083:I2089 D2090 F2090 H2090 B2092:I2098 D2099 F2099 H2099 B2101:I2107 D2108 F2108 H2108 B2110:I2116 D2117 F2117 H2117 B2135:I2139 D2140 F2140 H2140 B2142:I2145 B2153:I2157 D2158 F2158 H2158 B2160:I2166 D2167 F2167 H2167 B2169:I2175 D2176 F2176 H2176 B2194:I2195 B2203:I2204 B2212:I2216 D2217 F2217 H2217 B2219:I2225 D2226 F2226 H2226 B2228:I2234 D2235 F2235 H2235 B2253:I2254 B2262:I2263 B2271:I2275 D2276 F2276 H2276 B2278:I2284 D2285 F2285 H2285 B2287:I2293 D2294 F2294 H2294 B1604:I1605 B1613:I1617 D1618 F1618 H1618 B1620:I1623 B1631:I1632 B1640:I1644 D1645 F1645 H1645 D1659 F1659 H1659 B1661:I1667 D1668 F1668 H1668 B1670:I1676 D1677 F1677 H1677 B1679:I1685 D1686 F1686 H1686 B1688:I1694 D1695 F1695 H1695 B1697:I1703 D1704 F1704 H1704 B185:B186 B194:B195 B203:B204 B212:B213 B221:B222 B230:B231 B421:B422 B997:B998 B539:B540 B548:B549 B566:B567 B575:B576 B584:B585 B820:B821 B1737 B1754:B1755 B598:B599 B607:B608 B616:B617 B643:B644 B657:B658 B666:B667 B685 B702:B703 B1010:B1011 B1019:B1020 B1037:B1038 B1046:B1047 B1055:B1056 B1409:B1410 B1069:B1070 B1078:B1079 B1087:B1088 B1096:B1097 B1105:B1106 B1114:B1115 B1424 B1432:B1433 B1441:B1442 B1450:B1451 B1459:B1460 B1468:B1469 B1482:B1483 B1491:B1492 B1500:B1501 B1509:B1510 B1518:B1519 B1527:B1528 B1786:B1787 B1795:B1796 B1804:B1805 B1813:B1814 B1822:B1823 B1541:B1542 B1550:B1551 B1559:B1560 B1568:B1569 B1577:B1578 B1586:B1587 B716:B717 B725:B726 B734:B735 B743:B744 B752:B753 B761:B762 B920:B921 B929:B930 B938:B939 B1155:B1156 B1246:B1247 B1255:B1256 B1264:B1265 B1273:B1274 B1282:B1283 B1291:B1292 B1872:B1873 B1881:B1882 B1904:B1905 B1922:B1923 B1931:B1932 B1940:B1941 B1981:B1982 B1990:B1991 B1999:B2000 B2023 B2031:B2032 B2040:B2041 B2049:B2050 B2058:B2059 B2081:B2082 B2090:B2091 B2099:B2100 B2108:B2109 B2117:B2118 B2140:B2141 B2158:B2159 B2167:B2168 B2176:B2177 B2217 B2226:B2227 B2235:B2236 B2276:B2277 B2285:B2286 B2294:B2295 B1618:B1619 B1645:B1646 B1659:B1660 B1668:B1669 B1677:B1678 B1686:B1687 B1695:B1696 B1704:B1705 B178:I179 B414:I420 B1901:I1903 B1906:I1909 B1967:I1968 B1958:I1959 B269:I270 B718:I724 B2020 F2020:I2021 B564:C565 F564:I565 F682:I683 B1806:I1812 B1781:I1785 B2019:I2019 B2033:I2039 F1734:I1735 D1421:I1422 D439 F439 H439 B443:I444 B452:I453 D430 F430 H430 B430:B431 B423:I429 B461:I462 B432:I436 B437 D437:I438 B1141:I1143 B1146:B1147 D1146 B1144 D1144:I1145 B1177:I1177 B532:I538 B586:I597 B704:I715 B763:I771 B822:I830 B883:I889 B940:I948 B999:I1009 B1057:I1068 B1116:I1117 B1120:I1124 B1236:I1237 B1239:I1245 B1293:I1301 B1354:I1360 B1411:I1420 B1470:I1481 B1529:I1540 B1767:I1773 B1824:I1832 B1883:I1891 B1942:I1950 B2119:I2127 B2178:I2186 B2237:I2245 B2296:I1048576 B1588:I1596 B1647:I1658 B1706:I1714 B439:B441 B2001:I2009 B2060:I2068">
    <cfRule type="endsWith" dxfId="930" priority="1205" operator="endsWith" text="教育">
      <formula>RIGHT(B1,LEN("教育"))="教育"</formula>
    </cfRule>
    <cfRule type="endsWith" dxfId="929" priority="1206" operator="endsWith" text="保健">
      <formula>RIGHT(B1,LEN("保健"))="保健"</formula>
    </cfRule>
    <cfRule type="endsWith" dxfId="928" priority="1207" operator="endsWith" text="その他">
      <formula>RIGHT(B1,LEN("その他"))="その他"</formula>
    </cfRule>
    <cfRule type="endsWith" dxfId="927" priority="1208" operator="endsWith" text="保育">
      <formula>RIGHT(B1,LEN("保育"))="保育"</formula>
    </cfRule>
    <cfRule type="endsWith" dxfId="926" priority="1209" operator="endsWith" text="相談">
      <formula>RIGHT(B1,LEN("相談"))="相談"</formula>
    </cfRule>
    <cfRule type="endsWith" dxfId="925" priority="1210" operator="endsWith" text="給付金">
      <formula>RIGHT(B1,LEN("給付金"))="給付金"</formula>
    </cfRule>
    <cfRule type="endsWith" dxfId="924" priority="1211" operator="endsWith" text="障害福祉">
      <formula>RIGHT(B1,LEN("障害福祉"))="障害福祉"</formula>
    </cfRule>
  </conditionalFormatting>
  <conditionalFormatting sqref="B473:I476 B493:I497 D498 F498 H498 B500:I506 D507 F507 H507 B509:I515 D516 F516 H516 B518:I524 D525 F525 H525 B527:I531 B498:B499 B507:B508 B516:B517 B525:B526">
    <cfRule type="endsWith" dxfId="923" priority="1198" operator="endsWith" text="教育">
      <formula>RIGHT(B473,LEN("教育"))="教育"</formula>
    </cfRule>
    <cfRule type="endsWith" dxfId="922" priority="1199" operator="endsWith" text="保健">
      <formula>RIGHT(B473,LEN("保健"))="保健"</formula>
    </cfRule>
    <cfRule type="endsWith" dxfId="921" priority="1200" operator="endsWith" text="その他">
      <formula>RIGHT(B473,LEN("その他"))="その他"</formula>
    </cfRule>
    <cfRule type="endsWith" dxfId="920" priority="1201" operator="endsWith" text="保育">
      <formula>RIGHT(B473,LEN("保育"))="保育"</formula>
    </cfRule>
    <cfRule type="endsWith" dxfId="919" priority="1202" operator="endsWith" text="相談">
      <formula>RIGHT(B473,LEN("相談"))="相談"</formula>
    </cfRule>
    <cfRule type="endsWith" dxfId="918" priority="1203" operator="endsWith" text="給付金">
      <formula>RIGHT(B473,LEN("給付金"))="給付金"</formula>
    </cfRule>
    <cfRule type="endsWith" dxfId="917" priority="1204" operator="endsWith" text="障害福祉">
      <formula>RIGHT(B473,LEN("障害福祉"))="障害福祉"</formula>
    </cfRule>
  </conditionalFormatting>
  <conditionalFormatting sqref="B484:I485">
    <cfRule type="endsWith" dxfId="916" priority="1191" operator="endsWith" text="教育">
      <formula>RIGHT(B484,LEN("教育"))="教育"</formula>
    </cfRule>
    <cfRule type="endsWith" dxfId="915" priority="1192" operator="endsWith" text="保健">
      <formula>RIGHT(B484,LEN("保健"))="保健"</formula>
    </cfRule>
    <cfRule type="endsWith" dxfId="914" priority="1193" operator="endsWith" text="その他">
      <formula>RIGHT(B484,LEN("その他"))="その他"</formula>
    </cfRule>
    <cfRule type="endsWith" dxfId="913" priority="1194" operator="endsWith" text="保育">
      <formula>RIGHT(B484,LEN("保育"))="保育"</formula>
    </cfRule>
    <cfRule type="endsWith" dxfId="912" priority="1195" operator="endsWith" text="相談">
      <formula>RIGHT(B484,LEN("相談"))="相談"</formula>
    </cfRule>
    <cfRule type="endsWith" dxfId="911" priority="1196" operator="endsWith" text="給付金">
      <formula>RIGHT(B484,LEN("給付金"))="給付金"</formula>
    </cfRule>
    <cfRule type="endsWith" dxfId="910" priority="1197" operator="endsWith" text="障害福祉">
      <formula>RIGHT(B484,LEN("障害福祉"))="障害福祉"</formula>
    </cfRule>
  </conditionalFormatting>
  <conditionalFormatting sqref="B183:G184">
    <cfRule type="endsWith" dxfId="909" priority="1184" operator="endsWith" text="教育">
      <formula>RIGHT(B183,LEN("教育"))="教育"</formula>
    </cfRule>
    <cfRule type="endsWith" dxfId="908" priority="1185" operator="endsWith" text="保健">
      <formula>RIGHT(B183,LEN("保健"))="保健"</formula>
    </cfRule>
    <cfRule type="endsWith" dxfId="907" priority="1186" operator="endsWith" text="その他">
      <formula>RIGHT(B183,LEN("その他"))="その他"</formula>
    </cfRule>
    <cfRule type="endsWith" dxfId="906" priority="1187" operator="endsWith" text="保育">
      <formula>RIGHT(B183,LEN("保育"))="保育"</formula>
    </cfRule>
    <cfRule type="endsWith" dxfId="905" priority="1188" operator="endsWith" text="相談">
      <formula>RIGHT(B183,LEN("相談"))="相談"</formula>
    </cfRule>
    <cfRule type="endsWith" dxfId="904" priority="1189" operator="endsWith" text="給付金">
      <formula>RIGHT(B183,LEN("給付金"))="給付金"</formula>
    </cfRule>
    <cfRule type="endsWith" dxfId="903" priority="1190" operator="endsWith" text="障害福祉">
      <formula>RIGHT(B183,LEN("障害福祉"))="障害福祉"</formula>
    </cfRule>
  </conditionalFormatting>
  <conditionalFormatting sqref="B150:I152 D153 F153 H153 B153:B154 B155:I156">
    <cfRule type="endsWith" dxfId="902" priority="1086" operator="endsWith" text="教育">
      <formula>RIGHT(B150,LEN("教育"))="教育"</formula>
    </cfRule>
    <cfRule type="endsWith" dxfId="901" priority="1087" operator="endsWith" text="保健">
      <formula>RIGHT(B150,LEN("保健"))="保健"</formula>
    </cfRule>
    <cfRule type="endsWith" dxfId="900" priority="1088" operator="endsWith" text="その他">
      <formula>RIGHT(B150,LEN("その他"))="その他"</formula>
    </cfRule>
    <cfRule type="endsWith" dxfId="899" priority="1089" operator="endsWith" text="保育">
      <formula>RIGHT(B150,LEN("保育"))="保育"</formula>
    </cfRule>
    <cfRule type="endsWith" dxfId="898" priority="1090" operator="endsWith" text="相談">
      <formula>RIGHT(B150,LEN("相談"))="相談"</formula>
    </cfRule>
    <cfRule type="endsWith" dxfId="897" priority="1091" operator="endsWith" text="給付金">
      <formula>RIGHT(B150,LEN("給付金"))="給付金"</formula>
    </cfRule>
    <cfRule type="endsWith" dxfId="896" priority="1092" operator="endsWith" text="障害福祉">
      <formula>RIGHT(B150,LEN("障害福祉"))="障害福祉"</formula>
    </cfRule>
  </conditionalFormatting>
  <conditionalFormatting sqref="D144 F144 H144 B146:I147 B141:I143 B145">
    <cfRule type="endsWith" dxfId="895" priority="1079" operator="endsWith" text="教育">
      <formula>RIGHT(B141,LEN("教育"))="教育"</formula>
    </cfRule>
    <cfRule type="endsWith" dxfId="894" priority="1080" operator="endsWith" text="保健">
      <formula>RIGHT(B141,LEN("保健"))="保健"</formula>
    </cfRule>
    <cfRule type="endsWith" dxfId="893" priority="1081" operator="endsWith" text="その他">
      <formula>RIGHT(B141,LEN("その他"))="その他"</formula>
    </cfRule>
    <cfRule type="endsWith" dxfId="892" priority="1082" operator="endsWith" text="保育">
      <formula>RIGHT(B141,LEN("保育"))="保育"</formula>
    </cfRule>
    <cfRule type="endsWith" dxfId="891" priority="1083" operator="endsWith" text="相談">
      <formula>RIGHT(B141,LEN("相談"))="相談"</formula>
    </cfRule>
    <cfRule type="endsWith" dxfId="890" priority="1084" operator="endsWith" text="給付金">
      <formula>RIGHT(B141,LEN("給付金"))="給付金"</formula>
    </cfRule>
    <cfRule type="endsWith" dxfId="889" priority="1085" operator="endsWith" text="障害福祉">
      <formula>RIGHT(B141,LEN("障害福祉"))="障害福祉"</formula>
    </cfRule>
  </conditionalFormatting>
  <conditionalFormatting sqref="B1347:I1349 D1350 F1350 H1350 B1352:I1353 B1350:B1351">
    <cfRule type="endsWith" dxfId="888" priority="1163" operator="endsWith" text="教育">
      <formula>RIGHT(B1347,LEN("教育"))="教育"</formula>
    </cfRule>
    <cfRule type="endsWith" dxfId="887" priority="1164" operator="endsWith" text="保健">
      <formula>RIGHT(B1347,LEN("保健"))="保健"</formula>
    </cfRule>
    <cfRule type="endsWith" dxfId="886" priority="1165" operator="endsWith" text="その他">
      <formula>RIGHT(B1347,LEN("その他"))="その他"</formula>
    </cfRule>
    <cfRule type="endsWith" dxfId="885" priority="1166" operator="endsWith" text="保育">
      <formula>RIGHT(B1347,LEN("保育"))="保育"</formula>
    </cfRule>
    <cfRule type="endsWith" dxfId="884" priority="1167" operator="endsWith" text="相談">
      <formula>RIGHT(B1347,LEN("相談"))="相談"</formula>
    </cfRule>
    <cfRule type="endsWith" dxfId="883" priority="1168" operator="endsWith" text="給付金">
      <formula>RIGHT(B1347,LEN("給付金"))="給付金"</formula>
    </cfRule>
    <cfRule type="endsWith" dxfId="882" priority="1169" operator="endsWith" text="障害福祉">
      <formula>RIGHT(B1347,LEN("障害福祉"))="障害福祉"</formula>
    </cfRule>
  </conditionalFormatting>
  <conditionalFormatting sqref="B136 B137:I138">
    <cfRule type="endsWith" dxfId="881" priority="1058" operator="endsWith" text="教育">
      <formula>RIGHT(B136,LEN("教育"))="教育"</formula>
    </cfRule>
    <cfRule type="endsWith" dxfId="880" priority="1059" operator="endsWith" text="保健">
      <formula>RIGHT(B136,LEN("保健"))="保健"</formula>
    </cfRule>
    <cfRule type="endsWith" dxfId="879" priority="1060" operator="endsWith" text="その他">
      <formula>RIGHT(B136,LEN("その他"))="その他"</formula>
    </cfRule>
    <cfRule type="endsWith" dxfId="878" priority="1061" operator="endsWith" text="保育">
      <formula>RIGHT(B136,LEN("保育"))="保育"</formula>
    </cfRule>
    <cfRule type="endsWith" dxfId="877" priority="1062" operator="endsWith" text="相談">
      <formula>RIGHT(B136,LEN("相談"))="相談"</formula>
    </cfRule>
    <cfRule type="endsWith" dxfId="876" priority="1063" operator="endsWith" text="給付金">
      <formula>RIGHT(B136,LEN("給付金"))="給付金"</formula>
    </cfRule>
    <cfRule type="endsWith" dxfId="875" priority="1064" operator="endsWith" text="障害福祉">
      <formula>RIGHT(B136,LEN("障害福祉"))="障害福祉"</formula>
    </cfRule>
  </conditionalFormatting>
  <conditionalFormatting sqref="B622:I624 D625 F625 H625 B627:I628 B625:B626">
    <cfRule type="endsWith" dxfId="874" priority="1128" operator="endsWith" text="教育">
      <formula>RIGHT(B622,LEN("教育"))="教育"</formula>
    </cfRule>
    <cfRule type="endsWith" dxfId="873" priority="1129" operator="endsWith" text="保健">
      <formula>RIGHT(B622,LEN("保健"))="保健"</formula>
    </cfRule>
    <cfRule type="endsWith" dxfId="872" priority="1130" operator="endsWith" text="その他">
      <formula>RIGHT(B622,LEN("その他"))="その他"</formula>
    </cfRule>
    <cfRule type="endsWith" dxfId="871" priority="1131" operator="endsWith" text="保育">
      <formula>RIGHT(B622,LEN("保育"))="保育"</formula>
    </cfRule>
    <cfRule type="endsWith" dxfId="870" priority="1132" operator="endsWith" text="相談">
      <formula>RIGHT(B622,LEN("相談"))="相談"</formula>
    </cfRule>
    <cfRule type="endsWith" dxfId="869" priority="1133" operator="endsWith" text="給付金">
      <formula>RIGHT(B622,LEN("給付金"))="給付金"</formula>
    </cfRule>
    <cfRule type="endsWith" dxfId="868" priority="1134" operator="endsWith" text="障害福祉">
      <formula>RIGHT(B622,LEN("障害福祉"))="障害福祉"</formula>
    </cfRule>
  </conditionalFormatting>
  <conditionalFormatting sqref="B631:I633 D634 F634 H634 B636:I637 B634:B635">
    <cfRule type="endsWith" dxfId="867" priority="1121" operator="endsWith" text="教育">
      <formula>RIGHT(B631,LEN("教育"))="教育"</formula>
    </cfRule>
    <cfRule type="endsWith" dxfId="866" priority="1122" operator="endsWith" text="保健">
      <formula>RIGHT(B631,LEN("保健"))="保健"</formula>
    </cfRule>
    <cfRule type="endsWith" dxfId="865" priority="1123" operator="endsWith" text="その他">
      <formula>RIGHT(B631,LEN("その他"))="その他"</formula>
    </cfRule>
    <cfRule type="endsWith" dxfId="864" priority="1124" operator="endsWith" text="保育">
      <formula>RIGHT(B631,LEN("保育"))="保育"</formula>
    </cfRule>
    <cfRule type="endsWith" dxfId="863" priority="1125" operator="endsWith" text="相談">
      <formula>RIGHT(B631,LEN("相談"))="相談"</formula>
    </cfRule>
    <cfRule type="endsWith" dxfId="862" priority="1126" operator="endsWith" text="給付金">
      <formula>RIGHT(B631,LEN("給付金"))="給付金"</formula>
    </cfRule>
    <cfRule type="endsWith" dxfId="861" priority="1127" operator="endsWith" text="障害福祉">
      <formula>RIGHT(B631,LEN("障害福祉"))="障害福祉"</formula>
    </cfRule>
  </conditionalFormatting>
  <conditionalFormatting sqref="B772:I774 F775 H775 B777:I780 B788:I789 B797:I798 B775:B776">
    <cfRule type="endsWith" dxfId="860" priority="1114" operator="endsWith" text="教育">
      <formula>RIGHT(B772,LEN("教育"))="教育"</formula>
    </cfRule>
    <cfRule type="endsWith" dxfId="859" priority="1115" operator="endsWith" text="保健">
      <formula>RIGHT(B772,LEN("保健"))="保健"</formula>
    </cfRule>
    <cfRule type="endsWith" dxfId="858" priority="1116" operator="endsWith" text="その他">
      <formula>RIGHT(B772,LEN("その他"))="その他"</formula>
    </cfRule>
    <cfRule type="endsWith" dxfId="857" priority="1117" operator="endsWith" text="保育">
      <formula>RIGHT(B772,LEN("保育"))="保育"</formula>
    </cfRule>
    <cfRule type="endsWith" dxfId="856" priority="1118" operator="endsWith" text="相談">
      <formula>RIGHT(B772,LEN("相談"))="相談"</formula>
    </cfRule>
    <cfRule type="endsWith" dxfId="855" priority="1119" operator="endsWith" text="給付金">
      <formula>RIGHT(B772,LEN("給付金"))="給付金"</formula>
    </cfRule>
    <cfRule type="endsWith" dxfId="854" priority="1120" operator="endsWith" text="障害福祉">
      <formula>RIGHT(B772,LEN("障害福祉"))="障害福祉"</formula>
    </cfRule>
  </conditionalFormatting>
  <conditionalFormatting sqref="B949:I951 D952 F952 H952 B954:I960 D961 F961 H961 B963:I969 D970 F970 H970 B972:I978 D979 F979 H979 B981:I987 D988 H988 B990:I991 B988:B989 F988 B952:B953 B961:B962 B970:B971 B979:B980">
    <cfRule type="endsWith" dxfId="853" priority="1107" operator="endsWith" text="教育">
      <formula>RIGHT(B949,LEN("教育"))="教育"</formula>
    </cfRule>
    <cfRule type="endsWith" dxfId="852" priority="1108" operator="endsWith" text="保健">
      <formula>RIGHT(B949,LEN("保健"))="保健"</formula>
    </cfRule>
    <cfRule type="endsWith" dxfId="851" priority="1109" operator="endsWith" text="その他">
      <formula>RIGHT(B949,LEN("その他"))="その他"</formula>
    </cfRule>
    <cfRule type="endsWith" dxfId="850" priority="1110" operator="endsWith" text="保育">
      <formula>RIGHT(B949,LEN("保育"))="保育"</formula>
    </cfRule>
    <cfRule type="endsWith" dxfId="849" priority="1111" operator="endsWith" text="相談">
      <formula>RIGHT(B949,LEN("相談"))="相談"</formula>
    </cfRule>
    <cfRule type="endsWith" dxfId="848" priority="1112" operator="endsWith" text="給付金">
      <formula>RIGHT(B949,LEN("給付金"))="給付金"</formula>
    </cfRule>
    <cfRule type="endsWith" dxfId="847" priority="1113" operator="endsWith" text="障害福祉">
      <formula>RIGHT(B949,LEN("障害福祉"))="障害福祉"</formula>
    </cfRule>
  </conditionalFormatting>
  <conditionalFormatting sqref="B175:I177 B119:I122 D135 F135 H135 B139:I140 B157:I158 B135 B148:I149 B130:I134">
    <cfRule type="endsWith" dxfId="846" priority="1100" operator="endsWith" text="教育">
      <formula>RIGHT(B119,LEN("教育"))="教育"</formula>
    </cfRule>
    <cfRule type="endsWith" dxfId="845" priority="1101" operator="endsWith" text="保健">
      <formula>RIGHT(B119,LEN("保健"))="保健"</formula>
    </cfRule>
    <cfRule type="endsWith" dxfId="844" priority="1102" operator="endsWith" text="その他">
      <formula>RIGHT(B119,LEN("その他"))="その他"</formula>
    </cfRule>
    <cfRule type="endsWith" dxfId="843" priority="1103" operator="endsWith" text="保育">
      <formula>RIGHT(B119,LEN("保育"))="保育"</formula>
    </cfRule>
    <cfRule type="endsWith" dxfId="842" priority="1104" operator="endsWith" text="相談">
      <formula>RIGHT(B119,LEN("相談"))="相談"</formula>
    </cfRule>
    <cfRule type="endsWith" dxfId="841" priority="1105" operator="endsWith" text="給付金">
      <formula>RIGHT(B119,LEN("給付金"))="給付金"</formula>
    </cfRule>
    <cfRule type="endsWith" dxfId="840" priority="1106" operator="endsWith" text="障害福祉">
      <formula>RIGHT(B119,LEN("障害福祉"))="障害福祉"</formula>
    </cfRule>
  </conditionalFormatting>
  <conditionalFormatting sqref="B159:I161 D162 F162 H162 B164:I170 D171 F171 H171 B173:I174 B162:B163 B171:B172">
    <cfRule type="endsWith" dxfId="839" priority="1093" operator="endsWith" text="教育">
      <formula>RIGHT(B159,LEN("教育"))="教育"</formula>
    </cfRule>
    <cfRule type="endsWith" dxfId="838" priority="1094" operator="endsWith" text="保健">
      <formula>RIGHT(B159,LEN("保健"))="保健"</formula>
    </cfRule>
    <cfRule type="endsWith" dxfId="837" priority="1095" operator="endsWith" text="その他">
      <formula>RIGHT(B159,LEN("その他"))="その他"</formula>
    </cfRule>
    <cfRule type="endsWith" dxfId="836" priority="1096" operator="endsWith" text="保育">
      <formula>RIGHT(B159,LEN("保育"))="保育"</formula>
    </cfRule>
    <cfRule type="endsWith" dxfId="835" priority="1097" operator="endsWith" text="相談">
      <formula>RIGHT(B159,LEN("相談"))="相談"</formula>
    </cfRule>
    <cfRule type="endsWith" dxfId="834" priority="1098" operator="endsWith" text="給付金">
      <formula>RIGHT(B159,LEN("給付金"))="給付金"</formula>
    </cfRule>
    <cfRule type="endsWith" dxfId="833" priority="1099" operator="endsWith" text="障害福祉">
      <formula>RIGHT(B159,LEN("障害福祉"))="障害福祉"</formula>
    </cfRule>
  </conditionalFormatting>
  <conditionalFormatting sqref="B144">
    <cfRule type="endsWith" dxfId="832" priority="1072" operator="endsWith" text="教育">
      <formula>RIGHT(B144,LEN("教育"))="教育"</formula>
    </cfRule>
    <cfRule type="endsWith" dxfId="831" priority="1073" operator="endsWith" text="保健">
      <formula>RIGHT(B144,LEN("保健"))="保健"</formula>
    </cfRule>
    <cfRule type="endsWith" dxfId="830" priority="1074" operator="endsWith" text="その他">
      <formula>RIGHT(B144,LEN("その他"))="その他"</formula>
    </cfRule>
    <cfRule type="endsWith" dxfId="829" priority="1075" operator="endsWith" text="保育">
      <formula>RIGHT(B144,LEN("保育"))="保育"</formula>
    </cfRule>
    <cfRule type="endsWith" dxfId="828" priority="1076" operator="endsWith" text="相談">
      <formula>RIGHT(B144,LEN("相談"))="相談"</formula>
    </cfRule>
    <cfRule type="endsWith" dxfId="827" priority="1077" operator="endsWith" text="給付金">
      <formula>RIGHT(B144,LEN("給付金"))="給付金"</formula>
    </cfRule>
    <cfRule type="endsWith" dxfId="826" priority="1078" operator="endsWith" text="障害福祉">
      <formula>RIGHT(B144,LEN("障害福祉"))="障害福祉"</formula>
    </cfRule>
  </conditionalFormatting>
  <conditionalFormatting sqref="B123:I125 D126 F126 H126 B126 B128:I129">
    <cfRule type="endsWith" dxfId="825" priority="1065" operator="endsWith" text="教育">
      <formula>RIGHT(B123,LEN("教育"))="教育"</formula>
    </cfRule>
    <cfRule type="endsWith" dxfId="824" priority="1066" operator="endsWith" text="保健">
      <formula>RIGHT(B123,LEN("保健"))="保健"</formula>
    </cfRule>
    <cfRule type="endsWith" dxfId="823" priority="1067" operator="endsWith" text="その他">
      <formula>RIGHT(B123,LEN("その他"))="その他"</formula>
    </cfRule>
    <cfRule type="endsWith" dxfId="822" priority="1068" operator="endsWith" text="保育">
      <formula>RIGHT(B123,LEN("保育"))="保育"</formula>
    </cfRule>
    <cfRule type="endsWith" dxfId="821" priority="1069" operator="endsWith" text="相談">
      <formula>RIGHT(B123,LEN("相談"))="相談"</formula>
    </cfRule>
    <cfRule type="endsWith" dxfId="820" priority="1070" operator="endsWith" text="給付金">
      <formula>RIGHT(B123,LEN("給付金"))="給付金"</formula>
    </cfRule>
    <cfRule type="endsWith" dxfId="819" priority="1071" operator="endsWith" text="障害福祉">
      <formula>RIGHT(B123,LEN("障害福祉"))="障害福祉"</formula>
    </cfRule>
  </conditionalFormatting>
  <conditionalFormatting sqref="B127">
    <cfRule type="endsWith" dxfId="818" priority="1051" operator="endsWith" text="教育">
      <formula>RIGHT(B127,LEN("教育"))="教育"</formula>
    </cfRule>
    <cfRule type="endsWith" dxfId="817" priority="1052" operator="endsWith" text="保健">
      <formula>RIGHT(B127,LEN("保健"))="保健"</formula>
    </cfRule>
    <cfRule type="endsWith" dxfId="816" priority="1053" operator="endsWith" text="その他">
      <formula>RIGHT(B127,LEN("その他"))="その他"</formula>
    </cfRule>
    <cfRule type="endsWith" dxfId="815" priority="1054" operator="endsWith" text="保育">
      <formula>RIGHT(B127,LEN("保育"))="保育"</formula>
    </cfRule>
    <cfRule type="endsWith" dxfId="814" priority="1055" operator="endsWith" text="相談">
      <formula>RIGHT(B127,LEN("相談"))="相談"</formula>
    </cfRule>
    <cfRule type="endsWith" dxfId="813" priority="1056" operator="endsWith" text="給付金">
      <formula>RIGHT(B127,LEN("給付金"))="給付金"</formula>
    </cfRule>
    <cfRule type="endsWith" dxfId="812" priority="1057" operator="endsWith" text="障害福祉">
      <formula>RIGHT(B127,LEN("障害福祉"))="障害福祉"</formula>
    </cfRule>
  </conditionalFormatting>
  <conditionalFormatting sqref="B1899:I1900">
    <cfRule type="endsWith" dxfId="811" priority="1044" operator="endsWith" text="教育">
      <formula>RIGHT(B1899,LEN("教育"))="教育"</formula>
    </cfRule>
    <cfRule type="endsWith" dxfId="810" priority="1045" operator="endsWith" text="保健">
      <formula>RIGHT(B1899,LEN("保健"))="保健"</formula>
    </cfRule>
    <cfRule type="endsWith" dxfId="809" priority="1046" operator="endsWith" text="その他">
      <formula>RIGHT(B1899,LEN("その他"))="その他"</formula>
    </cfRule>
    <cfRule type="endsWith" dxfId="808" priority="1047" operator="endsWith" text="保育">
      <formula>RIGHT(B1899,LEN("保育"))="保育"</formula>
    </cfRule>
    <cfRule type="endsWith" dxfId="807" priority="1048" operator="endsWith" text="相談">
      <formula>RIGHT(B1899,LEN("相談"))="相談"</formula>
    </cfRule>
    <cfRule type="endsWith" dxfId="806" priority="1049" operator="endsWith" text="給付金">
      <formula>RIGHT(B1899,LEN("給付金"))="給付金"</formula>
    </cfRule>
    <cfRule type="endsWith" dxfId="805" priority="1050" operator="endsWith" text="障害福祉">
      <formula>RIGHT(B1899,LEN("障害福祉"))="障害福祉"</formula>
    </cfRule>
  </conditionalFormatting>
  <conditionalFormatting sqref="B296:I302 D303 F303 H303 B305:I311 D312 F312 H312 B314:I320 D321 F321 H321 B325:I329 D330 F330 H330 B333:I336 B303:B304 B312:B313 B330:B332 B353:I354 B321:B323">
    <cfRule type="endsWith" dxfId="804" priority="1037" operator="endsWith" text="教育">
      <formula>RIGHT(B296,LEN("教育"))="教育"</formula>
    </cfRule>
    <cfRule type="endsWith" dxfId="803" priority="1038" operator="endsWith" text="保健">
      <formula>RIGHT(B296,LEN("保健"))="保健"</formula>
    </cfRule>
    <cfRule type="endsWith" dxfId="802" priority="1039" operator="endsWith" text="その他">
      <formula>RIGHT(B296,LEN("その他"))="その他"</formula>
    </cfRule>
    <cfRule type="endsWith" dxfId="801" priority="1040" operator="endsWith" text="保育">
      <formula>RIGHT(B296,LEN("保育"))="保育"</formula>
    </cfRule>
    <cfRule type="endsWith" dxfId="800" priority="1041" operator="endsWith" text="相談">
      <formula>RIGHT(B296,LEN("相談"))="相談"</formula>
    </cfRule>
    <cfRule type="endsWith" dxfId="799" priority="1042" operator="endsWith" text="給付金">
      <formula>RIGHT(B296,LEN("給付金"))="給付金"</formula>
    </cfRule>
    <cfRule type="endsWith" dxfId="798" priority="1043" operator="endsWith" text="障害福祉">
      <formula>RIGHT(B296,LEN("障害福祉"))="障害福祉"</formula>
    </cfRule>
  </conditionalFormatting>
  <conditionalFormatting sqref="B344:I348 D349 F349 H349 B351:I352 B349:B350">
    <cfRule type="endsWith" dxfId="797" priority="1030" operator="endsWith" text="教育">
      <formula>RIGHT(B344,LEN("教育"))="教育"</formula>
    </cfRule>
    <cfRule type="endsWith" dxfId="796" priority="1031" operator="endsWith" text="保健">
      <formula>RIGHT(B344,LEN("保健"))="保健"</formula>
    </cfRule>
    <cfRule type="endsWith" dxfId="795" priority="1032" operator="endsWith" text="その他">
      <formula>RIGHT(B344,LEN("その他"))="その他"</formula>
    </cfRule>
    <cfRule type="endsWith" dxfId="794" priority="1033" operator="endsWith" text="保育">
      <formula>RIGHT(B344,LEN("保育"))="保育"</formula>
    </cfRule>
    <cfRule type="endsWith" dxfId="793" priority="1034" operator="endsWith" text="相談">
      <formula>RIGHT(B344,LEN("相談"))="相談"</formula>
    </cfRule>
    <cfRule type="endsWith" dxfId="792" priority="1035" operator="endsWith" text="給付金">
      <formula>RIGHT(B344,LEN("給付金"))="給付金"</formula>
    </cfRule>
    <cfRule type="endsWith" dxfId="791" priority="1036" operator="endsWith" text="障害福祉">
      <formula>RIGHT(B344,LEN("障害福祉"))="障害福祉"</formula>
    </cfRule>
  </conditionalFormatting>
  <conditionalFormatting sqref="D246 F246 H246 B249:I250 B247:B248 B244 D244:I245 B241:B242">
    <cfRule type="endsWith" dxfId="790" priority="974" operator="endsWith" text="教育">
      <formula>RIGHT(B241,LEN("教育"))="教育"</formula>
    </cfRule>
    <cfRule type="endsWith" dxfId="789" priority="975" operator="endsWith" text="保健">
      <formula>RIGHT(B241,LEN("保健"))="保健"</formula>
    </cfRule>
    <cfRule type="endsWith" dxfId="788" priority="976" operator="endsWith" text="その他">
      <formula>RIGHT(B241,LEN("その他"))="その他"</formula>
    </cfRule>
    <cfRule type="endsWith" dxfId="787" priority="977" operator="endsWith" text="保育">
      <formula>RIGHT(B241,LEN("保育"))="保育"</formula>
    </cfRule>
    <cfRule type="endsWith" dxfId="786" priority="978" operator="endsWith" text="相談">
      <formula>RIGHT(B241,LEN("相談"))="相談"</formula>
    </cfRule>
    <cfRule type="endsWith" dxfId="785" priority="979" operator="endsWith" text="給付金">
      <formula>RIGHT(B241,LEN("給付金"))="給付金"</formula>
    </cfRule>
    <cfRule type="endsWith" dxfId="784" priority="980" operator="endsWith" text="障害福祉">
      <formula>RIGHT(B241,LEN("障害福祉"))="障害福祉"</formula>
    </cfRule>
  </conditionalFormatting>
  <conditionalFormatting sqref="B253:I253 F256 H256 B257:B258 F254:I255">
    <cfRule type="endsWith" dxfId="783" priority="967" operator="endsWith" text="教育">
      <formula>RIGHT(B253,LEN("教育"))="教育"</formula>
    </cfRule>
    <cfRule type="endsWith" dxfId="782" priority="968" operator="endsWith" text="保健">
      <formula>RIGHT(B253,LEN("保健"))="保健"</formula>
    </cfRule>
    <cfRule type="endsWith" dxfId="781" priority="969" operator="endsWith" text="その他">
      <formula>RIGHT(B253,LEN("その他"))="その他"</formula>
    </cfRule>
    <cfRule type="endsWith" dxfId="780" priority="970" operator="endsWith" text="保育">
      <formula>RIGHT(B253,LEN("保育"))="保育"</formula>
    </cfRule>
    <cfRule type="endsWith" dxfId="779" priority="971" operator="endsWith" text="相談">
      <formula>RIGHT(B253,LEN("相談"))="相談"</formula>
    </cfRule>
    <cfRule type="endsWith" dxfId="778" priority="972" operator="endsWith" text="給付金">
      <formula>RIGHT(B253,LEN("給付金"))="給付金"</formula>
    </cfRule>
    <cfRule type="endsWith" dxfId="777" priority="973" operator="endsWith" text="障害福祉">
      <formula>RIGHT(B253,LEN("障害福祉"))="障害福祉"</formula>
    </cfRule>
  </conditionalFormatting>
  <conditionalFormatting sqref="D256 B254 D254:E255">
    <cfRule type="endsWith" dxfId="776" priority="960" operator="endsWith" text="教育">
      <formula>RIGHT(B254,LEN("教育"))="教育"</formula>
    </cfRule>
    <cfRule type="endsWith" dxfId="775" priority="961" operator="endsWith" text="保健">
      <formula>RIGHT(B254,LEN("保健"))="保健"</formula>
    </cfRule>
    <cfRule type="endsWith" dxfId="774" priority="962" operator="endsWith" text="その他">
      <formula>RIGHT(B254,LEN("その他"))="その他"</formula>
    </cfRule>
    <cfRule type="endsWith" dxfId="773" priority="963" operator="endsWith" text="保育">
      <formula>RIGHT(B254,LEN("保育"))="保育"</formula>
    </cfRule>
    <cfRule type="endsWith" dxfId="772" priority="964" operator="endsWith" text="相談">
      <formula>RIGHT(B254,LEN("相談"))="相談"</formula>
    </cfRule>
    <cfRule type="endsWith" dxfId="771" priority="965" operator="endsWith" text="給付金">
      <formula>RIGHT(B254,LEN("給付金"))="給付金"</formula>
    </cfRule>
    <cfRule type="endsWith" dxfId="770" priority="966" operator="endsWith" text="障害福祉">
      <formula>RIGHT(B254,LEN("障害福祉"))="障害福祉"</formula>
    </cfRule>
  </conditionalFormatting>
  <conditionalFormatting sqref="D265 F265 H265 B267:I268 B265:B266 B262:I264">
    <cfRule type="endsWith" dxfId="769" priority="953" operator="endsWith" text="教育">
      <formula>RIGHT(B262,LEN("教育"))="教育"</formula>
    </cfRule>
    <cfRule type="endsWith" dxfId="768" priority="954" operator="endsWith" text="保健">
      <formula>RIGHT(B262,LEN("保健"))="保健"</formula>
    </cfRule>
    <cfRule type="endsWith" dxfId="767" priority="955" operator="endsWith" text="その他">
      <formula>RIGHT(B262,LEN("その他"))="その他"</formula>
    </cfRule>
    <cfRule type="endsWith" dxfId="766" priority="956" operator="endsWith" text="保育">
      <formula>RIGHT(B262,LEN("保育"))="保育"</formula>
    </cfRule>
    <cfRule type="endsWith" dxfId="765" priority="957" operator="endsWith" text="相談">
      <formula>RIGHT(B262,LEN("相談"))="相談"</formula>
    </cfRule>
    <cfRule type="endsWith" dxfId="764" priority="958" operator="endsWith" text="給付金">
      <formula>RIGHT(B262,LEN("給付金"))="給付金"</formula>
    </cfRule>
    <cfRule type="endsWith" dxfId="763" priority="959" operator="endsWith" text="障害福祉">
      <formula>RIGHT(B262,LEN("障害福祉"))="障害福祉"</formula>
    </cfRule>
  </conditionalFormatting>
  <conditionalFormatting sqref="B272 D272 F272 H272 B271:I271 D274 F274 H274 B274:B275">
    <cfRule type="endsWith" dxfId="762" priority="946" operator="endsWith" text="教育">
      <formula>RIGHT(B271,LEN("教育"))="教育"</formula>
    </cfRule>
    <cfRule type="endsWith" dxfId="761" priority="947" operator="endsWith" text="保健">
      <formula>RIGHT(B271,LEN("保健"))="保健"</formula>
    </cfRule>
    <cfRule type="endsWith" dxfId="760" priority="948" operator="endsWith" text="その他">
      <formula>RIGHT(B271,LEN("その他"))="その他"</formula>
    </cfRule>
    <cfRule type="endsWith" dxfId="759" priority="949" operator="endsWith" text="保育">
      <formula>RIGHT(B271,LEN("保育"))="保育"</formula>
    </cfRule>
    <cfRule type="endsWith" dxfId="758" priority="950" operator="endsWith" text="相談">
      <formula>RIGHT(B271,LEN("相談"))="相談"</formula>
    </cfRule>
    <cfRule type="endsWith" dxfId="757" priority="951" operator="endsWith" text="給付金">
      <formula>RIGHT(B271,LEN("給付金"))="給付金"</formula>
    </cfRule>
    <cfRule type="endsWith" dxfId="756" priority="952" operator="endsWith" text="障害福祉">
      <formula>RIGHT(B271,LEN("障害福祉"))="障害福祉"</formula>
    </cfRule>
  </conditionalFormatting>
  <conditionalFormatting sqref="B276">
    <cfRule type="endsWith" dxfId="755" priority="939" operator="endsWith" text="教育">
      <formula>RIGHT(B276,LEN("教育"))="教育"</formula>
    </cfRule>
    <cfRule type="endsWith" dxfId="754" priority="940" operator="endsWith" text="保健">
      <formula>RIGHT(B276,LEN("保健"))="保健"</formula>
    </cfRule>
    <cfRule type="endsWith" dxfId="753" priority="941" operator="endsWith" text="その他">
      <formula>RIGHT(B276,LEN("その他"))="その他"</formula>
    </cfRule>
    <cfRule type="endsWith" dxfId="752" priority="942" operator="endsWith" text="保育">
      <formula>RIGHT(B276,LEN("保育"))="保育"</formula>
    </cfRule>
    <cfRule type="endsWith" dxfId="751" priority="943" operator="endsWith" text="相談">
      <formula>RIGHT(B276,LEN("相談"))="相談"</formula>
    </cfRule>
    <cfRule type="endsWith" dxfId="750" priority="944" operator="endsWith" text="給付金">
      <formula>RIGHT(B276,LEN("給付金"))="給付金"</formula>
    </cfRule>
    <cfRule type="endsWith" dxfId="749" priority="945" operator="endsWith" text="障害福祉">
      <formula>RIGHT(B276,LEN("障害福祉"))="障害福祉"</formula>
    </cfRule>
  </conditionalFormatting>
  <conditionalFormatting sqref="B1760:I1762 D1763 F1763 H1763 B1765:I1766 B1763:B1764">
    <cfRule type="endsWith" dxfId="748" priority="932" operator="endsWith" text="教育">
      <formula>RIGHT(B1760,LEN("教育"))="教育"</formula>
    </cfRule>
    <cfRule type="endsWith" dxfId="747" priority="933" operator="endsWith" text="保健">
      <formula>RIGHT(B1760,LEN("保健"))="保健"</formula>
    </cfRule>
    <cfRule type="endsWith" dxfId="746" priority="934" operator="endsWith" text="その他">
      <formula>RIGHT(B1760,LEN("その他"))="その他"</formula>
    </cfRule>
    <cfRule type="endsWith" dxfId="745" priority="935" operator="endsWith" text="保育">
      <formula>RIGHT(B1760,LEN("保育"))="保育"</formula>
    </cfRule>
    <cfRule type="endsWith" dxfId="744" priority="936" operator="endsWith" text="相談">
      <formula>RIGHT(B1760,LEN("相談"))="相談"</formula>
    </cfRule>
    <cfRule type="endsWith" dxfId="743" priority="937" operator="endsWith" text="給付金">
      <formula>RIGHT(B1760,LEN("給付金"))="給付金"</formula>
    </cfRule>
    <cfRule type="endsWith" dxfId="742" priority="938" operator="endsWith" text="障害福祉">
      <formula>RIGHT(B1760,LEN("障害福祉"))="障害福祉"</formula>
    </cfRule>
  </conditionalFormatting>
  <conditionalFormatting sqref="B1724:I1724 D1727 F1727 H1727 B1729:I1730 B1727:B1728 D1725:I1726">
    <cfRule type="endsWith" dxfId="741" priority="918" operator="endsWith" text="教育">
      <formula>RIGHT(B1724,LEN("教育"))="教育"</formula>
    </cfRule>
    <cfRule type="endsWith" dxfId="740" priority="919" operator="endsWith" text="保健">
      <formula>RIGHT(B1724,LEN("保健"))="保健"</formula>
    </cfRule>
    <cfRule type="endsWith" dxfId="739" priority="920" operator="endsWith" text="その他">
      <formula>RIGHT(B1724,LEN("その他"))="その他"</formula>
    </cfRule>
    <cfRule type="endsWith" dxfId="738" priority="921" operator="endsWith" text="保育">
      <formula>RIGHT(B1724,LEN("保育"))="保育"</formula>
    </cfRule>
    <cfRule type="endsWith" dxfId="737" priority="922" operator="endsWith" text="相談">
      <formula>RIGHT(B1724,LEN("相談"))="相談"</formula>
    </cfRule>
    <cfRule type="endsWith" dxfId="736" priority="923" operator="endsWith" text="給付金">
      <formula>RIGHT(B1724,LEN("給付金"))="給付金"</formula>
    </cfRule>
    <cfRule type="endsWith" dxfId="735" priority="924" operator="endsWith" text="障害福祉">
      <formula>RIGHT(B1724,LEN("障害福祉"))="障害福祉"</formula>
    </cfRule>
  </conditionalFormatting>
  <conditionalFormatting sqref="B1742:I1744 D1745 F1745 H1745 B1747:I1748 B1745:B1746">
    <cfRule type="endsWith" dxfId="734" priority="911" operator="endsWith" text="教育">
      <formula>RIGHT(B1742,LEN("教育"))="教育"</formula>
    </cfRule>
    <cfRule type="endsWith" dxfId="733" priority="912" operator="endsWith" text="保健">
      <formula>RIGHT(B1742,LEN("保健"))="保健"</formula>
    </cfRule>
    <cfRule type="endsWith" dxfId="732" priority="913" operator="endsWith" text="その他">
      <formula>RIGHT(B1742,LEN("その他"))="その他"</formula>
    </cfRule>
    <cfRule type="endsWith" dxfId="731" priority="914" operator="endsWith" text="保育">
      <formula>RIGHT(B1742,LEN("保育"))="保育"</formula>
    </cfRule>
    <cfRule type="endsWith" dxfId="730" priority="915" operator="endsWith" text="相談">
      <formula>RIGHT(B1742,LEN("相談"))="相談"</formula>
    </cfRule>
    <cfRule type="endsWith" dxfId="729" priority="916" operator="endsWith" text="給付金">
      <formula>RIGHT(B1742,LEN("給付金"))="給付金"</formula>
    </cfRule>
    <cfRule type="endsWith" dxfId="728" priority="917" operator="endsWith" text="障害福祉">
      <formula>RIGHT(B1742,LEN("障害福祉"))="障害福祉"</formula>
    </cfRule>
  </conditionalFormatting>
  <conditionalFormatting sqref="B439">
    <cfRule type="endsWith" dxfId="727" priority="876" operator="endsWith" text="教育">
      <formula>RIGHT(B439,LEN("教育"))="教育"</formula>
    </cfRule>
    <cfRule type="endsWith" dxfId="726" priority="877" operator="endsWith" text="保健">
      <formula>RIGHT(B439,LEN("保健"))="保健"</formula>
    </cfRule>
    <cfRule type="endsWith" dxfId="725" priority="878" operator="endsWith" text="その他">
      <formula>RIGHT(B439,LEN("その他"))="その他"</formula>
    </cfRule>
    <cfRule type="endsWith" dxfId="724" priority="879" operator="endsWith" text="保育">
      <formula>RIGHT(B439,LEN("保育"))="保育"</formula>
    </cfRule>
    <cfRule type="endsWith" dxfId="723" priority="880" operator="endsWith" text="相談">
      <formula>RIGHT(B439,LEN("相談"))="相談"</formula>
    </cfRule>
    <cfRule type="endsWith" dxfId="722" priority="881" operator="endsWith" text="給付金">
      <formula>RIGHT(B439,LEN("給付金"))="給付金"</formula>
    </cfRule>
    <cfRule type="endsWith" dxfId="721" priority="882" operator="endsWith" text="障害福祉">
      <formula>RIGHT(B439,LEN("障害福祉"))="障害福祉"</formula>
    </cfRule>
  </conditionalFormatting>
  <conditionalFormatting sqref="D448 F448 H448 B445:I445 B446 D446:I447 B448:B450">
    <cfRule type="endsWith" dxfId="720" priority="869" operator="endsWith" text="教育">
      <formula>RIGHT(B445,LEN("教育"))="教育"</formula>
    </cfRule>
    <cfRule type="endsWith" dxfId="719" priority="870" operator="endsWith" text="保健">
      <formula>RIGHT(B445,LEN("保健"))="保健"</formula>
    </cfRule>
    <cfRule type="endsWith" dxfId="718" priority="871" operator="endsWith" text="その他">
      <formula>RIGHT(B445,LEN("その他"))="その他"</formula>
    </cfRule>
    <cfRule type="endsWith" dxfId="717" priority="872" operator="endsWith" text="保育">
      <formula>RIGHT(B445,LEN("保育"))="保育"</formula>
    </cfRule>
    <cfRule type="endsWith" dxfId="716" priority="873" operator="endsWith" text="相談">
      <formula>RIGHT(B445,LEN("相談"))="相談"</formula>
    </cfRule>
    <cfRule type="endsWith" dxfId="715" priority="874" operator="endsWith" text="給付金">
      <formula>RIGHT(B445,LEN("給付金"))="給付金"</formula>
    </cfRule>
    <cfRule type="endsWith" dxfId="714" priority="875" operator="endsWith" text="障害福祉">
      <formula>RIGHT(B445,LEN("障害福祉"))="障害福祉"</formula>
    </cfRule>
  </conditionalFormatting>
  <conditionalFormatting sqref="B436:I436 D439 F439 H439 B437 D437:I438 B440:B441">
    <cfRule type="endsWith" dxfId="713" priority="883" operator="endsWith" text="教育">
      <formula>RIGHT(B436,LEN("教育"))="教育"</formula>
    </cfRule>
    <cfRule type="endsWith" dxfId="712" priority="884" operator="endsWith" text="保健">
      <formula>RIGHT(B436,LEN("保健"))="保健"</formula>
    </cfRule>
    <cfRule type="endsWith" dxfId="711" priority="885" operator="endsWith" text="その他">
      <formula>RIGHT(B436,LEN("その他"))="その他"</formula>
    </cfRule>
    <cfRule type="endsWith" dxfId="710" priority="886" operator="endsWith" text="保育">
      <formula>RIGHT(B436,LEN("保育"))="保育"</formula>
    </cfRule>
    <cfRule type="endsWith" dxfId="709" priority="887" operator="endsWith" text="相談">
      <formula>RIGHT(B436,LEN("相談"))="相談"</formula>
    </cfRule>
    <cfRule type="endsWith" dxfId="708" priority="888" operator="endsWith" text="給付金">
      <formula>RIGHT(B436,LEN("給付金"))="給付金"</formula>
    </cfRule>
    <cfRule type="endsWith" dxfId="707" priority="889" operator="endsWith" text="障害福祉">
      <formula>RIGHT(B436,LEN("障害福祉"))="障害福祉"</formula>
    </cfRule>
  </conditionalFormatting>
  <conditionalFormatting sqref="B454:I454 D457 F457 H457 B455 D455:I456 B457:B459">
    <cfRule type="endsWith" dxfId="706" priority="862" operator="endsWith" text="教育">
      <formula>RIGHT(B454,LEN("教育"))="教育"</formula>
    </cfRule>
    <cfRule type="endsWith" dxfId="705" priority="863" operator="endsWith" text="保健">
      <formula>RIGHT(B454,LEN("保健"))="保健"</formula>
    </cfRule>
    <cfRule type="endsWith" dxfId="704" priority="864" operator="endsWith" text="その他">
      <formula>RIGHT(B454,LEN("その他"))="その他"</formula>
    </cfRule>
    <cfRule type="endsWith" dxfId="703" priority="865" operator="endsWith" text="保育">
      <formula>RIGHT(B454,LEN("保育"))="保育"</formula>
    </cfRule>
    <cfRule type="endsWith" dxfId="702" priority="866" operator="endsWith" text="相談">
      <formula>RIGHT(B454,LEN("相談"))="相談"</formula>
    </cfRule>
    <cfRule type="endsWith" dxfId="701" priority="867" operator="endsWith" text="給付金">
      <formula>RIGHT(B454,LEN("給付金"))="給付金"</formula>
    </cfRule>
    <cfRule type="endsWith" dxfId="700" priority="868" operator="endsWith" text="障害福祉">
      <formula>RIGHT(B454,LEN("障害福祉"))="障害福祉"</formula>
    </cfRule>
  </conditionalFormatting>
  <conditionalFormatting sqref="B463:I463 D466 F466 H466 B464 D464:I465 B466:B468">
    <cfRule type="endsWith" dxfId="699" priority="855" operator="endsWith" text="教育">
      <formula>RIGHT(B463,LEN("教育"))="教育"</formula>
    </cfRule>
    <cfRule type="endsWith" dxfId="698" priority="856" operator="endsWith" text="保健">
      <formula>RIGHT(B463,LEN("保健"))="保健"</formula>
    </cfRule>
    <cfRule type="endsWith" dxfId="697" priority="857" operator="endsWith" text="その他">
      <formula>RIGHT(B463,LEN("その他"))="その他"</formula>
    </cfRule>
    <cfRule type="endsWith" dxfId="696" priority="858" operator="endsWith" text="保育">
      <formula>RIGHT(B463,LEN("保育"))="保育"</formula>
    </cfRule>
    <cfRule type="endsWith" dxfId="695" priority="859" operator="endsWith" text="相談">
      <formula>RIGHT(B463,LEN("相談"))="相談"</formula>
    </cfRule>
    <cfRule type="endsWith" dxfId="694" priority="860" operator="endsWith" text="給付金">
      <formula>RIGHT(B463,LEN("給付金"))="給付金"</formula>
    </cfRule>
    <cfRule type="endsWith" dxfId="693" priority="861" operator="endsWith" text="障害福祉">
      <formula>RIGHT(B463,LEN("障害福祉"))="障害福祉"</formula>
    </cfRule>
  </conditionalFormatting>
  <conditionalFormatting sqref="B337:I339 D340 F340 H340 B342:I343 B340:B341">
    <cfRule type="endsWith" dxfId="692" priority="841" operator="endsWith" text="教育">
      <formula>RIGHT(B337,LEN("教育"))="教育"</formula>
    </cfRule>
    <cfRule type="endsWith" dxfId="691" priority="842" operator="endsWith" text="保健">
      <formula>RIGHT(B337,LEN("保健"))="保健"</formula>
    </cfRule>
    <cfRule type="endsWith" dxfId="690" priority="843" operator="endsWith" text="その他">
      <formula>RIGHT(B337,LEN("その他"))="その他"</formula>
    </cfRule>
    <cfRule type="endsWith" dxfId="689" priority="844" operator="endsWith" text="保育">
      <formula>RIGHT(B337,LEN("保育"))="保育"</formula>
    </cfRule>
    <cfRule type="endsWith" dxfId="688" priority="845" operator="endsWith" text="相談">
      <formula>RIGHT(B337,LEN("相談"))="相談"</formula>
    </cfRule>
    <cfRule type="endsWith" dxfId="687" priority="846" operator="endsWith" text="給付金">
      <formula>RIGHT(B337,LEN("給付金"))="給付金"</formula>
    </cfRule>
    <cfRule type="endsWith" dxfId="686" priority="847" operator="endsWith" text="障害福祉">
      <formula>RIGHT(B337,LEN("障害福祉"))="障害福祉"</formula>
    </cfRule>
  </conditionalFormatting>
  <conditionalFormatting sqref="B1161:I1163 D1164 F1164 H1164 B1166:I1167 B1164:B1165">
    <cfRule type="endsWith" dxfId="685" priority="820" operator="endsWith" text="教育">
      <formula>RIGHT(B1161,LEN("教育"))="教育"</formula>
    </cfRule>
    <cfRule type="endsWith" dxfId="684" priority="821" operator="endsWith" text="保健">
      <formula>RIGHT(B1161,LEN("保健"))="保健"</formula>
    </cfRule>
    <cfRule type="endsWith" dxfId="683" priority="822" operator="endsWith" text="その他">
      <formula>RIGHT(B1161,LEN("その他"))="その他"</formula>
    </cfRule>
    <cfRule type="endsWith" dxfId="682" priority="823" operator="endsWith" text="保育">
      <formula>RIGHT(B1161,LEN("保育"))="保育"</formula>
    </cfRule>
    <cfRule type="endsWith" dxfId="681" priority="824" operator="endsWith" text="相談">
      <formula>RIGHT(B1161,LEN("相談"))="相談"</formula>
    </cfRule>
    <cfRule type="endsWith" dxfId="680" priority="825" operator="endsWith" text="給付金">
      <formula>RIGHT(B1161,LEN("給付金"))="給付金"</formula>
    </cfRule>
    <cfRule type="endsWith" dxfId="679" priority="826" operator="endsWith" text="障害福祉">
      <formula>RIGHT(B1161,LEN("障害福祉"))="障害福祉"</formula>
    </cfRule>
  </conditionalFormatting>
  <conditionalFormatting sqref="B281 D281 F281 H281 B280:I280 D283 F283 H283 B283:B284">
    <cfRule type="endsWith" dxfId="678" priority="813" operator="endsWith" text="教育">
      <formula>RIGHT(B280,LEN("教育"))="教育"</formula>
    </cfRule>
    <cfRule type="endsWith" dxfId="677" priority="814" operator="endsWith" text="保健">
      <formula>RIGHT(B280,LEN("保健"))="保健"</formula>
    </cfRule>
    <cfRule type="endsWith" dxfId="676" priority="815" operator="endsWith" text="その他">
      <formula>RIGHT(B280,LEN("その他"))="その他"</formula>
    </cfRule>
    <cfRule type="endsWith" dxfId="675" priority="816" operator="endsWith" text="保育">
      <formula>RIGHT(B280,LEN("保育"))="保育"</formula>
    </cfRule>
    <cfRule type="endsWith" dxfId="674" priority="817" operator="endsWith" text="相談">
      <formula>RIGHT(B280,LEN("相談"))="相談"</formula>
    </cfRule>
    <cfRule type="endsWith" dxfId="673" priority="818" operator="endsWith" text="給付金">
      <formula>RIGHT(B280,LEN("給付金"))="給付金"</formula>
    </cfRule>
    <cfRule type="endsWith" dxfId="672" priority="819" operator="endsWith" text="障害福祉">
      <formula>RIGHT(B280,LEN("障害福祉"))="障害福祉"</formula>
    </cfRule>
  </conditionalFormatting>
  <conditionalFormatting sqref="B285:B286">
    <cfRule type="endsWith" dxfId="671" priority="806" operator="endsWith" text="教育">
      <formula>RIGHT(B285,LEN("教育"))="教育"</formula>
    </cfRule>
    <cfRule type="endsWith" dxfId="670" priority="807" operator="endsWith" text="保健">
      <formula>RIGHT(B285,LEN("保健"))="保健"</formula>
    </cfRule>
    <cfRule type="endsWith" dxfId="669" priority="808" operator="endsWith" text="その他">
      <formula>RIGHT(B285,LEN("その他"))="その他"</formula>
    </cfRule>
    <cfRule type="endsWith" dxfId="668" priority="809" operator="endsWith" text="保育">
      <formula>RIGHT(B285,LEN("保育"))="保育"</formula>
    </cfRule>
    <cfRule type="endsWith" dxfId="667" priority="810" operator="endsWith" text="相談">
      <formula>RIGHT(B285,LEN("相談"))="相談"</formula>
    </cfRule>
    <cfRule type="endsWith" dxfId="666" priority="811" operator="endsWith" text="給付金">
      <formula>RIGHT(B285,LEN("給付金"))="給付金"</formula>
    </cfRule>
    <cfRule type="endsWith" dxfId="665" priority="812" operator="endsWith" text="障害福祉">
      <formula>RIGHT(B285,LEN("障害福祉"))="障害福祉"</formula>
    </cfRule>
  </conditionalFormatting>
  <conditionalFormatting sqref="B106 B108 B110 B112 B114 D113 B97 B99:B100 C80:I80 B60:I61 I64:I66 B84:C84 B87:C93 D85:E91 D94:E94 F84:G84 F92:F94 B62:H63 C64:H65 B73:I79 I81:I83 B81:H82 I90:I93 H89:H92 I115:I116 D114:H115 I101:I113 D100:H112 I97 B96:H96 B118:I118 F85:F89 G85:G94">
    <cfRule type="endsWith" dxfId="664" priority="799" operator="endsWith" text="教育">
      <formula>RIGHT(B60,LEN("教育"))="教育"</formula>
    </cfRule>
    <cfRule type="endsWith" dxfId="663" priority="800" operator="endsWith" text="保健">
      <formula>RIGHT(B60,LEN("保健"))="保健"</formula>
    </cfRule>
    <cfRule type="endsWith" dxfId="662" priority="801" operator="endsWith" text="その他">
      <formula>RIGHT(B60,LEN("その他"))="その他"</formula>
    </cfRule>
    <cfRule type="endsWith" dxfId="661" priority="802" operator="endsWith" text="保育">
      <formula>RIGHT(B60,LEN("保育"))="保育"</formula>
    </cfRule>
    <cfRule type="endsWith" dxfId="660" priority="803" operator="endsWith" text="相談">
      <formula>RIGHT(B60,LEN("相談"))="相談"</formula>
    </cfRule>
    <cfRule type="endsWith" dxfId="659" priority="804" operator="endsWith" text="給付金">
      <formula>RIGHT(B60,LEN("給付金"))="給付金"</formula>
    </cfRule>
    <cfRule type="endsWith" dxfId="658" priority="805" operator="endsWith" text="障害福祉">
      <formula>RIGHT(B60,LEN("障害福祉"))="障害福祉"</formula>
    </cfRule>
  </conditionalFormatting>
  <conditionalFormatting sqref="I67 I70 B67:B68 B69:C69">
    <cfRule type="endsWith" dxfId="657" priority="792" operator="endsWith" text="教育">
      <formula>RIGHT(B67,LEN("教育"))="教育"</formula>
    </cfRule>
    <cfRule type="endsWith" dxfId="656" priority="793" operator="endsWith" text="保健">
      <formula>RIGHT(B67,LEN("保健"))="保健"</formula>
    </cfRule>
    <cfRule type="endsWith" dxfId="655" priority="794" operator="endsWith" text="その他">
      <formula>RIGHT(B67,LEN("その他"))="その他"</formula>
    </cfRule>
    <cfRule type="endsWith" dxfId="654" priority="795" operator="endsWith" text="保育">
      <formula>RIGHT(B67,LEN("保育"))="保育"</formula>
    </cfRule>
    <cfRule type="endsWith" dxfId="653" priority="796" operator="endsWith" text="相談">
      <formula>RIGHT(B67,LEN("相談"))="相談"</formula>
    </cfRule>
    <cfRule type="endsWith" dxfId="652" priority="797" operator="endsWith" text="給付金">
      <formula>RIGHT(B67,LEN("給付金"))="給付金"</formula>
    </cfRule>
    <cfRule type="endsWith" dxfId="651" priority="798" operator="endsWith" text="障害福祉">
      <formula>RIGHT(B67,LEN("障害福祉"))="障害福祉"</formula>
    </cfRule>
  </conditionalFormatting>
  <conditionalFormatting sqref="B1170:I1172 D1173 F1173 H1173 B1175:I1176 B1173:B1174">
    <cfRule type="endsWith" dxfId="650" priority="785" operator="endsWith" text="教育">
      <formula>RIGHT(B1170,LEN("教育"))="教育"</formula>
    </cfRule>
    <cfRule type="endsWith" dxfId="649" priority="786" operator="endsWith" text="保健">
      <formula>RIGHT(B1170,LEN("保健"))="保健"</formula>
    </cfRule>
    <cfRule type="endsWith" dxfId="648" priority="787" operator="endsWith" text="その他">
      <formula>RIGHT(B1170,LEN("その他"))="その他"</formula>
    </cfRule>
    <cfRule type="endsWith" dxfId="647" priority="788" operator="endsWith" text="保育">
      <formula>RIGHT(B1170,LEN("保育"))="保育"</formula>
    </cfRule>
    <cfRule type="endsWith" dxfId="646" priority="789" operator="endsWith" text="相談">
      <formula>RIGHT(B1170,LEN("相談"))="相談"</formula>
    </cfRule>
    <cfRule type="endsWith" dxfId="645" priority="790" operator="endsWith" text="給付金">
      <formula>RIGHT(B1170,LEN("給付金"))="給付金"</formula>
    </cfRule>
    <cfRule type="endsWith" dxfId="644" priority="791" operator="endsWith" text="障害福祉">
      <formula>RIGHT(B1170,LEN("障害福祉"))="障害福祉"</formula>
    </cfRule>
  </conditionalFormatting>
  <conditionalFormatting sqref="B1134:I1136 D1137 F1137 H1137 B1139:I1140 B1137:B1138">
    <cfRule type="endsWith" dxfId="643" priority="778" operator="endsWith" text="教育">
      <formula>RIGHT(B1134,LEN("教育"))="教育"</formula>
    </cfRule>
    <cfRule type="endsWith" dxfId="642" priority="779" operator="endsWith" text="保健">
      <formula>RIGHT(B1134,LEN("保健"))="保健"</formula>
    </cfRule>
    <cfRule type="endsWith" dxfId="641" priority="780" operator="endsWith" text="その他">
      <formula>RIGHT(B1134,LEN("その他"))="その他"</formula>
    </cfRule>
    <cfRule type="endsWith" dxfId="640" priority="781" operator="endsWith" text="保育">
      <formula>RIGHT(B1134,LEN("保育"))="保育"</formula>
    </cfRule>
    <cfRule type="endsWith" dxfId="639" priority="782" operator="endsWith" text="相談">
      <formula>RIGHT(B1134,LEN("相談"))="相談"</formula>
    </cfRule>
    <cfRule type="endsWith" dxfId="638" priority="783" operator="endsWith" text="給付金">
      <formula>RIGHT(B1134,LEN("給付金"))="給付金"</formula>
    </cfRule>
    <cfRule type="endsWith" dxfId="637" priority="784" operator="endsWith" text="障害福祉">
      <formula>RIGHT(B1134,LEN("障害福祉"))="障害福祉"</formula>
    </cfRule>
  </conditionalFormatting>
  <conditionalFormatting sqref="B1125:I1127 D1128 F1128 H1128 B1130:I1131 B1128:B1129">
    <cfRule type="endsWith" dxfId="636" priority="771" operator="endsWith" text="教育">
      <formula>RIGHT(B1125,LEN("教育"))="教育"</formula>
    </cfRule>
    <cfRule type="endsWith" dxfId="635" priority="772" operator="endsWith" text="保健">
      <formula>RIGHT(B1125,LEN("保健"))="保健"</formula>
    </cfRule>
    <cfRule type="endsWith" dxfId="634" priority="773" operator="endsWith" text="その他">
      <formula>RIGHT(B1125,LEN("その他"))="その他"</formula>
    </cfRule>
    <cfRule type="endsWith" dxfId="633" priority="774" operator="endsWith" text="保育">
      <formula>RIGHT(B1125,LEN("保育"))="保育"</formula>
    </cfRule>
    <cfRule type="endsWith" dxfId="632" priority="775" operator="endsWith" text="相談">
      <formula>RIGHT(B1125,LEN("相談"))="相談"</formula>
    </cfRule>
    <cfRule type="endsWith" dxfId="631" priority="776" operator="endsWith" text="給付金">
      <formula>RIGHT(B1125,LEN("給付金"))="給付金"</formula>
    </cfRule>
    <cfRule type="endsWith" dxfId="630" priority="777" operator="endsWith" text="障害福祉">
      <formula>RIGHT(B1125,LEN("障害福祉"))="障害福祉"</formula>
    </cfRule>
  </conditionalFormatting>
  <conditionalFormatting sqref="B1910:I1912 D1913 F1913 H1913 B1915:I1916 B1913:B1914">
    <cfRule type="endsWith" dxfId="629" priority="764" operator="endsWith" text="教育">
      <formula>RIGHT(B1910,LEN("教育"))="教育"</formula>
    </cfRule>
    <cfRule type="endsWith" dxfId="628" priority="765" operator="endsWith" text="保健">
      <formula>RIGHT(B1910,LEN("保健"))="保健"</formula>
    </cfRule>
    <cfRule type="endsWith" dxfId="627" priority="766" operator="endsWith" text="その他">
      <formula>RIGHT(B1910,LEN("その他"))="その他"</formula>
    </cfRule>
    <cfRule type="endsWith" dxfId="626" priority="767" operator="endsWith" text="保育">
      <formula>RIGHT(B1910,LEN("保育"))="保育"</formula>
    </cfRule>
    <cfRule type="endsWith" dxfId="625" priority="768" operator="endsWith" text="相談">
      <formula>RIGHT(B1910,LEN("相談"))="相談"</formula>
    </cfRule>
    <cfRule type="endsWith" dxfId="624" priority="769" operator="endsWith" text="給付金">
      <formula>RIGHT(B1910,LEN("給付金"))="給付金"</formula>
    </cfRule>
    <cfRule type="endsWith" dxfId="623" priority="770" operator="endsWith" text="障害福祉">
      <formula>RIGHT(B1910,LEN("障害福祉"))="障害福祉"</formula>
    </cfRule>
  </conditionalFormatting>
  <conditionalFormatting sqref="B2205:I2207 D2208 F2208 H2208 B2210:I2211 B2208:B2209">
    <cfRule type="endsWith" dxfId="622" priority="750" operator="endsWith" text="教育">
      <formula>RIGHT(B2205,LEN("教育"))="教育"</formula>
    </cfRule>
    <cfRule type="endsWith" dxfId="621" priority="751" operator="endsWith" text="保健">
      <formula>RIGHT(B2205,LEN("保健"))="保健"</formula>
    </cfRule>
    <cfRule type="endsWith" dxfId="620" priority="752" operator="endsWith" text="その他">
      <formula>RIGHT(B2205,LEN("その他"))="その他"</formula>
    </cfRule>
    <cfRule type="endsWith" dxfId="619" priority="753" operator="endsWith" text="保育">
      <formula>RIGHT(B2205,LEN("保育"))="保育"</formula>
    </cfRule>
    <cfRule type="endsWith" dxfId="618" priority="754" operator="endsWith" text="相談">
      <formula>RIGHT(B2205,LEN("相談"))="相談"</formula>
    </cfRule>
    <cfRule type="endsWith" dxfId="617" priority="755" operator="endsWith" text="給付金">
      <formula>RIGHT(B2205,LEN("給付金"))="給付金"</formula>
    </cfRule>
    <cfRule type="endsWith" dxfId="616" priority="756" operator="endsWith" text="障害福祉">
      <formula>RIGHT(B2205,LEN("障害福祉"))="障害福祉"</formula>
    </cfRule>
  </conditionalFormatting>
  <conditionalFormatting sqref="B2196:I2196 D2199 F2199 H2199 B2201:I2202 B2200 D2197:I2198">
    <cfRule type="endsWith" dxfId="615" priority="743" operator="endsWith" text="教育">
      <formula>RIGHT(B2196,LEN("教育"))="教育"</formula>
    </cfRule>
    <cfRule type="endsWith" dxfId="614" priority="744" operator="endsWith" text="保健">
      <formula>RIGHT(B2196,LEN("保健"))="保健"</formula>
    </cfRule>
    <cfRule type="endsWith" dxfId="613" priority="745" operator="endsWith" text="その他">
      <formula>RIGHT(B2196,LEN("その他"))="その他"</formula>
    </cfRule>
    <cfRule type="endsWith" dxfId="612" priority="746" operator="endsWith" text="保育">
      <formula>RIGHT(B2196,LEN("保育"))="保育"</formula>
    </cfRule>
    <cfRule type="endsWith" dxfId="611" priority="747" operator="endsWith" text="相談">
      <formula>RIGHT(B2196,LEN("相談"))="相談"</formula>
    </cfRule>
    <cfRule type="endsWith" dxfId="610" priority="748" operator="endsWith" text="給付金">
      <formula>RIGHT(B2196,LEN("給付金"))="給付金"</formula>
    </cfRule>
    <cfRule type="endsWith" dxfId="609" priority="749" operator="endsWith" text="障害福祉">
      <formula>RIGHT(B2196,LEN("障害福祉"))="障害福祉"</formula>
    </cfRule>
  </conditionalFormatting>
  <conditionalFormatting sqref="B2199 B2197:C2198">
    <cfRule type="endsWith" dxfId="608" priority="729" operator="endsWith" text="教育">
      <formula>RIGHT(B2197,LEN("教育"))="教育"</formula>
    </cfRule>
    <cfRule type="endsWith" dxfId="607" priority="730" operator="endsWith" text="保健">
      <formula>RIGHT(B2197,LEN("保健"))="保健"</formula>
    </cfRule>
    <cfRule type="endsWith" dxfId="606" priority="731" operator="endsWith" text="その他">
      <formula>RIGHT(B2197,LEN("その他"))="その他"</formula>
    </cfRule>
    <cfRule type="endsWith" dxfId="605" priority="732" operator="endsWith" text="保育">
      <formula>RIGHT(B2197,LEN("保育"))="保育"</formula>
    </cfRule>
    <cfRule type="endsWith" dxfId="604" priority="733" operator="endsWith" text="相談">
      <formula>RIGHT(B2197,LEN("相談"))="相談"</formula>
    </cfRule>
    <cfRule type="endsWith" dxfId="603" priority="734" operator="endsWith" text="給付金">
      <formula>RIGHT(B2197,LEN("給付金"))="給付金"</formula>
    </cfRule>
    <cfRule type="endsWith" dxfId="602" priority="735" operator="endsWith" text="障害福祉">
      <formula>RIGHT(B2197,LEN("障害福祉"))="障害福祉"</formula>
    </cfRule>
  </conditionalFormatting>
  <conditionalFormatting sqref="B2264:I2266 D2267 F2267 H2267 B2269:I2270 B2267:B2268">
    <cfRule type="endsWith" dxfId="601" priority="722" operator="endsWith" text="教育">
      <formula>RIGHT(B2264,LEN("教育"))="教育"</formula>
    </cfRule>
    <cfRule type="endsWith" dxfId="600" priority="723" operator="endsWith" text="保健">
      <formula>RIGHT(B2264,LEN("保健"))="保健"</formula>
    </cfRule>
    <cfRule type="endsWith" dxfId="599" priority="724" operator="endsWith" text="その他">
      <formula>RIGHT(B2264,LEN("その他"))="その他"</formula>
    </cfRule>
    <cfRule type="endsWith" dxfId="598" priority="725" operator="endsWith" text="保育">
      <formula>RIGHT(B2264,LEN("保育"))="保育"</formula>
    </cfRule>
    <cfRule type="endsWith" dxfId="597" priority="726" operator="endsWith" text="相談">
      <formula>RIGHT(B2264,LEN("相談"))="相談"</formula>
    </cfRule>
    <cfRule type="endsWith" dxfId="596" priority="727" operator="endsWith" text="給付金">
      <formula>RIGHT(B2264,LEN("給付金"))="給付金"</formula>
    </cfRule>
    <cfRule type="endsWith" dxfId="595" priority="728" operator="endsWith" text="障害福祉">
      <formula>RIGHT(B2264,LEN("障害福祉"))="障害福祉"</formula>
    </cfRule>
  </conditionalFormatting>
  <conditionalFormatting sqref="B2255:I2257 D2258 F2258 H2258 B2260:I2261 B2258:B2259">
    <cfRule type="endsWith" dxfId="594" priority="715" operator="endsWith" text="教育">
      <formula>RIGHT(B2255,LEN("教育"))="教育"</formula>
    </cfRule>
    <cfRule type="endsWith" dxfId="593" priority="716" operator="endsWith" text="保健">
      <formula>RIGHT(B2255,LEN("保健"))="保健"</formula>
    </cfRule>
    <cfRule type="endsWith" dxfId="592" priority="717" operator="endsWith" text="その他">
      <formula>RIGHT(B2255,LEN("その他"))="その他"</formula>
    </cfRule>
    <cfRule type="endsWith" dxfId="591" priority="718" operator="endsWith" text="保育">
      <formula>RIGHT(B2255,LEN("保育"))="保育"</formula>
    </cfRule>
    <cfRule type="endsWith" dxfId="590" priority="719" operator="endsWith" text="相談">
      <formula>RIGHT(B2255,LEN("相談"))="相談"</formula>
    </cfRule>
    <cfRule type="endsWith" dxfId="589" priority="720" operator="endsWith" text="給付金">
      <formula>RIGHT(B2255,LEN("給付金"))="給付金"</formula>
    </cfRule>
    <cfRule type="endsWith" dxfId="588" priority="721" operator="endsWith" text="障害福祉">
      <formula>RIGHT(B2255,LEN("障害福祉"))="障害福祉"</formula>
    </cfRule>
  </conditionalFormatting>
  <conditionalFormatting sqref="B1774:I1776 D1777 F1777 H1777 B1779:I1780 B1777:B1778">
    <cfRule type="endsWith" dxfId="587" priority="701" operator="endsWith" text="教育">
      <formula>RIGHT(B1774,LEN("教育"))="教育"</formula>
    </cfRule>
    <cfRule type="endsWith" dxfId="586" priority="702" operator="endsWith" text="保健">
      <formula>RIGHT(B1774,LEN("保健"))="保健"</formula>
    </cfRule>
    <cfRule type="endsWith" dxfId="585" priority="703" operator="endsWith" text="その他">
      <formula>RIGHT(B1774,LEN("その他"))="その他"</formula>
    </cfRule>
    <cfRule type="endsWith" dxfId="584" priority="704" operator="endsWith" text="保育">
      <formula>RIGHT(B1774,LEN("保育"))="保育"</formula>
    </cfRule>
    <cfRule type="endsWith" dxfId="583" priority="705" operator="endsWith" text="相談">
      <formula>RIGHT(B1774,LEN("相談"))="相談"</formula>
    </cfRule>
    <cfRule type="endsWith" dxfId="582" priority="706" operator="endsWith" text="給付金">
      <formula>RIGHT(B1774,LEN("給付金"))="給付金"</formula>
    </cfRule>
    <cfRule type="endsWith" dxfId="581" priority="707" operator="endsWith" text="障害福祉">
      <formula>RIGHT(B1774,LEN("障害福祉"))="障害福祉"</formula>
    </cfRule>
  </conditionalFormatting>
  <conditionalFormatting sqref="D564:E565 D566">
    <cfRule type="endsWith" dxfId="580" priority="694" operator="endsWith" text="教育">
      <formula>RIGHT(D564,LEN("教育"))="教育"</formula>
    </cfRule>
    <cfRule type="endsWith" dxfId="579" priority="695" operator="endsWith" text="保健">
      <formula>RIGHT(D564,LEN("保健"))="保健"</formula>
    </cfRule>
    <cfRule type="endsWith" dxfId="578" priority="696" operator="endsWith" text="その他">
      <formula>RIGHT(D564,LEN("その他"))="その他"</formula>
    </cfRule>
    <cfRule type="endsWith" dxfId="577" priority="697" operator="endsWith" text="保育">
      <formula>RIGHT(D564,LEN("保育"))="保育"</formula>
    </cfRule>
    <cfRule type="endsWith" dxfId="576" priority="698" operator="endsWith" text="相談">
      <formula>RIGHT(D564,LEN("相談"))="相談"</formula>
    </cfRule>
    <cfRule type="endsWith" dxfId="575" priority="699" operator="endsWith" text="給付金">
      <formula>RIGHT(D564,LEN("給付金"))="給付金"</formula>
    </cfRule>
    <cfRule type="endsWith" dxfId="574" priority="700" operator="endsWith" text="障害福祉">
      <formula>RIGHT(D564,LEN("障害福祉"))="障害福祉"</formula>
    </cfRule>
  </conditionalFormatting>
  <conditionalFormatting sqref="B554:I556 D557 F557 H557 B559:I560 B557:B558">
    <cfRule type="endsWith" dxfId="573" priority="687" operator="endsWith" text="教育">
      <formula>RIGHT(B554,LEN("教育"))="教育"</formula>
    </cfRule>
    <cfRule type="endsWith" dxfId="572" priority="688" operator="endsWith" text="保健">
      <formula>RIGHT(B554,LEN("保健"))="保健"</formula>
    </cfRule>
    <cfRule type="endsWith" dxfId="571" priority="689" operator="endsWith" text="その他">
      <formula>RIGHT(B554,LEN("その他"))="その他"</formula>
    </cfRule>
    <cfRule type="endsWith" dxfId="570" priority="690" operator="endsWith" text="保育">
      <formula>RIGHT(B554,LEN("保育"))="保育"</formula>
    </cfRule>
    <cfRule type="endsWith" dxfId="569" priority="691" operator="endsWith" text="相談">
      <formula>RIGHT(B554,LEN("相談"))="相談"</formula>
    </cfRule>
    <cfRule type="endsWith" dxfId="568" priority="692" operator="endsWith" text="給付金">
      <formula>RIGHT(B554,LEN("給付金"))="給付金"</formula>
    </cfRule>
    <cfRule type="endsWith" dxfId="567" priority="693" operator="endsWith" text="障害福祉">
      <formula>RIGHT(B554,LEN("障害福祉"))="障害福祉"</formula>
    </cfRule>
  </conditionalFormatting>
  <conditionalFormatting sqref="B2146:I2148 D2149 F2149 H2149 B2151:I2152 B2149:B2150">
    <cfRule type="endsWith" dxfId="566" priority="680" operator="endsWith" text="教育">
      <formula>RIGHT(B2146,LEN("教育"))="教育"</formula>
    </cfRule>
    <cfRule type="endsWith" dxfId="565" priority="681" operator="endsWith" text="保健">
      <formula>RIGHT(B2146,LEN("保健"))="保健"</formula>
    </cfRule>
    <cfRule type="endsWith" dxfId="564" priority="682" operator="endsWith" text="その他">
      <formula>RIGHT(B2146,LEN("その他"))="その他"</formula>
    </cfRule>
    <cfRule type="endsWith" dxfId="563" priority="683" operator="endsWith" text="保育">
      <formula>RIGHT(B2146,LEN("保育"))="保育"</formula>
    </cfRule>
    <cfRule type="endsWith" dxfId="562" priority="684" operator="endsWith" text="相談">
      <formula>RIGHT(B2146,LEN("相談"))="相談"</formula>
    </cfRule>
    <cfRule type="endsWith" dxfId="561" priority="685" operator="endsWith" text="給付金">
      <formula>RIGHT(B2146,LEN("給付金"))="給付金"</formula>
    </cfRule>
    <cfRule type="endsWith" dxfId="560" priority="686" operator="endsWith" text="障害福祉">
      <formula>RIGHT(B2146,LEN("障害福祉"))="障害福祉"</formula>
    </cfRule>
  </conditionalFormatting>
  <conditionalFormatting sqref="B1338:I1338 D1341 F1341 H1341 B1343:I1344 B1342 D1339:I1340">
    <cfRule type="endsWith" dxfId="559" priority="652" operator="endsWith" text="教育">
      <formula>RIGHT(B1338,LEN("教育"))="教育"</formula>
    </cfRule>
    <cfRule type="endsWith" dxfId="558" priority="653" operator="endsWith" text="保健">
      <formula>RIGHT(B1338,LEN("保健"))="保健"</formula>
    </cfRule>
    <cfRule type="endsWith" dxfId="557" priority="654" operator="endsWith" text="その他">
      <formula>RIGHT(B1338,LEN("その他"))="その他"</formula>
    </cfRule>
    <cfRule type="endsWith" dxfId="556" priority="655" operator="endsWith" text="保育">
      <formula>RIGHT(B1338,LEN("保育"))="保育"</formula>
    </cfRule>
    <cfRule type="endsWith" dxfId="555" priority="656" operator="endsWith" text="相談">
      <formula>RIGHT(B1338,LEN("相談"))="相談"</formula>
    </cfRule>
    <cfRule type="endsWith" dxfId="554" priority="657" operator="endsWith" text="給付金">
      <formula>RIGHT(B1338,LEN("給付金"))="給付金"</formula>
    </cfRule>
    <cfRule type="endsWith" dxfId="553" priority="658" operator="endsWith" text="障害福祉">
      <formula>RIGHT(B1338,LEN("障害福祉"))="障害福祉"</formula>
    </cfRule>
  </conditionalFormatting>
  <conditionalFormatting sqref="B1329:I1329 D1330:I1331 B1334:I1335 D1332 F1332 H1332 B1332:B1333">
    <cfRule type="endsWith" dxfId="552" priority="645" operator="endsWith" text="教育">
      <formula>RIGHT(B1329,LEN("教育"))="教育"</formula>
    </cfRule>
    <cfRule type="endsWith" dxfId="551" priority="646" operator="endsWith" text="保健">
      <formula>RIGHT(B1329,LEN("保健"))="保健"</formula>
    </cfRule>
    <cfRule type="endsWith" dxfId="550" priority="647" operator="endsWith" text="その他">
      <formula>RIGHT(B1329,LEN("その他"))="その他"</formula>
    </cfRule>
    <cfRule type="endsWith" dxfId="549" priority="648" operator="endsWith" text="保育">
      <formula>RIGHT(B1329,LEN("保育"))="保育"</formula>
    </cfRule>
    <cfRule type="endsWith" dxfId="548" priority="649" operator="endsWith" text="相談">
      <formula>RIGHT(B1329,LEN("相談"))="相談"</formula>
    </cfRule>
    <cfRule type="endsWith" dxfId="547" priority="650" operator="endsWith" text="給付金">
      <formula>RIGHT(B1329,LEN("給付金"))="給付金"</formula>
    </cfRule>
    <cfRule type="endsWith" dxfId="546" priority="651" operator="endsWith" text="障害福祉">
      <formula>RIGHT(B1329,LEN("障害福祉"))="障害福祉"</formula>
    </cfRule>
  </conditionalFormatting>
  <conditionalFormatting sqref="B1330:C1331">
    <cfRule type="endsWith" dxfId="545" priority="638" operator="endsWith" text="教育">
      <formula>RIGHT(B1330,LEN("教育"))="教育"</formula>
    </cfRule>
    <cfRule type="endsWith" dxfId="544" priority="639" operator="endsWith" text="保健">
      <formula>RIGHT(B1330,LEN("保健"))="保健"</formula>
    </cfRule>
    <cfRule type="endsWith" dxfId="543" priority="640" operator="endsWith" text="その他">
      <formula>RIGHT(B1330,LEN("その他"))="その他"</formula>
    </cfRule>
    <cfRule type="endsWith" dxfId="542" priority="641" operator="endsWith" text="保育">
      <formula>RIGHT(B1330,LEN("保育"))="保育"</formula>
    </cfRule>
    <cfRule type="endsWith" dxfId="541" priority="642" operator="endsWith" text="相談">
      <formula>RIGHT(B1330,LEN("相談"))="相談"</formula>
    </cfRule>
    <cfRule type="endsWith" dxfId="540" priority="643" operator="endsWith" text="給付金">
      <formula>RIGHT(B1330,LEN("給付金"))="給付金"</formula>
    </cfRule>
    <cfRule type="endsWith" dxfId="539" priority="644" operator="endsWith" text="障害福祉">
      <formula>RIGHT(B1330,LEN("障害福祉"))="障害福祉"</formula>
    </cfRule>
  </conditionalFormatting>
  <conditionalFormatting sqref="B1320:I1322 D1323 F1323 H1323 B1325:I1326 B1323:B1324">
    <cfRule type="endsWith" dxfId="538" priority="631" operator="endsWith" text="教育">
      <formula>RIGHT(B1320,LEN("教育"))="教育"</formula>
    </cfRule>
    <cfRule type="endsWith" dxfId="537" priority="632" operator="endsWith" text="保健">
      <formula>RIGHT(B1320,LEN("保健"))="保健"</formula>
    </cfRule>
    <cfRule type="endsWith" dxfId="536" priority="633" operator="endsWith" text="その他">
      <formula>RIGHT(B1320,LEN("その他"))="その他"</formula>
    </cfRule>
    <cfRule type="endsWith" dxfId="535" priority="634" operator="endsWith" text="保育">
      <formula>RIGHT(B1320,LEN("保育"))="保育"</formula>
    </cfRule>
    <cfRule type="endsWith" dxfId="534" priority="635" operator="endsWith" text="相談">
      <formula>RIGHT(B1320,LEN("相談"))="相談"</formula>
    </cfRule>
    <cfRule type="endsWith" dxfId="533" priority="636" operator="endsWith" text="給付金">
      <formula>RIGHT(B1320,LEN("給付金"))="給付金"</formula>
    </cfRule>
    <cfRule type="endsWith" dxfId="532" priority="637" operator="endsWith" text="障害福祉">
      <formula>RIGHT(B1320,LEN("障害福祉"))="障害福祉"</formula>
    </cfRule>
  </conditionalFormatting>
  <conditionalFormatting sqref="B1311:I1313 D1314 F1314 H1314 B1316:I1317 B1314:B1315">
    <cfRule type="endsWith" dxfId="531" priority="624" operator="endsWith" text="教育">
      <formula>RIGHT(B1311,LEN("教育"))="教育"</formula>
    </cfRule>
    <cfRule type="endsWith" dxfId="530" priority="625" operator="endsWith" text="保健">
      <formula>RIGHT(B1311,LEN("保健"))="保健"</formula>
    </cfRule>
    <cfRule type="endsWith" dxfId="529" priority="626" operator="endsWith" text="その他">
      <formula>RIGHT(B1311,LEN("その他"))="その他"</formula>
    </cfRule>
    <cfRule type="endsWith" dxfId="528" priority="627" operator="endsWith" text="保育">
      <formula>RIGHT(B1311,LEN("保育"))="保育"</formula>
    </cfRule>
    <cfRule type="endsWith" dxfId="527" priority="628" operator="endsWith" text="相談">
      <formula>RIGHT(B1311,LEN("相談"))="相談"</formula>
    </cfRule>
    <cfRule type="endsWith" dxfId="526" priority="629" operator="endsWith" text="給付金">
      <formula>RIGHT(B1311,LEN("給付金"))="給付金"</formula>
    </cfRule>
    <cfRule type="endsWith" dxfId="525" priority="630" operator="endsWith" text="障害福祉">
      <formula>RIGHT(B1311,LEN("障害福祉"))="障害福祉"</formula>
    </cfRule>
  </conditionalFormatting>
  <conditionalFormatting sqref="B1302:I1304 D1305 F1305 H1305 B1307:I1308 B1305:B1306">
    <cfRule type="endsWith" dxfId="524" priority="617" operator="endsWith" text="教育">
      <formula>RIGHT(B1302,LEN("教育"))="教育"</formula>
    </cfRule>
    <cfRule type="endsWith" dxfId="523" priority="618" operator="endsWith" text="保健">
      <formula>RIGHT(B1302,LEN("保健"))="保健"</formula>
    </cfRule>
    <cfRule type="endsWith" dxfId="522" priority="619" operator="endsWith" text="その他">
      <formula>RIGHT(B1302,LEN("その他"))="その他"</formula>
    </cfRule>
    <cfRule type="endsWith" dxfId="521" priority="620" operator="endsWith" text="保育">
      <formula>RIGHT(B1302,LEN("保育"))="保育"</formula>
    </cfRule>
    <cfRule type="endsWith" dxfId="520" priority="621" operator="endsWith" text="相談">
      <formula>RIGHT(B1302,LEN("相談"))="相談"</formula>
    </cfRule>
    <cfRule type="endsWith" dxfId="519" priority="622" operator="endsWith" text="給付金">
      <formula>RIGHT(B1302,LEN("給付金"))="給付金"</formula>
    </cfRule>
    <cfRule type="endsWith" dxfId="518" priority="623" operator="endsWith" text="障害福祉">
      <formula>RIGHT(B1302,LEN("障害福祉"))="障害福祉"</formula>
    </cfRule>
  </conditionalFormatting>
  <conditionalFormatting sqref="B1339:C1340 B1341">
    <cfRule type="endsWith" dxfId="517" priority="610" operator="endsWith" text="教育">
      <formula>RIGHT(B1339,LEN("教育"))="教育"</formula>
    </cfRule>
    <cfRule type="endsWith" dxfId="516" priority="611" operator="endsWith" text="保健">
      <formula>RIGHT(B1339,LEN("保健"))="保健"</formula>
    </cfRule>
    <cfRule type="endsWith" dxfId="515" priority="612" operator="endsWith" text="その他">
      <formula>RIGHT(B1339,LEN("その他"))="その他"</formula>
    </cfRule>
    <cfRule type="endsWith" dxfId="514" priority="613" operator="endsWith" text="保育">
      <formula>RIGHT(B1339,LEN("保育"))="保育"</formula>
    </cfRule>
    <cfRule type="endsWith" dxfId="513" priority="614" operator="endsWith" text="相談">
      <formula>RIGHT(B1339,LEN("相談"))="相談"</formula>
    </cfRule>
    <cfRule type="endsWith" dxfId="512" priority="615" operator="endsWith" text="給付金">
      <formula>RIGHT(B1339,LEN("給付金"))="給付金"</formula>
    </cfRule>
    <cfRule type="endsWith" dxfId="511" priority="616" operator="endsWith" text="障害福祉">
      <formula>RIGHT(B1339,LEN("障害福祉"))="障害福祉"</formula>
    </cfRule>
  </conditionalFormatting>
  <conditionalFormatting sqref="H1972 B1972:B1973 B1974:I1975 B1969:I1969 B1970:C1971 F1970:I1971">
    <cfRule type="endsWith" dxfId="510" priority="603" operator="endsWith" text="教育">
      <formula>RIGHT(B1969,LEN("教育"))="教育"</formula>
    </cfRule>
    <cfRule type="endsWith" dxfId="509" priority="604" operator="endsWith" text="保健">
      <formula>RIGHT(B1969,LEN("保健"))="保健"</formula>
    </cfRule>
    <cfRule type="endsWith" dxfId="508" priority="605" operator="endsWith" text="その他">
      <formula>RIGHT(B1969,LEN("その他"))="その他"</formula>
    </cfRule>
    <cfRule type="endsWith" dxfId="507" priority="606" operator="endsWith" text="保育">
      <formula>RIGHT(B1969,LEN("保育"))="保育"</formula>
    </cfRule>
    <cfRule type="endsWith" dxfId="506" priority="607" operator="endsWith" text="相談">
      <formula>RIGHT(B1969,LEN("相談"))="相談"</formula>
    </cfRule>
    <cfRule type="endsWith" dxfId="505" priority="608" operator="endsWith" text="給付金">
      <formula>RIGHT(B1969,LEN("給付金"))="給付金"</formula>
    </cfRule>
    <cfRule type="endsWith" dxfId="504" priority="609" operator="endsWith" text="障害福祉">
      <formula>RIGHT(B1969,LEN("障害福祉"))="障害福祉"</formula>
    </cfRule>
  </conditionalFormatting>
  <conditionalFormatting sqref="D1972 D1970:E1971">
    <cfRule type="endsWith" dxfId="503" priority="596" operator="endsWith" text="教育">
      <formula>RIGHT(D1970,LEN("教育"))="教育"</formula>
    </cfRule>
    <cfRule type="endsWith" dxfId="502" priority="597" operator="endsWith" text="保健">
      <formula>RIGHT(D1970,LEN("保健"))="保健"</formula>
    </cfRule>
    <cfRule type="endsWith" dxfId="501" priority="598" operator="endsWith" text="その他">
      <formula>RIGHT(D1970,LEN("その他"))="その他"</formula>
    </cfRule>
    <cfRule type="endsWith" dxfId="500" priority="599" operator="endsWith" text="保育">
      <formula>RIGHT(D1970,LEN("保育"))="保育"</formula>
    </cfRule>
    <cfRule type="endsWith" dxfId="499" priority="600" operator="endsWith" text="相談">
      <formula>RIGHT(D1970,LEN("相談"))="相談"</formula>
    </cfRule>
    <cfRule type="endsWith" dxfId="498" priority="601" operator="endsWith" text="給付金">
      <formula>RIGHT(D1970,LEN("給付金"))="給付金"</formula>
    </cfRule>
    <cfRule type="endsWith" dxfId="497" priority="602" operator="endsWith" text="障害福祉">
      <formula>RIGHT(D1970,LEN("障害福祉"))="障害福祉"</formula>
    </cfRule>
  </conditionalFormatting>
  <conditionalFormatting sqref="F1972">
    <cfRule type="endsWith" dxfId="496" priority="589" operator="endsWith" text="教育">
      <formula>RIGHT(F1972,LEN("教育"))="教育"</formula>
    </cfRule>
    <cfRule type="endsWith" dxfId="495" priority="590" operator="endsWith" text="保健">
      <formula>RIGHT(F1972,LEN("保健"))="保健"</formula>
    </cfRule>
    <cfRule type="endsWith" dxfId="494" priority="591" operator="endsWith" text="その他">
      <formula>RIGHT(F1972,LEN("その他"))="その他"</formula>
    </cfRule>
    <cfRule type="endsWith" dxfId="493" priority="592" operator="endsWith" text="保育">
      <formula>RIGHT(F1972,LEN("保育"))="保育"</formula>
    </cfRule>
    <cfRule type="endsWith" dxfId="492" priority="593" operator="endsWith" text="相談">
      <formula>RIGHT(F1972,LEN("相談"))="相談"</formula>
    </cfRule>
    <cfRule type="endsWith" dxfId="491" priority="594" operator="endsWith" text="給付金">
      <formula>RIGHT(F1972,LEN("給付金"))="給付金"</formula>
    </cfRule>
    <cfRule type="endsWith" dxfId="490" priority="595" operator="endsWith" text="障害福祉">
      <formula>RIGHT(F1972,LEN("障害福祉"))="障害福祉"</formula>
    </cfRule>
  </conditionalFormatting>
  <conditionalFormatting sqref="D1963 F1963 H1963 B1963:B1964 B1960:I1962 B1965:I1966">
    <cfRule type="endsWith" dxfId="489" priority="582" operator="endsWith" text="教育">
      <formula>RIGHT(B1960,LEN("教育"))="教育"</formula>
    </cfRule>
    <cfRule type="endsWith" dxfId="488" priority="583" operator="endsWith" text="保健">
      <formula>RIGHT(B1960,LEN("保健"))="保健"</formula>
    </cfRule>
    <cfRule type="endsWith" dxfId="487" priority="584" operator="endsWith" text="その他">
      <formula>RIGHT(B1960,LEN("その他"))="その他"</formula>
    </cfRule>
    <cfRule type="endsWith" dxfId="486" priority="585" operator="endsWith" text="保育">
      <formula>RIGHT(B1960,LEN("保育"))="保育"</formula>
    </cfRule>
    <cfRule type="endsWith" dxfId="485" priority="586" operator="endsWith" text="相談">
      <formula>RIGHT(B1960,LEN("相談"))="相談"</formula>
    </cfRule>
    <cfRule type="endsWith" dxfId="484" priority="587" operator="endsWith" text="給付金">
      <formula>RIGHT(B1960,LEN("給付金"))="給付金"</formula>
    </cfRule>
    <cfRule type="endsWith" dxfId="483" priority="588" operator="endsWith" text="障害福祉">
      <formula>RIGHT(B1960,LEN("障害福祉"))="障害福祉"</formula>
    </cfRule>
  </conditionalFormatting>
  <conditionalFormatting sqref="B355:I358 B375:I379 D380 F380 H380 B382:I388 D389 F389 H389 B391:I397 D398 F398 H398 B400:I406 D407 F407 H407 B409:I413 B380:B381 B389:B390 B398:B399 B407:B408">
    <cfRule type="endsWith" dxfId="482" priority="561" operator="endsWith" text="教育">
      <formula>RIGHT(B355,LEN("教育"))="教育"</formula>
    </cfRule>
    <cfRule type="endsWith" dxfId="481" priority="562" operator="endsWith" text="保健">
      <formula>RIGHT(B355,LEN("保健"))="保健"</formula>
    </cfRule>
    <cfRule type="endsWith" dxfId="480" priority="563" operator="endsWith" text="その他">
      <formula>RIGHT(B355,LEN("その他"))="その他"</formula>
    </cfRule>
    <cfRule type="endsWith" dxfId="479" priority="564" operator="endsWith" text="保育">
      <formula>RIGHT(B355,LEN("保育"))="保育"</formula>
    </cfRule>
    <cfRule type="endsWith" dxfId="478" priority="565" operator="endsWith" text="相談">
      <formula>RIGHT(B355,LEN("相談"))="相談"</formula>
    </cfRule>
    <cfRule type="endsWith" dxfId="477" priority="566" operator="endsWith" text="給付金">
      <formula>RIGHT(B355,LEN("給付金"))="給付金"</formula>
    </cfRule>
    <cfRule type="endsWith" dxfId="476" priority="567" operator="endsWith" text="障害福祉">
      <formula>RIGHT(B355,LEN("障害福祉"))="障害福祉"</formula>
    </cfRule>
  </conditionalFormatting>
  <conditionalFormatting sqref="B366:I370 D371 F371 H371 B373:I374 B371:B372">
    <cfRule type="endsWith" dxfId="475" priority="554" operator="endsWith" text="教育">
      <formula>RIGHT(B366,LEN("教育"))="教育"</formula>
    </cfRule>
    <cfRule type="endsWith" dxfId="474" priority="555" operator="endsWith" text="保健">
      <formula>RIGHT(B366,LEN("保健"))="保健"</formula>
    </cfRule>
    <cfRule type="endsWith" dxfId="473" priority="556" operator="endsWith" text="その他">
      <formula>RIGHT(B366,LEN("その他"))="その他"</formula>
    </cfRule>
    <cfRule type="endsWith" dxfId="472" priority="557" operator="endsWith" text="保育">
      <formula>RIGHT(B366,LEN("保育"))="保育"</formula>
    </cfRule>
    <cfRule type="endsWith" dxfId="471" priority="558" operator="endsWith" text="相談">
      <formula>RIGHT(B366,LEN("相談"))="相談"</formula>
    </cfRule>
    <cfRule type="endsWith" dxfId="470" priority="559" operator="endsWith" text="給付金">
      <formula>RIGHT(B366,LEN("給付金"))="給付金"</formula>
    </cfRule>
    <cfRule type="endsWith" dxfId="469" priority="560" operator="endsWith" text="障害福祉">
      <formula>RIGHT(B366,LEN("障害福祉"))="障害福祉"</formula>
    </cfRule>
  </conditionalFormatting>
  <conditionalFormatting sqref="B359:I361 D362 F362 H362 B364:I365 B362:B363">
    <cfRule type="endsWith" dxfId="468" priority="540" operator="endsWith" text="教育">
      <formula>RIGHT(B359,LEN("教育"))="教育"</formula>
    </cfRule>
    <cfRule type="endsWith" dxfId="467" priority="541" operator="endsWith" text="保健">
      <formula>RIGHT(B359,LEN("保健"))="保健"</formula>
    </cfRule>
    <cfRule type="endsWith" dxfId="466" priority="542" operator="endsWith" text="その他">
      <formula>RIGHT(B359,LEN("その他"))="その他"</formula>
    </cfRule>
    <cfRule type="endsWith" dxfId="465" priority="543" operator="endsWith" text="保育">
      <formula>RIGHT(B359,LEN("保育"))="保育"</formula>
    </cfRule>
    <cfRule type="endsWith" dxfId="464" priority="544" operator="endsWith" text="相談">
      <formula>RIGHT(B359,LEN("相談"))="相談"</formula>
    </cfRule>
    <cfRule type="endsWith" dxfId="463" priority="545" operator="endsWith" text="給付金">
      <formula>RIGHT(B359,LEN("給付金"))="給付金"</formula>
    </cfRule>
    <cfRule type="endsWith" dxfId="462" priority="546" operator="endsWith" text="障害福祉">
      <formula>RIGHT(B359,LEN("障害福祉"))="障害福祉"</formula>
    </cfRule>
  </conditionalFormatting>
  <conditionalFormatting sqref="B908:I910 D911 F911 H911 B913:I914 B911:B912">
    <cfRule type="endsWith" dxfId="461" priority="533" operator="endsWith" text="教育">
      <formula>RIGHT(B908,LEN("教育"))="教育"</formula>
    </cfRule>
    <cfRule type="endsWith" dxfId="460" priority="534" operator="endsWith" text="保健">
      <formula>RIGHT(B908,LEN("保健"))="保健"</formula>
    </cfRule>
    <cfRule type="endsWith" dxfId="459" priority="535" operator="endsWith" text="その他">
      <formula>RIGHT(B908,LEN("その他"))="その他"</formula>
    </cfRule>
    <cfRule type="endsWith" dxfId="458" priority="536" operator="endsWith" text="保育">
      <formula>RIGHT(B908,LEN("保育"))="保育"</formula>
    </cfRule>
    <cfRule type="endsWith" dxfId="457" priority="537" operator="endsWith" text="相談">
      <formula>RIGHT(B908,LEN("相談"))="相談"</formula>
    </cfRule>
    <cfRule type="endsWith" dxfId="456" priority="538" operator="endsWith" text="給付金">
      <formula>RIGHT(B908,LEN("給付金"))="給付金"</formula>
    </cfRule>
    <cfRule type="endsWith" dxfId="455" priority="539" operator="endsWith" text="障害福祉">
      <formula>RIGHT(B908,LEN("障害福祉"))="障害福祉"</formula>
    </cfRule>
  </conditionalFormatting>
  <conditionalFormatting sqref="B890:I892 D893 F893 H893 B895:I896 B893:B894">
    <cfRule type="endsWith" dxfId="454" priority="526" operator="endsWith" text="教育">
      <formula>RIGHT(B890,LEN("教育"))="教育"</formula>
    </cfRule>
    <cfRule type="endsWith" dxfId="453" priority="527" operator="endsWith" text="保健">
      <formula>RIGHT(B890,LEN("保健"))="保健"</formula>
    </cfRule>
    <cfRule type="endsWith" dxfId="452" priority="528" operator="endsWith" text="その他">
      <formula>RIGHT(B890,LEN("その他"))="その他"</formula>
    </cfRule>
    <cfRule type="endsWith" dxfId="451" priority="529" operator="endsWith" text="保育">
      <formula>RIGHT(B890,LEN("保育"))="保育"</formula>
    </cfRule>
    <cfRule type="endsWith" dxfId="450" priority="530" operator="endsWith" text="相談">
      <formula>RIGHT(B890,LEN("相談"))="相談"</formula>
    </cfRule>
    <cfRule type="endsWith" dxfId="449" priority="531" operator="endsWith" text="給付金">
      <formula>RIGHT(B890,LEN("給付金"))="給付金"</formula>
    </cfRule>
    <cfRule type="endsWith" dxfId="448" priority="532" operator="endsWith" text="障害福祉">
      <formula>RIGHT(B890,LEN("障害福祉"))="障害福祉"</formula>
    </cfRule>
  </conditionalFormatting>
  <conditionalFormatting sqref="B899:I901 D902 F902 H902 B904:I905 B902:B903">
    <cfRule type="endsWith" dxfId="447" priority="519" operator="endsWith" text="教育">
      <formula>RIGHT(B899,LEN("教育"))="教育"</formula>
    </cfRule>
    <cfRule type="endsWith" dxfId="446" priority="520" operator="endsWith" text="保健">
      <formula>RIGHT(B899,LEN("保健"))="保健"</formula>
    </cfRule>
    <cfRule type="endsWith" dxfId="445" priority="521" operator="endsWith" text="その他">
      <formula>RIGHT(B899,LEN("その他"))="その他"</formula>
    </cfRule>
    <cfRule type="endsWith" dxfId="444" priority="522" operator="endsWith" text="保育">
      <formula>RIGHT(B899,LEN("保育"))="保育"</formula>
    </cfRule>
    <cfRule type="endsWith" dxfId="443" priority="523" operator="endsWith" text="相談">
      <formula>RIGHT(B899,LEN("相談"))="相談"</formula>
    </cfRule>
    <cfRule type="endsWith" dxfId="442" priority="524" operator="endsWith" text="給付金">
      <formula>RIGHT(B899,LEN("給付金"))="給付金"</formula>
    </cfRule>
    <cfRule type="endsWith" dxfId="441" priority="525" operator="endsWith" text="障害福祉">
      <formula>RIGHT(B899,LEN("障害福祉"))="障害福祉"</formula>
    </cfRule>
  </conditionalFormatting>
  <conditionalFormatting sqref="B1397:I1397 D1400 F1400 H1400 B1402:I1403 B1401 D1398:I1399">
    <cfRule type="endsWith" dxfId="440" priority="512" operator="endsWith" text="教育">
      <formula>RIGHT(B1397,LEN("教育"))="教育"</formula>
    </cfRule>
    <cfRule type="endsWith" dxfId="439" priority="513" operator="endsWith" text="保健">
      <formula>RIGHT(B1397,LEN("保健"))="保健"</formula>
    </cfRule>
    <cfRule type="endsWith" dxfId="438" priority="514" operator="endsWith" text="その他">
      <formula>RIGHT(B1397,LEN("その他"))="その他"</formula>
    </cfRule>
    <cfRule type="endsWith" dxfId="437" priority="515" operator="endsWith" text="保育">
      <formula>RIGHT(B1397,LEN("保育"))="保育"</formula>
    </cfRule>
    <cfRule type="endsWith" dxfId="436" priority="516" operator="endsWith" text="相談">
      <formula>RIGHT(B1397,LEN("相談"))="相談"</formula>
    </cfRule>
    <cfRule type="endsWith" dxfId="435" priority="517" operator="endsWith" text="給付金">
      <formula>RIGHT(B1397,LEN("給付金"))="給付金"</formula>
    </cfRule>
    <cfRule type="endsWith" dxfId="434" priority="518" operator="endsWith" text="障害福祉">
      <formula>RIGHT(B1397,LEN("障害福祉"))="障害福祉"</formula>
    </cfRule>
  </conditionalFormatting>
  <conditionalFormatting sqref="B1398:C1399 B1400">
    <cfRule type="endsWith" dxfId="433" priority="505" operator="endsWith" text="教育">
      <formula>RIGHT(B1398,LEN("教育"))="教育"</formula>
    </cfRule>
    <cfRule type="endsWith" dxfId="432" priority="506" operator="endsWith" text="保健">
      <formula>RIGHT(B1398,LEN("保健"))="保健"</formula>
    </cfRule>
    <cfRule type="endsWith" dxfId="431" priority="507" operator="endsWith" text="その他">
      <formula>RIGHT(B1398,LEN("その他"))="その他"</formula>
    </cfRule>
    <cfRule type="endsWith" dxfId="430" priority="508" operator="endsWith" text="保育">
      <formula>RIGHT(B1398,LEN("保育"))="保育"</formula>
    </cfRule>
    <cfRule type="endsWith" dxfId="429" priority="509" operator="endsWith" text="相談">
      <formula>RIGHT(B1398,LEN("相談"))="相談"</formula>
    </cfRule>
    <cfRule type="endsWith" dxfId="428" priority="510" operator="endsWith" text="給付金">
      <formula>RIGHT(B1398,LEN("給付金"))="給付金"</formula>
    </cfRule>
    <cfRule type="endsWith" dxfId="427" priority="511" operator="endsWith" text="障害福祉">
      <formula>RIGHT(B1398,LEN("障害福祉"))="障害福祉"</formula>
    </cfRule>
  </conditionalFormatting>
  <conditionalFormatting sqref="B1388:I1390 D1391 F1391 H1391 B1393:I1394 B1391:B1392">
    <cfRule type="endsWith" dxfId="426" priority="498" operator="endsWith" text="教育">
      <formula>RIGHT(B1388,LEN("教育"))="教育"</formula>
    </cfRule>
    <cfRule type="endsWith" dxfId="425" priority="499" operator="endsWith" text="保健">
      <formula>RIGHT(B1388,LEN("保健"))="保健"</formula>
    </cfRule>
    <cfRule type="endsWith" dxfId="424" priority="500" operator="endsWith" text="その他">
      <formula>RIGHT(B1388,LEN("その他"))="その他"</formula>
    </cfRule>
    <cfRule type="endsWith" dxfId="423" priority="501" operator="endsWith" text="保育">
      <formula>RIGHT(B1388,LEN("保育"))="保育"</formula>
    </cfRule>
    <cfRule type="endsWith" dxfId="422" priority="502" operator="endsWith" text="相談">
      <formula>RIGHT(B1388,LEN("相談"))="相談"</formula>
    </cfRule>
    <cfRule type="endsWith" dxfId="421" priority="503" operator="endsWith" text="給付金">
      <formula>RIGHT(B1388,LEN("給付金"))="給付金"</formula>
    </cfRule>
    <cfRule type="endsWith" dxfId="420" priority="504" operator="endsWith" text="障害福祉">
      <formula>RIGHT(B1388,LEN("障害福祉"))="障害福祉"</formula>
    </cfRule>
  </conditionalFormatting>
  <conditionalFormatting sqref="B1379:I1381 D1382 F1382 H1382 B1384:I1385 B1382:B1383">
    <cfRule type="endsWith" dxfId="419" priority="491" operator="endsWith" text="教育">
      <formula>RIGHT(B1379,LEN("教育"))="教育"</formula>
    </cfRule>
    <cfRule type="endsWith" dxfId="418" priority="492" operator="endsWith" text="保健">
      <formula>RIGHT(B1379,LEN("保健"))="保健"</formula>
    </cfRule>
    <cfRule type="endsWith" dxfId="417" priority="493" operator="endsWith" text="その他">
      <formula>RIGHT(B1379,LEN("その他"))="その他"</formula>
    </cfRule>
    <cfRule type="endsWith" dxfId="416" priority="494" operator="endsWith" text="保育">
      <formula>RIGHT(B1379,LEN("保育"))="保育"</formula>
    </cfRule>
    <cfRule type="endsWith" dxfId="415" priority="495" operator="endsWith" text="相談">
      <formula>RIGHT(B1379,LEN("相談"))="相談"</formula>
    </cfRule>
    <cfRule type="endsWith" dxfId="414" priority="496" operator="endsWith" text="給付金">
      <formula>RIGHT(B1379,LEN("給付金"))="給付金"</formula>
    </cfRule>
    <cfRule type="endsWith" dxfId="413" priority="497" operator="endsWith" text="障害福祉">
      <formula>RIGHT(B1379,LEN("障害福祉"))="障害福祉"</formula>
    </cfRule>
  </conditionalFormatting>
  <conditionalFormatting sqref="B1370:I1372 D1373 F1373 H1373 B1375:I1377 B1373:B1374">
    <cfRule type="endsWith" dxfId="412" priority="484" operator="endsWith" text="教育">
      <formula>RIGHT(B1370,LEN("教育"))="教育"</formula>
    </cfRule>
    <cfRule type="endsWith" dxfId="411" priority="485" operator="endsWith" text="保健">
      <formula>RIGHT(B1370,LEN("保健"))="保健"</formula>
    </cfRule>
    <cfRule type="endsWith" dxfId="410" priority="486" operator="endsWith" text="その他">
      <formula>RIGHT(B1370,LEN("その他"))="その他"</formula>
    </cfRule>
    <cfRule type="endsWith" dxfId="409" priority="487" operator="endsWith" text="保育">
      <formula>RIGHT(B1370,LEN("保育"))="保育"</formula>
    </cfRule>
    <cfRule type="endsWith" dxfId="408" priority="488" operator="endsWith" text="相談">
      <formula>RIGHT(B1370,LEN("相談"))="相談"</formula>
    </cfRule>
    <cfRule type="endsWith" dxfId="407" priority="489" operator="endsWith" text="給付金">
      <formula>RIGHT(B1370,LEN("給付金"))="給付金"</formula>
    </cfRule>
    <cfRule type="endsWith" dxfId="406" priority="490" operator="endsWith" text="障害福祉">
      <formula>RIGHT(B1370,LEN("障害福祉"))="障害福祉"</formula>
    </cfRule>
  </conditionalFormatting>
  <conditionalFormatting sqref="B1361:I1361 D1364 F1364 H1364 B1366:I1367 B1365 D1362:I1363">
    <cfRule type="endsWith" dxfId="405" priority="477" operator="endsWith" text="教育">
      <formula>RIGHT(B1361,LEN("教育"))="教育"</formula>
    </cfRule>
    <cfRule type="endsWith" dxfId="404" priority="478" operator="endsWith" text="保健">
      <formula>RIGHT(B1361,LEN("保健"))="保健"</formula>
    </cfRule>
    <cfRule type="endsWith" dxfId="403" priority="479" operator="endsWith" text="その他">
      <formula>RIGHT(B1361,LEN("その他"))="その他"</formula>
    </cfRule>
    <cfRule type="endsWith" dxfId="402" priority="480" operator="endsWith" text="保育">
      <formula>RIGHT(B1361,LEN("保育"))="保育"</formula>
    </cfRule>
    <cfRule type="endsWith" dxfId="401" priority="481" operator="endsWith" text="相談">
      <formula>RIGHT(B1361,LEN("相談"))="相談"</formula>
    </cfRule>
    <cfRule type="endsWith" dxfId="400" priority="482" operator="endsWith" text="給付金">
      <formula>RIGHT(B1361,LEN("給付金"))="給付金"</formula>
    </cfRule>
    <cfRule type="endsWith" dxfId="399" priority="483" operator="endsWith" text="障害福祉">
      <formula>RIGHT(B1361,LEN("障害福祉"))="障害福祉"</formula>
    </cfRule>
  </conditionalFormatting>
  <conditionalFormatting sqref="B1362:C1363 B1364">
    <cfRule type="endsWith" dxfId="398" priority="470" operator="endsWith" text="教育">
      <formula>RIGHT(B1362,LEN("教育"))="教育"</formula>
    </cfRule>
    <cfRule type="endsWith" dxfId="397" priority="471" operator="endsWith" text="保健">
      <formula>RIGHT(B1362,LEN("保健"))="保健"</formula>
    </cfRule>
    <cfRule type="endsWith" dxfId="396" priority="472" operator="endsWith" text="その他">
      <formula>RIGHT(B1362,LEN("その他"))="その他"</formula>
    </cfRule>
    <cfRule type="endsWith" dxfId="395" priority="473" operator="endsWith" text="保育">
      <formula>RIGHT(B1362,LEN("保育"))="保育"</formula>
    </cfRule>
    <cfRule type="endsWith" dxfId="394" priority="474" operator="endsWith" text="相談">
      <formula>RIGHT(B1362,LEN("相談"))="相談"</formula>
    </cfRule>
    <cfRule type="endsWith" dxfId="393" priority="475" operator="endsWith" text="給付金">
      <formula>RIGHT(B1362,LEN("給付金"))="給付金"</formula>
    </cfRule>
    <cfRule type="endsWith" dxfId="392" priority="476" operator="endsWith" text="障害福祉">
      <formula>RIGHT(B1362,LEN("障害福祉"))="障害福祉"</formula>
    </cfRule>
  </conditionalFormatting>
  <conditionalFormatting sqref="B690:I692 D693 F693 H693 B695:I696 B693:B694">
    <cfRule type="endsWith" dxfId="391" priority="463" operator="endsWith" text="教育">
      <formula>RIGHT(B690,LEN("教育"))="教育"</formula>
    </cfRule>
    <cfRule type="endsWith" dxfId="390" priority="464" operator="endsWith" text="保健">
      <formula>RIGHT(B690,LEN("保健"))="保健"</formula>
    </cfRule>
    <cfRule type="endsWith" dxfId="389" priority="465" operator="endsWith" text="その他">
      <formula>RIGHT(B690,LEN("その他"))="その他"</formula>
    </cfRule>
    <cfRule type="endsWith" dxfId="388" priority="466" operator="endsWith" text="保育">
      <formula>RIGHT(B690,LEN("保育"))="保育"</formula>
    </cfRule>
    <cfRule type="endsWith" dxfId="387" priority="467" operator="endsWith" text="相談">
      <formula>RIGHT(B690,LEN("相談"))="相談"</formula>
    </cfRule>
    <cfRule type="endsWith" dxfId="386" priority="468" operator="endsWith" text="給付金">
      <formula>RIGHT(B690,LEN("給付金"))="給付金"</formula>
    </cfRule>
    <cfRule type="endsWith" dxfId="385" priority="469" operator="endsWith" text="障害福祉">
      <formula>RIGHT(B690,LEN("障害福祉"))="障害福祉"</formula>
    </cfRule>
  </conditionalFormatting>
  <conditionalFormatting sqref="B672:I672 F675 H675 B677:I678 B676 F673:I674">
    <cfRule type="endsWith" dxfId="384" priority="456" operator="endsWith" text="教育">
      <formula>RIGHT(B672,LEN("教育"))="教育"</formula>
    </cfRule>
    <cfRule type="endsWith" dxfId="383" priority="457" operator="endsWith" text="保健">
      <formula>RIGHT(B672,LEN("保健"))="保健"</formula>
    </cfRule>
    <cfRule type="endsWith" dxfId="382" priority="458" operator="endsWith" text="その他">
      <formula>RIGHT(B672,LEN("その他"))="その他"</formula>
    </cfRule>
    <cfRule type="endsWith" dxfId="381" priority="459" operator="endsWith" text="保育">
      <formula>RIGHT(B672,LEN("保育"))="保育"</formula>
    </cfRule>
    <cfRule type="endsWith" dxfId="380" priority="460" operator="endsWith" text="相談">
      <formula>RIGHT(B672,LEN("相談"))="相談"</formula>
    </cfRule>
    <cfRule type="endsWith" dxfId="379" priority="461" operator="endsWith" text="給付金">
      <formula>RIGHT(B672,LEN("給付金"))="給付金"</formula>
    </cfRule>
    <cfRule type="endsWith" dxfId="378" priority="462" operator="endsWith" text="障害福祉">
      <formula>RIGHT(B672,LEN("障害福祉"))="障害福祉"</formula>
    </cfRule>
  </conditionalFormatting>
  <conditionalFormatting sqref="B673:C674 B675">
    <cfRule type="endsWith" dxfId="377" priority="449" operator="endsWith" text="教育">
      <formula>RIGHT(B673,LEN("教育"))="教育"</formula>
    </cfRule>
    <cfRule type="endsWith" dxfId="376" priority="450" operator="endsWith" text="保健">
      <formula>RIGHT(B673,LEN("保健"))="保健"</formula>
    </cfRule>
    <cfRule type="endsWith" dxfId="375" priority="451" operator="endsWith" text="その他">
      <formula>RIGHT(B673,LEN("その他"))="その他"</formula>
    </cfRule>
    <cfRule type="endsWith" dxfId="374" priority="452" operator="endsWith" text="保育">
      <formula>RIGHT(B673,LEN("保育"))="保育"</formula>
    </cfRule>
    <cfRule type="endsWith" dxfId="373" priority="453" operator="endsWith" text="相談">
      <formula>RIGHT(B673,LEN("相談"))="相談"</formula>
    </cfRule>
    <cfRule type="endsWith" dxfId="372" priority="454" operator="endsWith" text="給付金">
      <formula>RIGHT(B673,LEN("給付金"))="給付金"</formula>
    </cfRule>
    <cfRule type="endsWith" dxfId="371" priority="455" operator="endsWith" text="障害福祉">
      <formula>RIGHT(B673,LEN("障害福祉"))="障害福祉"</formula>
    </cfRule>
  </conditionalFormatting>
  <conditionalFormatting sqref="D682:E683 D684">
    <cfRule type="endsWith" dxfId="370" priority="442" operator="endsWith" text="教育">
      <formula>RIGHT(D682,LEN("教育"))="教育"</formula>
    </cfRule>
    <cfRule type="endsWith" dxfId="369" priority="443" operator="endsWith" text="保健">
      <formula>RIGHT(D682,LEN("保健"))="保健"</formula>
    </cfRule>
    <cfRule type="endsWith" dxfId="368" priority="444" operator="endsWith" text="その他">
      <formula>RIGHT(D682,LEN("その他"))="その他"</formula>
    </cfRule>
    <cfRule type="endsWith" dxfId="367" priority="445" operator="endsWith" text="保育">
      <formula>RIGHT(D682,LEN("保育"))="保育"</formula>
    </cfRule>
    <cfRule type="endsWith" dxfId="366" priority="446" operator="endsWith" text="相談">
      <formula>RIGHT(D682,LEN("相談"))="相談"</formula>
    </cfRule>
    <cfRule type="endsWith" dxfId="365" priority="447" operator="endsWith" text="給付金">
      <formula>RIGHT(D682,LEN("給付金"))="給付金"</formula>
    </cfRule>
    <cfRule type="endsWith" dxfId="364" priority="448" operator="endsWith" text="障害福祉">
      <formula>RIGHT(D682,LEN("障害福祉"))="障害福祉"</formula>
    </cfRule>
  </conditionalFormatting>
  <conditionalFormatting sqref="D673:E674 D675">
    <cfRule type="endsWith" dxfId="363" priority="435" operator="endsWith" text="教育">
      <formula>RIGHT(D673,LEN("教育"))="教育"</formula>
    </cfRule>
    <cfRule type="endsWith" dxfId="362" priority="436" operator="endsWith" text="保健">
      <formula>RIGHT(D673,LEN("保健"))="保健"</formula>
    </cfRule>
    <cfRule type="endsWith" dxfId="361" priority="437" operator="endsWith" text="その他">
      <formula>RIGHT(D673,LEN("その他"))="その他"</formula>
    </cfRule>
    <cfRule type="endsWith" dxfId="360" priority="438" operator="endsWith" text="保育">
      <formula>RIGHT(D673,LEN("保育"))="保育"</formula>
    </cfRule>
    <cfRule type="endsWith" dxfId="359" priority="439" operator="endsWith" text="相談">
      <formula>RIGHT(D673,LEN("相談"))="相談"</formula>
    </cfRule>
    <cfRule type="endsWith" dxfId="358" priority="440" operator="endsWith" text="給付金">
      <formula>RIGHT(D673,LEN("給付金"))="給付金"</formula>
    </cfRule>
    <cfRule type="endsWith" dxfId="357" priority="441" operator="endsWith" text="障害福祉">
      <formula>RIGHT(D673,LEN("障害福祉"))="障害福祉"</formula>
    </cfRule>
  </conditionalFormatting>
  <conditionalFormatting sqref="B682:C683 B684">
    <cfRule type="endsWith" dxfId="356" priority="428" operator="endsWith" text="教育">
      <formula>RIGHT(B682,LEN("教育"))="教育"</formula>
    </cfRule>
    <cfRule type="endsWith" dxfId="355" priority="429" operator="endsWith" text="保健">
      <formula>RIGHT(B682,LEN("保健"))="保健"</formula>
    </cfRule>
    <cfRule type="endsWith" dxfId="354" priority="430" operator="endsWith" text="その他">
      <formula>RIGHT(B682,LEN("その他"))="その他"</formula>
    </cfRule>
    <cfRule type="endsWith" dxfId="353" priority="431" operator="endsWith" text="保育">
      <formula>RIGHT(B682,LEN("保育"))="保育"</formula>
    </cfRule>
    <cfRule type="endsWith" dxfId="352" priority="432" operator="endsWith" text="相談">
      <formula>RIGHT(B682,LEN("相談"))="相談"</formula>
    </cfRule>
    <cfRule type="endsWith" dxfId="351" priority="433" operator="endsWith" text="給付金">
      <formula>RIGHT(B682,LEN("給付金"))="給付金"</formula>
    </cfRule>
    <cfRule type="endsWith" dxfId="350" priority="434" operator="endsWith" text="障害福祉">
      <formula>RIGHT(B682,LEN("障害福祉"))="障害福祉"</formula>
    </cfRule>
  </conditionalFormatting>
  <conditionalFormatting sqref="B808:I810 D811 F811 H811 B813:I814 B811:B812">
    <cfRule type="endsWith" dxfId="349" priority="421" operator="endsWith" text="教育">
      <formula>RIGHT(B808,LEN("教育"))="教育"</formula>
    </cfRule>
    <cfRule type="endsWith" dxfId="348" priority="422" operator="endsWith" text="保健">
      <formula>RIGHT(B808,LEN("保健"))="保健"</formula>
    </cfRule>
    <cfRule type="endsWith" dxfId="347" priority="423" operator="endsWith" text="その他">
      <formula>RIGHT(B808,LEN("その他"))="その他"</formula>
    </cfRule>
    <cfRule type="endsWith" dxfId="346" priority="424" operator="endsWith" text="保育">
      <formula>RIGHT(B808,LEN("保育"))="保育"</formula>
    </cfRule>
    <cfRule type="endsWith" dxfId="345" priority="425" operator="endsWith" text="相談">
      <formula>RIGHT(B808,LEN("相談"))="相談"</formula>
    </cfRule>
    <cfRule type="endsWith" dxfId="344" priority="426" operator="endsWith" text="給付金">
      <formula>RIGHT(B808,LEN("給付金"))="給付金"</formula>
    </cfRule>
    <cfRule type="endsWith" dxfId="343" priority="427" operator="endsWith" text="障害福祉">
      <formula>RIGHT(B808,LEN("障害福祉"))="障害福祉"</formula>
    </cfRule>
  </conditionalFormatting>
  <conditionalFormatting sqref="B799:I801 D802 F802 H802 B804:I805 B802:B803">
    <cfRule type="endsWith" dxfId="342" priority="414" operator="endsWith" text="教育">
      <formula>RIGHT(B799,LEN("教育"))="教育"</formula>
    </cfRule>
    <cfRule type="endsWith" dxfId="341" priority="415" operator="endsWith" text="保健">
      <formula>RIGHT(B799,LEN("保健"))="保健"</formula>
    </cfRule>
    <cfRule type="endsWith" dxfId="340" priority="416" operator="endsWith" text="その他">
      <formula>RIGHT(B799,LEN("その他"))="その他"</formula>
    </cfRule>
    <cfRule type="endsWith" dxfId="339" priority="417" operator="endsWith" text="保育">
      <formula>RIGHT(B799,LEN("保育"))="保育"</formula>
    </cfRule>
    <cfRule type="endsWith" dxfId="338" priority="418" operator="endsWith" text="相談">
      <formula>RIGHT(B799,LEN("相談"))="相談"</formula>
    </cfRule>
    <cfRule type="endsWith" dxfId="337" priority="419" operator="endsWith" text="給付金">
      <formula>RIGHT(B799,LEN("給付金"))="給付金"</formula>
    </cfRule>
    <cfRule type="endsWith" dxfId="336" priority="420" operator="endsWith" text="障害福祉">
      <formula>RIGHT(B799,LEN("障害福祉"))="障害福祉"</formula>
    </cfRule>
  </conditionalFormatting>
  <conditionalFormatting sqref="B790:I792 D793 F793 H793 B795:I796 B793:B794">
    <cfRule type="endsWith" dxfId="335" priority="407" operator="endsWith" text="教育">
      <formula>RIGHT(B790,LEN("教育"))="教育"</formula>
    </cfRule>
    <cfRule type="endsWith" dxfId="334" priority="408" operator="endsWith" text="保健">
      <formula>RIGHT(B790,LEN("保健"))="保健"</formula>
    </cfRule>
    <cfRule type="endsWith" dxfId="333" priority="409" operator="endsWith" text="その他">
      <formula>RIGHT(B790,LEN("その他"))="その他"</formula>
    </cfRule>
    <cfRule type="endsWith" dxfId="332" priority="410" operator="endsWith" text="保育">
      <formula>RIGHT(B790,LEN("保育"))="保育"</formula>
    </cfRule>
    <cfRule type="endsWith" dxfId="331" priority="411" operator="endsWith" text="相談">
      <formula>RIGHT(B790,LEN("相談"))="相談"</formula>
    </cfRule>
    <cfRule type="endsWith" dxfId="330" priority="412" operator="endsWith" text="給付金">
      <formula>RIGHT(B790,LEN("給付金"))="給付金"</formula>
    </cfRule>
    <cfRule type="endsWith" dxfId="329" priority="413" operator="endsWith" text="障害福祉">
      <formula>RIGHT(B790,LEN("障害福祉"))="障害福祉"</formula>
    </cfRule>
  </conditionalFormatting>
  <conditionalFormatting sqref="B781:I783 F784 H784 B786:I787 B784:B785">
    <cfRule type="endsWith" dxfId="328" priority="400" operator="endsWith" text="教育">
      <formula>RIGHT(B781,LEN("教育"))="教育"</formula>
    </cfRule>
    <cfRule type="endsWith" dxfId="327" priority="401" operator="endsWith" text="保健">
      <formula>RIGHT(B781,LEN("保健"))="保健"</formula>
    </cfRule>
    <cfRule type="endsWith" dxfId="326" priority="402" operator="endsWith" text="その他">
      <formula>RIGHT(B781,LEN("その他"))="その他"</formula>
    </cfRule>
    <cfRule type="endsWith" dxfId="325" priority="403" operator="endsWith" text="保育">
      <formula>RIGHT(B781,LEN("保育"))="保育"</formula>
    </cfRule>
    <cfRule type="endsWith" dxfId="324" priority="404" operator="endsWith" text="相談">
      <formula>RIGHT(B781,LEN("相談"))="相談"</formula>
    </cfRule>
    <cfRule type="endsWith" dxfId="323" priority="405" operator="endsWith" text="給付金">
      <formula>RIGHT(B781,LEN("給付金"))="給付金"</formula>
    </cfRule>
    <cfRule type="endsWith" dxfId="322" priority="406" operator="endsWith" text="障害福祉">
      <formula>RIGHT(B781,LEN("障害福祉"))="障害福祉"</formula>
    </cfRule>
  </conditionalFormatting>
  <conditionalFormatting sqref="B1633:I1635 D1636 F1636 H1636 B1638:I1639 B1636:B1637">
    <cfRule type="endsWith" dxfId="321" priority="393" operator="endsWith" text="教育">
      <formula>RIGHT(B1633,LEN("教育"))="教育"</formula>
    </cfRule>
    <cfRule type="endsWith" dxfId="320" priority="394" operator="endsWith" text="保健">
      <formula>RIGHT(B1633,LEN("保健"))="保健"</formula>
    </cfRule>
    <cfRule type="endsWith" dxfId="319" priority="395" operator="endsWith" text="その他">
      <formula>RIGHT(B1633,LEN("その他"))="その他"</formula>
    </cfRule>
    <cfRule type="endsWith" dxfId="318" priority="396" operator="endsWith" text="保育">
      <formula>RIGHT(B1633,LEN("保育"))="保育"</formula>
    </cfRule>
    <cfRule type="endsWith" dxfId="317" priority="397" operator="endsWith" text="相談">
      <formula>RIGHT(B1633,LEN("相談"))="相談"</formula>
    </cfRule>
    <cfRule type="endsWith" dxfId="316" priority="398" operator="endsWith" text="給付金">
      <formula>RIGHT(B1633,LEN("給付金"))="給付金"</formula>
    </cfRule>
    <cfRule type="endsWith" dxfId="315" priority="399" operator="endsWith" text="障害福祉">
      <formula>RIGHT(B1633,LEN("障害福祉"))="障害福祉"</formula>
    </cfRule>
  </conditionalFormatting>
  <conditionalFormatting sqref="B1606:I1608 D1609 F1609 H1609 B1611:I1612 B1609:B1610">
    <cfRule type="endsWith" dxfId="314" priority="386" operator="endsWith" text="教育">
      <formula>RIGHT(B1606,LEN("教育"))="教育"</formula>
    </cfRule>
    <cfRule type="endsWith" dxfId="313" priority="387" operator="endsWith" text="保健">
      <formula>RIGHT(B1606,LEN("保健"))="保健"</formula>
    </cfRule>
    <cfRule type="endsWith" dxfId="312" priority="388" operator="endsWith" text="その他">
      <formula>RIGHT(B1606,LEN("その他"))="その他"</formula>
    </cfRule>
    <cfRule type="endsWith" dxfId="311" priority="389" operator="endsWith" text="保育">
      <formula>RIGHT(B1606,LEN("保育"))="保育"</formula>
    </cfRule>
    <cfRule type="endsWith" dxfId="310" priority="390" operator="endsWith" text="相談">
      <formula>RIGHT(B1606,LEN("相談"))="相談"</formula>
    </cfRule>
    <cfRule type="endsWith" dxfId="309" priority="391" operator="endsWith" text="給付金">
      <formula>RIGHT(B1606,LEN("給付金"))="給付金"</formula>
    </cfRule>
    <cfRule type="endsWith" dxfId="308" priority="392" operator="endsWith" text="障害福祉">
      <formula>RIGHT(B1606,LEN("障害福祉"))="障害福祉"</formula>
    </cfRule>
  </conditionalFormatting>
  <conditionalFormatting sqref="B1597:I1599 D1600 F1600 H1600 B1602:I1603 B1600:B1601">
    <cfRule type="endsWith" dxfId="307" priority="379" operator="endsWith" text="教育">
      <formula>RIGHT(B1597,LEN("教育"))="教育"</formula>
    </cfRule>
    <cfRule type="endsWith" dxfId="306" priority="380" operator="endsWith" text="保健">
      <formula>RIGHT(B1597,LEN("保健"))="保健"</formula>
    </cfRule>
    <cfRule type="endsWith" dxfId="305" priority="381" operator="endsWith" text="その他">
      <formula>RIGHT(B1597,LEN("その他"))="その他"</formula>
    </cfRule>
    <cfRule type="endsWith" dxfId="304" priority="382" operator="endsWith" text="保育">
      <formula>RIGHT(B1597,LEN("保育"))="保育"</formula>
    </cfRule>
    <cfRule type="endsWith" dxfId="303" priority="383" operator="endsWith" text="相談">
      <formula>RIGHT(B1597,LEN("相談"))="相談"</formula>
    </cfRule>
    <cfRule type="endsWith" dxfId="302" priority="384" operator="endsWith" text="給付金">
      <formula>RIGHT(B1597,LEN("給付金"))="給付金"</formula>
    </cfRule>
    <cfRule type="endsWith" dxfId="301" priority="385" operator="endsWith" text="障害福祉">
      <formula>RIGHT(B1597,LEN("障害福祉"))="障害福祉"</formula>
    </cfRule>
  </conditionalFormatting>
  <conditionalFormatting sqref="B1624:I1626 D1627 F1627 H1627 B1629:I1630 B1627:B1628">
    <cfRule type="endsWith" dxfId="300" priority="372" operator="endsWith" text="教育">
      <formula>RIGHT(B1624,LEN("教育"))="教育"</formula>
    </cfRule>
    <cfRule type="endsWith" dxfId="299" priority="373" operator="endsWith" text="保健">
      <formula>RIGHT(B1624,LEN("保健"))="保健"</formula>
    </cfRule>
    <cfRule type="endsWith" dxfId="298" priority="374" operator="endsWith" text="その他">
      <formula>RIGHT(B1624,LEN("その他"))="その他"</formula>
    </cfRule>
    <cfRule type="endsWith" dxfId="297" priority="375" operator="endsWith" text="保育">
      <formula>RIGHT(B1624,LEN("保育"))="保育"</formula>
    </cfRule>
    <cfRule type="endsWith" dxfId="296" priority="376" operator="endsWith" text="相談">
      <formula>RIGHT(B1624,LEN("相談"))="相談"</formula>
    </cfRule>
    <cfRule type="endsWith" dxfId="295" priority="377" operator="endsWith" text="給付金">
      <formula>RIGHT(B1624,LEN("給付金"))="給付金"</formula>
    </cfRule>
    <cfRule type="endsWith" dxfId="294" priority="378" operator="endsWith" text="障害福祉">
      <formula>RIGHT(B1624,LEN("障害福祉"))="障害福祉"</formula>
    </cfRule>
  </conditionalFormatting>
  <conditionalFormatting sqref="B1851:I1851 F1854 H1854 B1856:I1857 B1854:B1855 B1852:C1853 F1852:I1853">
    <cfRule type="endsWith" dxfId="293" priority="365" operator="endsWith" text="教育">
      <formula>RIGHT(B1851,LEN("教育"))="教育"</formula>
    </cfRule>
    <cfRule type="endsWith" dxfId="292" priority="366" operator="endsWith" text="保健">
      <formula>RIGHT(B1851,LEN("保健"))="保健"</formula>
    </cfRule>
    <cfRule type="endsWith" dxfId="291" priority="367" operator="endsWith" text="その他">
      <formula>RIGHT(B1851,LEN("その他"))="その他"</formula>
    </cfRule>
    <cfRule type="endsWith" dxfId="290" priority="368" operator="endsWith" text="保育">
      <formula>RIGHT(B1851,LEN("保育"))="保育"</formula>
    </cfRule>
    <cfRule type="endsWith" dxfId="289" priority="369" operator="endsWith" text="相談">
      <formula>RIGHT(B1851,LEN("相談"))="相談"</formula>
    </cfRule>
    <cfRule type="endsWith" dxfId="288" priority="370" operator="endsWith" text="給付金">
      <formula>RIGHT(B1851,LEN("給付金"))="給付金"</formula>
    </cfRule>
    <cfRule type="endsWith" dxfId="287" priority="371" operator="endsWith" text="障害福祉">
      <formula>RIGHT(B1851,LEN("障害福祉"))="障害福祉"</formula>
    </cfRule>
  </conditionalFormatting>
  <conditionalFormatting sqref="B1842:I1844 D1845 F1845 H1845 B1847:I1848 B1845:B1846">
    <cfRule type="endsWith" dxfId="286" priority="358" operator="endsWith" text="教育">
      <formula>RIGHT(B1842,LEN("教育"))="教育"</formula>
    </cfRule>
    <cfRule type="endsWith" dxfId="285" priority="359" operator="endsWith" text="保健">
      <formula>RIGHT(B1842,LEN("保健"))="保健"</formula>
    </cfRule>
    <cfRule type="endsWith" dxfId="284" priority="360" operator="endsWith" text="その他">
      <formula>RIGHT(B1842,LEN("その他"))="その他"</formula>
    </cfRule>
    <cfRule type="endsWith" dxfId="283" priority="361" operator="endsWith" text="保育">
      <formula>RIGHT(B1842,LEN("保育"))="保育"</formula>
    </cfRule>
    <cfRule type="endsWith" dxfId="282" priority="362" operator="endsWith" text="相談">
      <formula>RIGHT(B1842,LEN("相談"))="相談"</formula>
    </cfRule>
    <cfRule type="endsWith" dxfId="281" priority="363" operator="endsWith" text="給付金">
      <formula>RIGHT(B1842,LEN("給付金"))="給付金"</formula>
    </cfRule>
    <cfRule type="endsWith" dxfId="280" priority="364" operator="endsWith" text="障害福祉">
      <formula>RIGHT(B1842,LEN("障害福祉"))="障害福祉"</formula>
    </cfRule>
  </conditionalFormatting>
  <conditionalFormatting sqref="D1852:E1853 D1854">
    <cfRule type="endsWith" dxfId="279" priority="351" operator="endsWith" text="教育">
      <formula>RIGHT(D1852,LEN("教育"))="教育"</formula>
    </cfRule>
    <cfRule type="endsWith" dxfId="278" priority="352" operator="endsWith" text="保健">
      <formula>RIGHT(D1852,LEN("保健"))="保健"</formula>
    </cfRule>
    <cfRule type="endsWith" dxfId="277" priority="353" operator="endsWith" text="その他">
      <formula>RIGHT(D1852,LEN("その他"))="その他"</formula>
    </cfRule>
    <cfRule type="endsWith" dxfId="276" priority="354" operator="endsWith" text="保育">
      <formula>RIGHT(D1852,LEN("保育"))="保育"</formula>
    </cfRule>
    <cfRule type="endsWith" dxfId="275" priority="355" operator="endsWith" text="相談">
      <formula>RIGHT(D1852,LEN("相談"))="相談"</formula>
    </cfRule>
    <cfRule type="endsWith" dxfId="274" priority="356" operator="endsWith" text="給付金">
      <formula>RIGHT(D1852,LEN("給付金"))="給付金"</formula>
    </cfRule>
    <cfRule type="endsWith" dxfId="273" priority="357" operator="endsWith" text="障害福祉">
      <formula>RIGHT(D1852,LEN("障害福祉"))="障害福祉"</formula>
    </cfRule>
  </conditionalFormatting>
  <conditionalFormatting sqref="B1715:I1717 D1718 F1718 H1718 B1720:I1721 B1718:B1719">
    <cfRule type="endsWith" dxfId="272" priority="330" operator="endsWith" text="教育">
      <formula>RIGHT(B1715,LEN("教育"))="教育"</formula>
    </cfRule>
    <cfRule type="endsWith" dxfId="271" priority="331" operator="endsWith" text="保健">
      <formula>RIGHT(B1715,LEN("保健"))="保健"</formula>
    </cfRule>
    <cfRule type="endsWith" dxfId="270" priority="332" operator="endsWith" text="その他">
      <formula>RIGHT(B1715,LEN("その他"))="その他"</formula>
    </cfRule>
    <cfRule type="endsWith" dxfId="269" priority="333" operator="endsWith" text="保育">
      <formula>RIGHT(B1715,LEN("保育"))="保育"</formula>
    </cfRule>
    <cfRule type="endsWith" dxfId="268" priority="334" operator="endsWith" text="相談">
      <formula>RIGHT(B1715,LEN("相談"))="相談"</formula>
    </cfRule>
    <cfRule type="endsWith" dxfId="267" priority="335" operator="endsWith" text="給付金">
      <formula>RIGHT(B1715,LEN("給付金"))="給付金"</formula>
    </cfRule>
    <cfRule type="endsWith" dxfId="266" priority="336" operator="endsWith" text="障害福祉">
      <formula>RIGHT(B1715,LEN("障害福祉"))="障害福祉"</formula>
    </cfRule>
  </conditionalFormatting>
  <conditionalFormatting sqref="B1951:I1953 D1954 F1954 H1954 B1954:B1955">
    <cfRule type="endsWith" dxfId="265" priority="316" operator="endsWith" text="教育">
      <formula>RIGHT(B1951,LEN("教育"))="教育"</formula>
    </cfRule>
    <cfRule type="endsWith" dxfId="264" priority="317" operator="endsWith" text="保健">
      <formula>RIGHT(B1951,LEN("保健"))="保健"</formula>
    </cfRule>
    <cfRule type="endsWith" dxfId="263" priority="318" operator="endsWith" text="その他">
      <formula>RIGHT(B1951,LEN("その他"))="その他"</formula>
    </cfRule>
    <cfRule type="endsWith" dxfId="262" priority="319" operator="endsWith" text="保育">
      <formula>RIGHT(B1951,LEN("保育"))="保育"</formula>
    </cfRule>
    <cfRule type="endsWith" dxfId="261" priority="320" operator="endsWith" text="相談">
      <formula>RIGHT(B1951,LEN("相談"))="相談"</formula>
    </cfRule>
    <cfRule type="endsWith" dxfId="260" priority="321" operator="endsWith" text="給付金">
      <formula>RIGHT(B1951,LEN("給付金"))="給付金"</formula>
    </cfRule>
    <cfRule type="endsWith" dxfId="259" priority="322" operator="endsWith" text="障害福祉">
      <formula>RIGHT(B1951,LEN("障害福祉"))="障害福祉"</formula>
    </cfRule>
  </conditionalFormatting>
  <conditionalFormatting sqref="B2069:I2071 D2072 F2072 H2072 B2072:B2073">
    <cfRule type="endsWith" dxfId="258" priority="309" operator="endsWith" text="教育">
      <formula>RIGHT(B2069,LEN("教育"))="教育"</formula>
    </cfRule>
    <cfRule type="endsWith" dxfId="257" priority="310" operator="endsWith" text="保健">
      <formula>RIGHT(B2069,LEN("保健"))="保健"</formula>
    </cfRule>
    <cfRule type="endsWith" dxfId="256" priority="311" operator="endsWith" text="その他">
      <formula>RIGHT(B2069,LEN("その他"))="その他"</formula>
    </cfRule>
    <cfRule type="endsWith" dxfId="255" priority="312" operator="endsWith" text="保育">
      <formula>RIGHT(B2069,LEN("保育"))="保育"</formula>
    </cfRule>
    <cfRule type="endsWith" dxfId="254" priority="313" operator="endsWith" text="相談">
      <formula>RIGHT(B2069,LEN("相談"))="相談"</formula>
    </cfRule>
    <cfRule type="endsWith" dxfId="253" priority="314" operator="endsWith" text="給付金">
      <formula>RIGHT(B2069,LEN("給付金"))="給付金"</formula>
    </cfRule>
    <cfRule type="endsWith" dxfId="252" priority="315" operator="endsWith" text="障害福祉">
      <formula>RIGHT(B2069,LEN("障害福祉"))="障害福祉"</formula>
    </cfRule>
  </conditionalFormatting>
  <conditionalFormatting sqref="B2128:I2130 D2131 F2131 H2131 B2131:B2132">
    <cfRule type="endsWith" dxfId="251" priority="302" operator="endsWith" text="教育">
      <formula>RIGHT(B2128,LEN("教育"))="教育"</formula>
    </cfRule>
    <cfRule type="endsWith" dxfId="250" priority="303" operator="endsWith" text="保健">
      <formula>RIGHT(B2128,LEN("保健"))="保健"</formula>
    </cfRule>
    <cfRule type="endsWith" dxfId="249" priority="304" operator="endsWith" text="その他">
      <formula>RIGHT(B2128,LEN("その他"))="その他"</formula>
    </cfRule>
    <cfRule type="endsWith" dxfId="248" priority="305" operator="endsWith" text="保育">
      <formula>RIGHT(B2128,LEN("保育"))="保育"</formula>
    </cfRule>
    <cfRule type="endsWith" dxfId="247" priority="306" operator="endsWith" text="相談">
      <formula>RIGHT(B2128,LEN("相談"))="相談"</formula>
    </cfRule>
    <cfRule type="endsWith" dxfId="246" priority="307" operator="endsWith" text="給付金">
      <formula>RIGHT(B2128,LEN("給付金"))="給付金"</formula>
    </cfRule>
    <cfRule type="endsWith" dxfId="245" priority="308" operator="endsWith" text="障害福祉">
      <formula>RIGHT(B2128,LEN("障害福祉"))="障害福祉"</formula>
    </cfRule>
  </conditionalFormatting>
  <conditionalFormatting sqref="B2187:I2189 D2190 F2190 H2190 B2190:B2191">
    <cfRule type="endsWith" dxfId="244" priority="295" operator="endsWith" text="教育">
      <formula>RIGHT(B2187,LEN("教育"))="教育"</formula>
    </cfRule>
    <cfRule type="endsWith" dxfId="243" priority="296" operator="endsWith" text="保健">
      <formula>RIGHT(B2187,LEN("保健"))="保健"</formula>
    </cfRule>
    <cfRule type="endsWith" dxfId="242" priority="297" operator="endsWith" text="その他">
      <formula>RIGHT(B2187,LEN("その他"))="その他"</formula>
    </cfRule>
    <cfRule type="endsWith" dxfId="241" priority="298" operator="endsWith" text="保育">
      <formula>RIGHT(B2187,LEN("保育"))="保育"</formula>
    </cfRule>
    <cfRule type="endsWith" dxfId="240" priority="299" operator="endsWith" text="相談">
      <formula>RIGHT(B2187,LEN("相談"))="相談"</formula>
    </cfRule>
    <cfRule type="endsWith" dxfId="239" priority="300" operator="endsWith" text="給付金">
      <formula>RIGHT(B2187,LEN("給付金"))="給付金"</formula>
    </cfRule>
    <cfRule type="endsWith" dxfId="238" priority="301" operator="endsWith" text="障害福祉">
      <formula>RIGHT(B2187,LEN("障害福祉"))="障害福祉"</formula>
    </cfRule>
  </conditionalFormatting>
  <conditionalFormatting sqref="B2246:I2248 D2249 F2249 H2249 B2249:B2250">
    <cfRule type="endsWith" dxfId="237" priority="288" operator="endsWith" text="教育">
      <formula>RIGHT(B2246,LEN("教育"))="教育"</formula>
    </cfRule>
    <cfRule type="endsWith" dxfId="236" priority="289" operator="endsWith" text="保健">
      <formula>RIGHT(B2246,LEN("保健"))="保健"</formula>
    </cfRule>
    <cfRule type="endsWith" dxfId="235" priority="290" operator="endsWith" text="その他">
      <formula>RIGHT(B2246,LEN("その他"))="その他"</formula>
    </cfRule>
    <cfRule type="endsWith" dxfId="234" priority="291" operator="endsWith" text="保育">
      <formula>RIGHT(B2246,LEN("保育"))="保育"</formula>
    </cfRule>
    <cfRule type="endsWith" dxfId="233" priority="292" operator="endsWith" text="相談">
      <formula>RIGHT(B2246,LEN("相談"))="相談"</formula>
    </cfRule>
    <cfRule type="endsWith" dxfId="232" priority="293" operator="endsWith" text="給付金">
      <formula>RIGHT(B2246,LEN("給付金"))="給付金"</formula>
    </cfRule>
    <cfRule type="endsWith" dxfId="231" priority="294" operator="endsWith" text="障害福祉">
      <formula>RIGHT(B2246,LEN("障害福祉"))="障害福祉"</formula>
    </cfRule>
  </conditionalFormatting>
  <conditionalFormatting sqref="B1860:I1862 D1863 F1863 H1863 B1865:I1866 B1863:B1864">
    <cfRule type="endsWith" dxfId="230" priority="281" operator="endsWith" text="教育">
      <formula>RIGHT(B1860,LEN("教育"))="教育"</formula>
    </cfRule>
    <cfRule type="endsWith" dxfId="229" priority="282" operator="endsWith" text="保健">
      <formula>RIGHT(B1860,LEN("保健"))="保健"</formula>
    </cfRule>
    <cfRule type="endsWith" dxfId="228" priority="283" operator="endsWith" text="その他">
      <formula>RIGHT(B1860,LEN("その他"))="その他"</formula>
    </cfRule>
    <cfRule type="endsWith" dxfId="227" priority="284" operator="endsWith" text="保育">
      <formula>RIGHT(B1860,LEN("保育"))="保育"</formula>
    </cfRule>
    <cfRule type="endsWith" dxfId="226" priority="285" operator="endsWith" text="相談">
      <formula>RIGHT(B1860,LEN("相談"))="相談"</formula>
    </cfRule>
    <cfRule type="endsWith" dxfId="225" priority="286" operator="endsWith" text="給付金">
      <formula>RIGHT(B1860,LEN("給付金"))="給付金"</formula>
    </cfRule>
    <cfRule type="endsWith" dxfId="224" priority="287" operator="endsWith" text="障害福祉">
      <formula>RIGHT(B1860,LEN("障害福祉"))="障害福祉"</formula>
    </cfRule>
  </conditionalFormatting>
  <conditionalFormatting sqref="B1892:I1894 D1895 F1895 H1895 B1895:B1896">
    <cfRule type="endsWith" dxfId="223" priority="267" operator="endsWith" text="教育">
      <formula>RIGHT(B1892,LEN("教育"))="教育"</formula>
    </cfRule>
    <cfRule type="endsWith" dxfId="222" priority="268" operator="endsWith" text="保健">
      <formula>RIGHT(B1892,LEN("保健"))="保健"</formula>
    </cfRule>
    <cfRule type="endsWith" dxfId="221" priority="269" operator="endsWith" text="その他">
      <formula>RIGHT(B1892,LEN("その他"))="その他"</formula>
    </cfRule>
    <cfRule type="endsWith" dxfId="220" priority="270" operator="endsWith" text="保育">
      <formula>RIGHT(B1892,LEN("保育"))="保育"</formula>
    </cfRule>
    <cfRule type="endsWith" dxfId="219" priority="271" operator="endsWith" text="相談">
      <formula>RIGHT(B1892,LEN("相談"))="相談"</formula>
    </cfRule>
    <cfRule type="endsWith" dxfId="218" priority="272" operator="endsWith" text="給付金">
      <formula>RIGHT(B1892,LEN("給付金"))="給付金"</formula>
    </cfRule>
    <cfRule type="endsWith" dxfId="217" priority="273" operator="endsWith" text="障害福祉">
      <formula>RIGHT(B1892,LEN("障害福祉"))="障害福祉"</formula>
    </cfRule>
  </conditionalFormatting>
  <conditionalFormatting sqref="B1833:I1835 D1836 F1836 H1836 B1836:B1837">
    <cfRule type="endsWith" dxfId="216" priority="260" operator="endsWith" text="教育">
      <formula>RIGHT(B1833,LEN("教育"))="教育"</formula>
    </cfRule>
    <cfRule type="endsWith" dxfId="215" priority="261" operator="endsWith" text="保健">
      <formula>RIGHT(B1833,LEN("保健"))="保健"</formula>
    </cfRule>
    <cfRule type="endsWith" dxfId="214" priority="262" operator="endsWith" text="その他">
      <formula>RIGHT(B1833,LEN("その他"))="その他"</formula>
    </cfRule>
    <cfRule type="endsWith" dxfId="213" priority="263" operator="endsWith" text="保育">
      <formula>RIGHT(B1833,LEN("保育"))="保育"</formula>
    </cfRule>
    <cfRule type="endsWith" dxfId="212" priority="264" operator="endsWith" text="相談">
      <formula>RIGHT(B1833,LEN("相談"))="相談"</formula>
    </cfRule>
    <cfRule type="endsWith" dxfId="211" priority="265" operator="endsWith" text="給付金">
      <formula>RIGHT(B1833,LEN("給付金"))="給付金"</formula>
    </cfRule>
    <cfRule type="endsWith" dxfId="210" priority="266" operator="endsWith" text="障害福祉">
      <formula>RIGHT(B1833,LEN("障害福祉"))="障害福祉"</formula>
    </cfRule>
  </conditionalFormatting>
  <conditionalFormatting sqref="B2017:I2018">
    <cfRule type="endsWith" dxfId="209" priority="253" operator="endsWith" text="教育">
      <formula>RIGHT(B2017,LEN("教育"))="教育"</formula>
    </cfRule>
    <cfRule type="endsWith" dxfId="208" priority="254" operator="endsWith" text="保健">
      <formula>RIGHT(B2017,LEN("保健"))="保健"</formula>
    </cfRule>
    <cfRule type="endsWith" dxfId="207" priority="255" operator="endsWith" text="その他">
      <formula>RIGHT(B2017,LEN("その他"))="その他"</formula>
    </cfRule>
    <cfRule type="endsWith" dxfId="206" priority="256" operator="endsWith" text="保育">
      <formula>RIGHT(B2017,LEN("保育"))="保育"</formula>
    </cfRule>
    <cfRule type="endsWith" dxfId="205" priority="257" operator="endsWith" text="相談">
      <formula>RIGHT(B2017,LEN("相談"))="相談"</formula>
    </cfRule>
    <cfRule type="endsWith" dxfId="204" priority="258" operator="endsWith" text="給付金">
      <formula>RIGHT(B2017,LEN("給付金"))="給付金"</formula>
    </cfRule>
    <cfRule type="endsWith" dxfId="203" priority="259" operator="endsWith" text="障害福祉">
      <formula>RIGHT(B2017,LEN("障害福祉"))="障害福祉"</formula>
    </cfRule>
  </conditionalFormatting>
  <conditionalFormatting sqref="B2010:I2012 D2013 F2013 H2013 B2013:B2014">
    <cfRule type="endsWith" dxfId="202" priority="246" operator="endsWith" text="教育">
      <formula>RIGHT(B2010,LEN("教育"))="教育"</formula>
    </cfRule>
    <cfRule type="endsWith" dxfId="201" priority="247" operator="endsWith" text="保健">
      <formula>RIGHT(B2010,LEN("保健"))="保健"</formula>
    </cfRule>
    <cfRule type="endsWith" dxfId="200" priority="248" operator="endsWith" text="その他">
      <formula>RIGHT(B2010,LEN("その他"))="その他"</formula>
    </cfRule>
    <cfRule type="endsWith" dxfId="199" priority="249" operator="endsWith" text="保育">
      <formula>RIGHT(B2010,LEN("保育"))="保育"</formula>
    </cfRule>
    <cfRule type="endsWith" dxfId="198" priority="250" operator="endsWith" text="相談">
      <formula>RIGHT(B2010,LEN("相談"))="相談"</formula>
    </cfRule>
    <cfRule type="endsWith" dxfId="197" priority="251" operator="endsWith" text="給付金">
      <formula>RIGHT(B2010,LEN("給付金"))="給付金"</formula>
    </cfRule>
    <cfRule type="endsWith" dxfId="196" priority="252" operator="endsWith" text="障害福祉">
      <formula>RIGHT(B2010,LEN("障害福祉"))="障害福祉"</formula>
    </cfRule>
  </conditionalFormatting>
  <conditionalFormatting sqref="D843 D879 F879 H879 B835 B879:B880 B831:I831 B881:I882 F843 H843 B845:I849 D852 F852 H852 B856:I858 D861 F861 H861 B865:I867 D870 F870 H870 B874:I878 B843:B844 B836:I842 B850 D850:I851 B859 D859:I860 B868 D868:I869 B852:B854 B861:B863 B870:B872">
    <cfRule type="endsWith" dxfId="195" priority="239" operator="endsWith" text="教育">
      <formula>RIGHT(B831,LEN("教育"))="教育"</formula>
    </cfRule>
    <cfRule type="endsWith" dxfId="194" priority="240" operator="endsWith" text="保健">
      <formula>RIGHT(B831,LEN("保健"))="保健"</formula>
    </cfRule>
    <cfRule type="endsWith" dxfId="193" priority="241" operator="endsWith" text="その他">
      <formula>RIGHT(B831,LEN("その他"))="その他"</formula>
    </cfRule>
    <cfRule type="endsWith" dxfId="192" priority="242" operator="endsWith" text="保育">
      <formula>RIGHT(B831,LEN("保育"))="保育"</formula>
    </cfRule>
    <cfRule type="endsWith" dxfId="191" priority="243" operator="endsWith" text="相談">
      <formula>RIGHT(B831,LEN("相談"))="相談"</formula>
    </cfRule>
    <cfRule type="endsWith" dxfId="190" priority="244" operator="endsWith" text="給付金">
      <formula>RIGHT(B831,LEN("給付金"))="給付金"</formula>
    </cfRule>
    <cfRule type="endsWith" dxfId="189" priority="245" operator="endsWith" text="障害福祉">
      <formula>RIGHT(B831,LEN("障害福祉"))="障害福祉"</formula>
    </cfRule>
  </conditionalFormatting>
  <conditionalFormatting sqref="D843 D841:E842">
    <cfRule type="endsWith" dxfId="188" priority="232" operator="endsWith" text="教育">
      <formula>RIGHT(D841,LEN("教育"))="教育"</formula>
    </cfRule>
    <cfRule type="endsWith" dxfId="187" priority="233" operator="endsWith" text="保健">
      <formula>RIGHT(D841,LEN("保健"))="保健"</formula>
    </cfRule>
    <cfRule type="endsWith" dxfId="186" priority="234" operator="endsWith" text="その他">
      <formula>RIGHT(D841,LEN("その他"))="その他"</formula>
    </cfRule>
    <cfRule type="endsWith" dxfId="185" priority="235" operator="endsWith" text="保育">
      <formula>RIGHT(D841,LEN("保育"))="保育"</formula>
    </cfRule>
    <cfRule type="endsWith" dxfId="184" priority="236" operator="endsWith" text="相談">
      <formula>RIGHT(D841,LEN("相談"))="相談"</formula>
    </cfRule>
    <cfRule type="endsWith" dxfId="183" priority="237" operator="endsWith" text="給付金">
      <formula>RIGHT(D841,LEN("給付金"))="給付金"</formula>
    </cfRule>
    <cfRule type="endsWith" dxfId="182" priority="238" operator="endsWith" text="障害福祉">
      <formula>RIGHT(D841,LEN("障害福祉"))="障害福祉"</formula>
    </cfRule>
  </conditionalFormatting>
  <conditionalFormatting sqref="B832:I833 D834 F834 H834 B834">
    <cfRule type="endsWith" dxfId="181" priority="225" operator="endsWith" text="教育">
      <formula>RIGHT(B832,LEN("教育"))="教育"</formula>
    </cfRule>
    <cfRule type="endsWith" dxfId="180" priority="226" operator="endsWith" text="保健">
      <formula>RIGHT(B832,LEN("保健"))="保健"</formula>
    </cfRule>
    <cfRule type="endsWith" dxfId="179" priority="227" operator="endsWith" text="その他">
      <formula>RIGHT(B832,LEN("その他"))="その他"</formula>
    </cfRule>
    <cfRule type="endsWith" dxfId="178" priority="228" operator="endsWith" text="保育">
      <formula>RIGHT(B832,LEN("保育"))="保育"</formula>
    </cfRule>
    <cfRule type="endsWith" dxfId="177" priority="229" operator="endsWith" text="相談">
      <formula>RIGHT(B832,LEN("相談"))="相談"</formula>
    </cfRule>
    <cfRule type="endsWith" dxfId="176" priority="230" operator="endsWith" text="給付金">
      <formula>RIGHT(B832,LEN("給付金"))="給付金"</formula>
    </cfRule>
    <cfRule type="endsWith" dxfId="175" priority="231" operator="endsWith" text="障害福祉">
      <formula>RIGHT(B832,LEN("障害福祉"))="障害福祉"</formula>
    </cfRule>
  </conditionalFormatting>
  <conditionalFormatting sqref="B1725:C1726">
    <cfRule type="endsWith" dxfId="174" priority="218" operator="endsWith" text="教育">
      <formula>RIGHT(B1725,LEN("教育"))="教育"</formula>
    </cfRule>
    <cfRule type="endsWith" dxfId="173" priority="219" operator="endsWith" text="保健">
      <formula>RIGHT(B1725,LEN("保健"))="保健"</formula>
    </cfRule>
    <cfRule type="endsWith" dxfId="172" priority="220" operator="endsWith" text="その他">
      <formula>RIGHT(B1725,LEN("その他"))="その他"</formula>
    </cfRule>
    <cfRule type="endsWith" dxfId="171" priority="221" operator="endsWith" text="保育">
      <formula>RIGHT(B1725,LEN("保育"))="保育"</formula>
    </cfRule>
    <cfRule type="endsWith" dxfId="170" priority="222" operator="endsWith" text="相談">
      <formula>RIGHT(B1725,LEN("相談"))="相談"</formula>
    </cfRule>
    <cfRule type="endsWith" dxfId="169" priority="223" operator="endsWith" text="給付金">
      <formula>RIGHT(B1725,LEN("給付金"))="給付金"</formula>
    </cfRule>
    <cfRule type="endsWith" dxfId="168" priority="224" operator="endsWith" text="障害福祉">
      <formula>RIGHT(B1725,LEN("障害福祉"))="障害福祉"</formula>
    </cfRule>
  </conditionalFormatting>
  <conditionalFormatting sqref="B1734:C1735 B1736">
    <cfRule type="endsWith" dxfId="167" priority="211" operator="endsWith" text="教育">
      <formula>RIGHT(B1734,LEN("教育"))="教育"</formula>
    </cfRule>
    <cfRule type="endsWith" dxfId="166" priority="212" operator="endsWith" text="保健">
      <formula>RIGHT(B1734,LEN("保健"))="保健"</formula>
    </cfRule>
    <cfRule type="endsWith" dxfId="165" priority="213" operator="endsWith" text="その他">
      <formula>RIGHT(B1734,LEN("その他"))="その他"</formula>
    </cfRule>
    <cfRule type="endsWith" dxfId="164" priority="214" operator="endsWith" text="保育">
      <formula>RIGHT(B1734,LEN("保育"))="保育"</formula>
    </cfRule>
    <cfRule type="endsWith" dxfId="163" priority="215" operator="endsWith" text="相談">
      <formula>RIGHT(B1734,LEN("相談"))="相談"</formula>
    </cfRule>
    <cfRule type="endsWith" dxfId="162" priority="216" operator="endsWith" text="給付金">
      <formula>RIGHT(B1734,LEN("給付金"))="給付金"</formula>
    </cfRule>
    <cfRule type="endsWith" dxfId="161" priority="217" operator="endsWith" text="障害福祉">
      <formula>RIGHT(B1734,LEN("障害福祉"))="障害福祉"</formula>
    </cfRule>
  </conditionalFormatting>
  <conditionalFormatting sqref="D1734:E1735 D1736">
    <cfRule type="endsWith" dxfId="160" priority="204" operator="endsWith" text="教育">
      <formula>RIGHT(D1734,LEN("教育"))="教育"</formula>
    </cfRule>
    <cfRule type="endsWith" dxfId="159" priority="205" operator="endsWith" text="保健">
      <formula>RIGHT(D1734,LEN("保健"))="保健"</formula>
    </cfRule>
    <cfRule type="endsWith" dxfId="158" priority="206" operator="endsWith" text="その他">
      <formula>RIGHT(D1734,LEN("その他"))="その他"</formula>
    </cfRule>
    <cfRule type="endsWith" dxfId="157" priority="207" operator="endsWith" text="保育">
      <formula>RIGHT(D1734,LEN("保育"))="保育"</formula>
    </cfRule>
    <cfRule type="endsWith" dxfId="156" priority="208" operator="endsWith" text="相談">
      <formula>RIGHT(D1734,LEN("相談"))="相談"</formula>
    </cfRule>
    <cfRule type="endsWith" dxfId="155" priority="209" operator="endsWith" text="給付金">
      <formula>RIGHT(D1734,LEN("給付金"))="給付金"</formula>
    </cfRule>
    <cfRule type="endsWith" dxfId="154" priority="210" operator="endsWith" text="障害福祉">
      <formula>RIGHT(D1734,LEN("障害福祉"))="障害福祉"</formula>
    </cfRule>
  </conditionalFormatting>
  <conditionalFormatting sqref="B1423 B1421:C1422">
    <cfRule type="endsWith" dxfId="153" priority="197" operator="endsWith" text="教育">
      <formula>RIGHT(B1421,LEN("教育"))="教育"</formula>
    </cfRule>
    <cfRule type="endsWith" dxfId="152" priority="198" operator="endsWith" text="保健">
      <formula>RIGHT(B1421,LEN("保健"))="保健"</formula>
    </cfRule>
    <cfRule type="endsWith" dxfId="151" priority="199" operator="endsWith" text="その他">
      <formula>RIGHT(B1421,LEN("その他"))="その他"</formula>
    </cfRule>
    <cfRule type="endsWith" dxfId="150" priority="200" operator="endsWith" text="保育">
      <formula>RIGHT(B1421,LEN("保育"))="保育"</formula>
    </cfRule>
    <cfRule type="endsWith" dxfId="149" priority="201" operator="endsWith" text="相談">
      <formula>RIGHT(B1421,LEN("相談"))="相談"</formula>
    </cfRule>
    <cfRule type="endsWith" dxfId="148" priority="202" operator="endsWith" text="給付金">
      <formula>RIGHT(B1421,LEN("給付金"))="給付金"</formula>
    </cfRule>
    <cfRule type="endsWith" dxfId="147" priority="203" operator="endsWith" text="障害福祉">
      <formula>RIGHT(B1421,LEN("障害福祉"))="障害福祉"</formula>
    </cfRule>
  </conditionalFormatting>
  <conditionalFormatting sqref="B2218">
    <cfRule type="endsWith" dxfId="146" priority="190" operator="endsWith" text="教育">
      <formula>RIGHT(B2218,LEN("教育"))="教育"</formula>
    </cfRule>
    <cfRule type="endsWith" dxfId="145" priority="191" operator="endsWith" text="保健">
      <formula>RIGHT(B2218,LEN("保健"))="保健"</formula>
    </cfRule>
    <cfRule type="endsWith" dxfId="144" priority="192" operator="endsWith" text="その他">
      <formula>RIGHT(B2218,LEN("その他"))="その他"</formula>
    </cfRule>
    <cfRule type="endsWith" dxfId="143" priority="193" operator="endsWith" text="保育">
      <formula>RIGHT(B2218,LEN("保育"))="保育"</formula>
    </cfRule>
    <cfRule type="endsWith" dxfId="142" priority="194" operator="endsWith" text="相談">
      <formula>RIGHT(B2218,LEN("相談"))="相談"</formula>
    </cfRule>
    <cfRule type="endsWith" dxfId="141" priority="195" operator="endsWith" text="給付金">
      <formula>RIGHT(B2218,LEN("給付金"))="給付金"</formula>
    </cfRule>
    <cfRule type="endsWith" dxfId="140" priority="196" operator="endsWith" text="障害福祉">
      <formula>RIGHT(B2218,LEN("障害福祉"))="障害福祉"</formula>
    </cfRule>
  </conditionalFormatting>
  <conditionalFormatting sqref="B486:I488 D489 F489 H489 B491:I492 B489:B490">
    <cfRule type="endsWith" dxfId="139" priority="183" operator="endsWith" text="教育">
      <formula>RIGHT(B486,LEN("教育"))="教育"</formula>
    </cfRule>
    <cfRule type="endsWith" dxfId="138" priority="184" operator="endsWith" text="保健">
      <formula>RIGHT(B486,LEN("保健"))="保健"</formula>
    </cfRule>
    <cfRule type="endsWith" dxfId="137" priority="185" operator="endsWith" text="その他">
      <formula>RIGHT(B486,LEN("その他"))="その他"</formula>
    </cfRule>
    <cfRule type="endsWith" dxfId="136" priority="186" operator="endsWith" text="保育">
      <formula>RIGHT(B486,LEN("保育"))="保育"</formula>
    </cfRule>
    <cfRule type="endsWith" dxfId="135" priority="187" operator="endsWith" text="相談">
      <formula>RIGHT(B486,LEN("相談"))="相談"</formula>
    </cfRule>
    <cfRule type="endsWith" dxfId="134" priority="188" operator="endsWith" text="給付金">
      <formula>RIGHT(B486,LEN("給付金"))="給付金"</formula>
    </cfRule>
    <cfRule type="endsWith" dxfId="133" priority="189" operator="endsWith" text="障害福祉">
      <formula>RIGHT(B486,LEN("障害福祉"))="障害福祉"</formula>
    </cfRule>
  </conditionalFormatting>
  <conditionalFormatting sqref="B477:I479 D480 F480 H480 B482:I483 B480:B481">
    <cfRule type="endsWith" dxfId="132" priority="176" operator="endsWith" text="教育">
      <formula>RIGHT(B477,LEN("教育"))="教育"</formula>
    </cfRule>
    <cfRule type="endsWith" dxfId="131" priority="177" operator="endsWith" text="保健">
      <formula>RIGHT(B477,LEN("保健"))="保健"</formula>
    </cfRule>
    <cfRule type="endsWith" dxfId="130" priority="178" operator="endsWith" text="その他">
      <formula>RIGHT(B477,LEN("その他"))="その他"</formula>
    </cfRule>
    <cfRule type="endsWith" dxfId="129" priority="179" operator="endsWith" text="保育">
      <formula>RIGHT(B477,LEN("保育"))="保育"</formula>
    </cfRule>
    <cfRule type="endsWith" dxfId="128" priority="180" operator="endsWith" text="相談">
      <formula>RIGHT(B477,LEN("相談"))="相談"</formula>
    </cfRule>
    <cfRule type="endsWith" dxfId="127" priority="181" operator="endsWith" text="給付金">
      <formula>RIGHT(B477,LEN("給付金"))="給付金"</formula>
    </cfRule>
    <cfRule type="endsWith" dxfId="126" priority="182" operator="endsWith" text="障害福祉">
      <formula>RIGHT(B477,LEN("障害福祉"))="障害福祉"</formula>
    </cfRule>
  </conditionalFormatting>
  <conditionalFormatting sqref="B448">
    <cfRule type="endsWith" dxfId="125" priority="162" operator="endsWith" text="教育">
      <formula>RIGHT(B448,LEN("教育"))="教育"</formula>
    </cfRule>
    <cfRule type="endsWith" dxfId="124" priority="163" operator="endsWith" text="保健">
      <formula>RIGHT(B448,LEN("保健"))="保健"</formula>
    </cfRule>
    <cfRule type="endsWith" dxfId="123" priority="164" operator="endsWith" text="その他">
      <formula>RIGHT(B448,LEN("その他"))="その他"</formula>
    </cfRule>
    <cfRule type="endsWith" dxfId="122" priority="165" operator="endsWith" text="保育">
      <formula>RIGHT(B448,LEN("保育"))="保育"</formula>
    </cfRule>
    <cfRule type="endsWith" dxfId="121" priority="166" operator="endsWith" text="相談">
      <formula>RIGHT(B448,LEN("相談"))="相談"</formula>
    </cfRule>
    <cfRule type="endsWith" dxfId="120" priority="167" operator="endsWith" text="給付金">
      <formula>RIGHT(B448,LEN("給付金"))="給付金"</formula>
    </cfRule>
    <cfRule type="endsWith" dxfId="119" priority="168" operator="endsWith" text="障害福祉">
      <formula>RIGHT(B448,LEN("障害福祉"))="障害福祉"</formula>
    </cfRule>
  </conditionalFormatting>
  <conditionalFormatting sqref="D457 F457 H457 B454:I454 B455 D455:I456 B457:B459">
    <cfRule type="endsWith" dxfId="118" priority="155" operator="endsWith" text="教育">
      <formula>RIGHT(B454,LEN("教育"))="教育"</formula>
    </cfRule>
    <cfRule type="endsWith" dxfId="117" priority="156" operator="endsWith" text="保健">
      <formula>RIGHT(B454,LEN("保健"))="保健"</formula>
    </cfRule>
    <cfRule type="endsWith" dxfId="116" priority="157" operator="endsWith" text="その他">
      <formula>RIGHT(B454,LEN("その他"))="その他"</formula>
    </cfRule>
    <cfRule type="endsWith" dxfId="115" priority="158" operator="endsWith" text="保育">
      <formula>RIGHT(B454,LEN("保育"))="保育"</formula>
    </cfRule>
    <cfRule type="endsWith" dxfId="114" priority="159" operator="endsWith" text="相談">
      <formula>RIGHT(B454,LEN("相談"))="相談"</formula>
    </cfRule>
    <cfRule type="endsWith" dxfId="113" priority="160" operator="endsWith" text="給付金">
      <formula>RIGHT(B454,LEN("給付金"))="給付金"</formula>
    </cfRule>
    <cfRule type="endsWith" dxfId="112" priority="161" operator="endsWith" text="障害福祉">
      <formula>RIGHT(B454,LEN("障害福祉"))="障害福祉"</formula>
    </cfRule>
  </conditionalFormatting>
  <conditionalFormatting sqref="B445:I445 D448 F448 H448 B446 D446:I447 B449:B450">
    <cfRule type="endsWith" dxfId="111" priority="169" operator="endsWith" text="教育">
      <formula>RIGHT(B445,LEN("教育"))="教育"</formula>
    </cfRule>
    <cfRule type="endsWith" dxfId="110" priority="170" operator="endsWith" text="保健">
      <formula>RIGHT(B445,LEN("保健"))="保健"</formula>
    </cfRule>
    <cfRule type="endsWith" dxfId="109" priority="171" operator="endsWith" text="その他">
      <formula>RIGHT(B445,LEN("その他"))="その他"</formula>
    </cfRule>
    <cfRule type="endsWith" dxfId="108" priority="172" operator="endsWith" text="保育">
      <formula>RIGHT(B445,LEN("保育"))="保育"</formula>
    </cfRule>
    <cfRule type="endsWith" dxfId="107" priority="173" operator="endsWith" text="相談">
      <formula>RIGHT(B445,LEN("相談"))="相談"</formula>
    </cfRule>
    <cfRule type="endsWith" dxfId="106" priority="174" operator="endsWith" text="給付金">
      <formula>RIGHT(B445,LEN("給付金"))="給付金"</formula>
    </cfRule>
    <cfRule type="endsWith" dxfId="105" priority="175" operator="endsWith" text="障害福祉">
      <formula>RIGHT(B445,LEN("障害福祉"))="障害福祉"</formula>
    </cfRule>
  </conditionalFormatting>
  <conditionalFormatting sqref="B463:I463 D466 F466 H466 B464 D464:I465 B466:B468">
    <cfRule type="endsWith" dxfId="104" priority="148" operator="endsWith" text="教育">
      <formula>RIGHT(B463,LEN("教育"))="教育"</formula>
    </cfRule>
    <cfRule type="endsWith" dxfId="103" priority="149" operator="endsWith" text="保健">
      <formula>RIGHT(B463,LEN("保健"))="保健"</formula>
    </cfRule>
    <cfRule type="endsWith" dxfId="102" priority="150" operator="endsWith" text="その他">
      <formula>RIGHT(B463,LEN("その他"))="その他"</formula>
    </cfRule>
    <cfRule type="endsWith" dxfId="101" priority="151" operator="endsWith" text="保育">
      <formula>RIGHT(B463,LEN("保育"))="保育"</formula>
    </cfRule>
    <cfRule type="endsWith" dxfId="100" priority="152" operator="endsWith" text="相談">
      <formula>RIGHT(B463,LEN("相談"))="相談"</formula>
    </cfRule>
    <cfRule type="endsWith" dxfId="99" priority="153" operator="endsWith" text="給付金">
      <formula>RIGHT(B463,LEN("給付金"))="給付金"</formula>
    </cfRule>
    <cfRule type="endsWith" dxfId="98" priority="154" operator="endsWith" text="障害福祉">
      <formula>RIGHT(B463,LEN("障害福祉"))="障害福祉"</formula>
    </cfRule>
  </conditionalFormatting>
  <conditionalFormatting sqref="B1025:I1027 D1028 F1028 H1028 B1030:I1031 B1028:B1029">
    <cfRule type="endsWith" dxfId="97" priority="141" operator="endsWith" text="教育">
      <formula>RIGHT(B1025,LEN("教育"))="教育"</formula>
    </cfRule>
    <cfRule type="endsWith" dxfId="96" priority="142" operator="endsWith" text="保健">
      <formula>RIGHT(B1025,LEN("保健"))="保健"</formula>
    </cfRule>
    <cfRule type="endsWith" dxfId="95" priority="143" operator="endsWith" text="その他">
      <formula>RIGHT(B1025,LEN("その他"))="その他"</formula>
    </cfRule>
    <cfRule type="endsWith" dxfId="94" priority="144" operator="endsWith" text="保育">
      <formula>RIGHT(B1025,LEN("保育"))="保育"</formula>
    </cfRule>
    <cfRule type="endsWith" dxfId="93" priority="145" operator="endsWith" text="相談">
      <formula>RIGHT(B1025,LEN("相談"))="相談"</formula>
    </cfRule>
    <cfRule type="endsWith" dxfId="92" priority="146" operator="endsWith" text="給付金">
      <formula>RIGHT(B1025,LEN("給付金"))="給付金"</formula>
    </cfRule>
    <cfRule type="endsWith" dxfId="91" priority="147" operator="endsWith" text="障害福祉">
      <formula>RIGHT(B1025,LEN("障害福祉"))="障害福祉"</formula>
    </cfRule>
  </conditionalFormatting>
  <conditionalFormatting sqref="B1178:I1181 B1198:I1202 D1203 F1203 H1203 B1205:I1211 D1212 F1212 H1212 B1214:I1220 D1221 F1221 H1221 B1223:I1229 D1230 F1230 H1230 B1232:I1235 B1203:B1204 B1212:B1213 B1221:B1222 B1230:B1231 B1238:I1238">
    <cfRule type="endsWith" dxfId="90" priority="134" operator="endsWith" text="教育">
      <formula>RIGHT(B1178,LEN("教育"))="教育"</formula>
    </cfRule>
    <cfRule type="endsWith" dxfId="89" priority="135" operator="endsWith" text="保健">
      <formula>RIGHT(B1178,LEN("保健"))="保健"</formula>
    </cfRule>
    <cfRule type="endsWith" dxfId="88" priority="136" operator="endsWith" text="その他">
      <formula>RIGHT(B1178,LEN("その他"))="その他"</formula>
    </cfRule>
    <cfRule type="endsWith" dxfId="87" priority="137" operator="endsWith" text="保育">
      <formula>RIGHT(B1178,LEN("保育"))="保育"</formula>
    </cfRule>
    <cfRule type="endsWith" dxfId="86" priority="138" operator="endsWith" text="相談">
      <formula>RIGHT(B1178,LEN("相談"))="相談"</formula>
    </cfRule>
    <cfRule type="endsWith" dxfId="85" priority="139" operator="endsWith" text="給付金">
      <formula>RIGHT(B1178,LEN("給付金"))="給付金"</formula>
    </cfRule>
    <cfRule type="endsWith" dxfId="84" priority="140" operator="endsWith" text="障害福祉">
      <formula>RIGHT(B1178,LEN("障害福祉"))="障害福祉"</formula>
    </cfRule>
  </conditionalFormatting>
  <conditionalFormatting sqref="B1189:I1190">
    <cfRule type="endsWith" dxfId="83" priority="127" operator="endsWith" text="教育">
      <formula>RIGHT(B1189,LEN("教育"))="教育"</formula>
    </cfRule>
    <cfRule type="endsWith" dxfId="82" priority="128" operator="endsWith" text="保健">
      <formula>RIGHT(B1189,LEN("保健"))="保健"</formula>
    </cfRule>
    <cfRule type="endsWith" dxfId="81" priority="129" operator="endsWith" text="その他">
      <formula>RIGHT(B1189,LEN("その他"))="その他"</formula>
    </cfRule>
    <cfRule type="endsWith" dxfId="80" priority="130" operator="endsWith" text="保育">
      <formula>RIGHT(B1189,LEN("保育"))="保育"</formula>
    </cfRule>
    <cfRule type="endsWith" dxfId="79" priority="131" operator="endsWith" text="相談">
      <formula>RIGHT(B1189,LEN("相談"))="相談"</formula>
    </cfRule>
    <cfRule type="endsWith" dxfId="78" priority="132" operator="endsWith" text="給付金">
      <formula>RIGHT(B1189,LEN("給付金"))="給付金"</formula>
    </cfRule>
    <cfRule type="endsWith" dxfId="77" priority="133" operator="endsWith" text="障害福祉">
      <formula>RIGHT(B1189,LEN("障害福祉"))="障害福祉"</formula>
    </cfRule>
  </conditionalFormatting>
  <conditionalFormatting sqref="B1191:I1193 D1194 F1194 H1194 B1196:I1197 B1194:B1195">
    <cfRule type="endsWith" dxfId="76" priority="120" operator="endsWith" text="教育">
      <formula>RIGHT(B1191,LEN("教育"))="教育"</formula>
    </cfRule>
    <cfRule type="endsWith" dxfId="75" priority="121" operator="endsWith" text="保健">
      <formula>RIGHT(B1191,LEN("保健"))="保健"</formula>
    </cfRule>
    <cfRule type="endsWith" dxfId="74" priority="122" operator="endsWith" text="その他">
      <formula>RIGHT(B1191,LEN("その他"))="その他"</formula>
    </cfRule>
    <cfRule type="endsWith" dxfId="73" priority="123" operator="endsWith" text="保育">
      <formula>RIGHT(B1191,LEN("保育"))="保育"</formula>
    </cfRule>
    <cfRule type="endsWith" dxfId="72" priority="124" operator="endsWith" text="相談">
      <formula>RIGHT(B1191,LEN("相談"))="相談"</formula>
    </cfRule>
    <cfRule type="endsWith" dxfId="71" priority="125" operator="endsWith" text="給付金">
      <formula>RIGHT(B1191,LEN("給付金"))="給付金"</formula>
    </cfRule>
    <cfRule type="endsWith" dxfId="70" priority="126" operator="endsWith" text="障害福祉">
      <formula>RIGHT(B1191,LEN("障害福祉"))="障害福祉"</formula>
    </cfRule>
  </conditionalFormatting>
  <conditionalFormatting sqref="B1182:I1184 D1185 F1185 H1185 B1187:I1188 B1185">
    <cfRule type="endsWith" dxfId="69" priority="113" operator="endsWith" text="教育">
      <formula>RIGHT(B1182,LEN("教育"))="教育"</formula>
    </cfRule>
    <cfRule type="endsWith" dxfId="68" priority="114" operator="endsWith" text="保健">
      <formula>RIGHT(B1182,LEN("保健"))="保健"</formula>
    </cfRule>
    <cfRule type="endsWith" dxfId="67" priority="115" operator="endsWith" text="その他">
      <formula>RIGHT(B1182,LEN("その他"))="その他"</formula>
    </cfRule>
    <cfRule type="endsWith" dxfId="66" priority="116" operator="endsWith" text="保育">
      <formula>RIGHT(B1182,LEN("保育"))="保育"</formula>
    </cfRule>
    <cfRule type="endsWith" dxfId="65" priority="117" operator="endsWith" text="相談">
      <formula>RIGHT(B1182,LEN("相談"))="相談"</formula>
    </cfRule>
    <cfRule type="endsWith" dxfId="64" priority="118" operator="endsWith" text="給付金">
      <formula>RIGHT(B1182,LEN("給付金"))="給付金"</formula>
    </cfRule>
    <cfRule type="endsWith" dxfId="63" priority="119" operator="endsWith" text="障害福祉">
      <formula>RIGHT(B1182,LEN("障害福祉"))="障害福祉"</formula>
    </cfRule>
  </conditionalFormatting>
  <conditionalFormatting sqref="B1186">
    <cfRule type="endsWith" dxfId="62" priority="106" operator="endsWith" text="教育">
      <formula>RIGHT(B1186,LEN("教育"))="教育"</formula>
    </cfRule>
    <cfRule type="endsWith" dxfId="61" priority="107" operator="endsWith" text="保健">
      <formula>RIGHT(B1186,LEN("保健"))="保健"</formula>
    </cfRule>
    <cfRule type="endsWith" dxfId="60" priority="108" operator="endsWith" text="その他">
      <formula>RIGHT(B1186,LEN("その他"))="その他"</formula>
    </cfRule>
    <cfRule type="endsWith" dxfId="59" priority="109" operator="endsWith" text="保育">
      <formula>RIGHT(B1186,LEN("保育"))="保育"</formula>
    </cfRule>
    <cfRule type="endsWith" dxfId="58" priority="110" operator="endsWith" text="相談">
      <formula>RIGHT(B1186,LEN("相談"))="相談"</formula>
    </cfRule>
    <cfRule type="endsWith" dxfId="57" priority="111" operator="endsWith" text="給付金">
      <formula>RIGHT(B1186,LEN("給付金"))="給付金"</formula>
    </cfRule>
    <cfRule type="endsWith" dxfId="56" priority="112" operator="endsWith" text="障害福祉">
      <formula>RIGHT(B1186,LEN("障害福祉"))="障害福祉"</formula>
    </cfRule>
  </conditionalFormatting>
  <conditionalFormatting sqref="B1838:I1839">
    <cfRule type="endsWith" dxfId="55" priority="50" operator="endsWith" text="教育">
      <formula>RIGHT(B1838,LEN("教育"))="教育"</formula>
    </cfRule>
    <cfRule type="endsWith" dxfId="54" priority="51" operator="endsWith" text="保健">
      <formula>RIGHT(B1838,LEN("保健"))="保健"</formula>
    </cfRule>
    <cfRule type="endsWith" dxfId="53" priority="52" operator="endsWith" text="その他">
      <formula>RIGHT(B1838,LEN("その他"))="その他"</formula>
    </cfRule>
    <cfRule type="endsWith" dxfId="52" priority="53" operator="endsWith" text="保育">
      <formula>RIGHT(B1838,LEN("保育"))="保育"</formula>
    </cfRule>
    <cfRule type="endsWith" dxfId="51" priority="54" operator="endsWith" text="相談">
      <formula>RIGHT(B1838,LEN("相談"))="相談"</formula>
    </cfRule>
    <cfRule type="endsWith" dxfId="50" priority="55" operator="endsWith" text="給付金">
      <formula>RIGHT(B1838,LEN("給付金"))="給付金"</formula>
    </cfRule>
    <cfRule type="endsWith" dxfId="49" priority="56" operator="endsWith" text="障害福祉">
      <formula>RIGHT(B1838,LEN("障害福祉"))="障害福祉"</formula>
    </cfRule>
  </conditionalFormatting>
  <conditionalFormatting sqref="B1897:I1898">
    <cfRule type="endsWith" dxfId="48" priority="43" operator="endsWith" text="教育">
      <formula>RIGHT(B1897,LEN("教育"))="教育"</formula>
    </cfRule>
    <cfRule type="endsWith" dxfId="47" priority="44" operator="endsWith" text="保健">
      <formula>RIGHT(B1897,LEN("保健"))="保健"</formula>
    </cfRule>
    <cfRule type="endsWith" dxfId="46" priority="45" operator="endsWith" text="その他">
      <formula>RIGHT(B1897,LEN("その他"))="その他"</formula>
    </cfRule>
    <cfRule type="endsWith" dxfId="45" priority="46" operator="endsWith" text="保育">
      <formula>RIGHT(B1897,LEN("保育"))="保育"</formula>
    </cfRule>
    <cfRule type="endsWith" dxfId="44" priority="47" operator="endsWith" text="相談">
      <formula>RIGHT(B1897,LEN("相談"))="相談"</formula>
    </cfRule>
    <cfRule type="endsWith" dxfId="43" priority="48" operator="endsWith" text="給付金">
      <formula>RIGHT(B1897,LEN("給付金"))="給付金"</formula>
    </cfRule>
    <cfRule type="endsWith" dxfId="42" priority="49" operator="endsWith" text="障害福祉">
      <formula>RIGHT(B1897,LEN("障害福祉"))="障害福祉"</formula>
    </cfRule>
  </conditionalFormatting>
  <conditionalFormatting sqref="B1956:I1957">
    <cfRule type="endsWith" dxfId="41" priority="36" operator="endsWith" text="教育">
      <formula>RIGHT(B1956,LEN("教育"))="教育"</formula>
    </cfRule>
    <cfRule type="endsWith" dxfId="40" priority="37" operator="endsWith" text="保健">
      <formula>RIGHT(B1956,LEN("保健"))="保健"</formula>
    </cfRule>
    <cfRule type="endsWith" dxfId="39" priority="38" operator="endsWith" text="その他">
      <formula>RIGHT(B1956,LEN("その他"))="その他"</formula>
    </cfRule>
    <cfRule type="endsWith" dxfId="38" priority="39" operator="endsWith" text="保育">
      <formula>RIGHT(B1956,LEN("保育"))="保育"</formula>
    </cfRule>
    <cfRule type="endsWith" dxfId="37" priority="40" operator="endsWith" text="相談">
      <formula>RIGHT(B1956,LEN("相談"))="相談"</formula>
    </cfRule>
    <cfRule type="endsWith" dxfId="36" priority="41" operator="endsWith" text="給付金">
      <formula>RIGHT(B1956,LEN("給付金"))="給付金"</formula>
    </cfRule>
    <cfRule type="endsWith" dxfId="35" priority="42" operator="endsWith" text="障害福祉">
      <formula>RIGHT(B1956,LEN("障害福祉"))="障害福祉"</formula>
    </cfRule>
  </conditionalFormatting>
  <conditionalFormatting sqref="B2015:I2016">
    <cfRule type="endsWith" dxfId="34" priority="29" operator="endsWith" text="教育">
      <formula>RIGHT(B2015,LEN("教育"))="教育"</formula>
    </cfRule>
    <cfRule type="endsWith" dxfId="33" priority="30" operator="endsWith" text="保健">
      <formula>RIGHT(B2015,LEN("保健"))="保健"</formula>
    </cfRule>
    <cfRule type="endsWith" dxfId="32" priority="31" operator="endsWith" text="その他">
      <formula>RIGHT(B2015,LEN("その他"))="その他"</formula>
    </cfRule>
    <cfRule type="endsWith" dxfId="31" priority="32" operator="endsWith" text="保育">
      <formula>RIGHT(B2015,LEN("保育"))="保育"</formula>
    </cfRule>
    <cfRule type="endsWith" dxfId="30" priority="33" operator="endsWith" text="相談">
      <formula>RIGHT(B2015,LEN("相談"))="相談"</formula>
    </cfRule>
    <cfRule type="endsWith" dxfId="29" priority="34" operator="endsWith" text="給付金">
      <formula>RIGHT(B2015,LEN("給付金"))="給付金"</formula>
    </cfRule>
    <cfRule type="endsWith" dxfId="28" priority="35" operator="endsWith" text="障害福祉">
      <formula>RIGHT(B2015,LEN("障害福祉"))="障害福祉"</formula>
    </cfRule>
  </conditionalFormatting>
  <conditionalFormatting sqref="B2074:I2075">
    <cfRule type="endsWith" dxfId="27" priority="22" operator="endsWith" text="教育">
      <formula>RIGHT(B2074,LEN("教育"))="教育"</formula>
    </cfRule>
    <cfRule type="endsWith" dxfId="26" priority="23" operator="endsWith" text="保健">
      <formula>RIGHT(B2074,LEN("保健"))="保健"</formula>
    </cfRule>
    <cfRule type="endsWith" dxfId="25" priority="24" operator="endsWith" text="その他">
      <formula>RIGHT(B2074,LEN("その他"))="その他"</formula>
    </cfRule>
    <cfRule type="endsWith" dxfId="24" priority="25" operator="endsWith" text="保育">
      <formula>RIGHT(B2074,LEN("保育"))="保育"</formula>
    </cfRule>
    <cfRule type="endsWith" dxfId="23" priority="26" operator="endsWith" text="相談">
      <formula>RIGHT(B2074,LEN("相談"))="相談"</formula>
    </cfRule>
    <cfRule type="endsWith" dxfId="22" priority="27" operator="endsWith" text="給付金">
      <formula>RIGHT(B2074,LEN("給付金"))="給付金"</formula>
    </cfRule>
    <cfRule type="endsWith" dxfId="21" priority="28" operator="endsWith" text="障害福祉">
      <formula>RIGHT(B2074,LEN("障害福祉"))="障害福祉"</formula>
    </cfRule>
  </conditionalFormatting>
  <conditionalFormatting sqref="B2133:I2134">
    <cfRule type="endsWith" dxfId="20" priority="15" operator="endsWith" text="教育">
      <formula>RIGHT(B2133,LEN("教育"))="教育"</formula>
    </cfRule>
    <cfRule type="endsWith" dxfId="19" priority="16" operator="endsWith" text="保健">
      <formula>RIGHT(B2133,LEN("保健"))="保健"</formula>
    </cfRule>
    <cfRule type="endsWith" dxfId="18" priority="17" operator="endsWith" text="その他">
      <formula>RIGHT(B2133,LEN("その他"))="その他"</formula>
    </cfRule>
    <cfRule type="endsWith" dxfId="17" priority="18" operator="endsWith" text="保育">
      <formula>RIGHT(B2133,LEN("保育"))="保育"</formula>
    </cfRule>
    <cfRule type="endsWith" dxfId="16" priority="19" operator="endsWith" text="相談">
      <formula>RIGHT(B2133,LEN("相談"))="相談"</formula>
    </cfRule>
    <cfRule type="endsWith" dxfId="15" priority="20" operator="endsWith" text="給付金">
      <formula>RIGHT(B2133,LEN("給付金"))="給付金"</formula>
    </cfRule>
    <cfRule type="endsWith" dxfId="14" priority="21" operator="endsWith" text="障害福祉">
      <formula>RIGHT(B2133,LEN("障害福祉"))="障害福祉"</formula>
    </cfRule>
  </conditionalFormatting>
  <conditionalFormatting sqref="B2192:I2193">
    <cfRule type="endsWith" dxfId="13" priority="8" operator="endsWith" text="教育">
      <formula>RIGHT(B2192,LEN("教育"))="教育"</formula>
    </cfRule>
    <cfRule type="endsWith" dxfId="12" priority="9" operator="endsWith" text="保健">
      <formula>RIGHT(B2192,LEN("保健"))="保健"</formula>
    </cfRule>
    <cfRule type="endsWith" dxfId="11" priority="10" operator="endsWith" text="その他">
      <formula>RIGHT(B2192,LEN("その他"))="その他"</formula>
    </cfRule>
    <cfRule type="endsWith" dxfId="10" priority="11" operator="endsWith" text="保育">
      <formula>RIGHT(B2192,LEN("保育"))="保育"</formula>
    </cfRule>
    <cfRule type="endsWith" dxfId="9" priority="12" operator="endsWith" text="相談">
      <formula>RIGHT(B2192,LEN("相談"))="相談"</formula>
    </cfRule>
    <cfRule type="endsWith" dxfId="8" priority="13" operator="endsWith" text="給付金">
      <formula>RIGHT(B2192,LEN("給付金"))="給付金"</formula>
    </cfRule>
    <cfRule type="endsWith" dxfId="7" priority="14" operator="endsWith" text="障害福祉">
      <formula>RIGHT(B2192,LEN("障害福祉"))="障害福祉"</formula>
    </cfRule>
  </conditionalFormatting>
  <conditionalFormatting sqref="B2251:I2252">
    <cfRule type="endsWith" dxfId="6" priority="1" operator="endsWith" text="教育">
      <formula>RIGHT(B2251,LEN("教育"))="教育"</formula>
    </cfRule>
    <cfRule type="endsWith" dxfId="5" priority="2" operator="endsWith" text="保健">
      <formula>RIGHT(B2251,LEN("保健"))="保健"</formula>
    </cfRule>
    <cfRule type="endsWith" dxfId="4" priority="3" operator="endsWith" text="その他">
      <formula>RIGHT(B2251,LEN("その他"))="その他"</formula>
    </cfRule>
    <cfRule type="endsWith" dxfId="3" priority="4" operator="endsWith" text="保育">
      <formula>RIGHT(B2251,LEN("保育"))="保育"</formula>
    </cfRule>
    <cfRule type="endsWith" dxfId="2" priority="5" operator="endsWith" text="相談">
      <formula>RIGHT(B2251,LEN("相談"))="相談"</formula>
    </cfRule>
    <cfRule type="endsWith" dxfId="1" priority="6" operator="endsWith" text="給付金">
      <formula>RIGHT(B2251,LEN("給付金"))="給付金"</formula>
    </cfRule>
    <cfRule type="endsWith" dxfId="0" priority="7" operator="endsWith" text="障害福祉">
      <formula>RIGHT(B2251,LEN("障害福祉"))="障害福祉"</formula>
    </cfRule>
  </conditionalFormatting>
  <hyperlinks>
    <hyperlink ref="B187" r:id="rId1"/>
    <hyperlink ref="B541" r:id="rId2"/>
    <hyperlink ref="B550" r:id="rId3"/>
    <hyperlink ref="B659" r:id="rId4"/>
    <hyperlink ref="B668" r:id="rId5"/>
    <hyperlink ref="B686" r:id="rId6" display="https://www.city.miura.kanagawa.jp/soshiki/kodomoka/kodomoka_oyakosoudan/1303.html"/>
    <hyperlink ref="B1071" r:id="rId7"/>
    <hyperlink ref="B1502" r:id="rId8"/>
    <hyperlink ref="B1788" r:id="rId9"/>
    <hyperlink ref="B1797" r:id="rId10"/>
    <hyperlink ref="B1543" r:id="rId11" display="https://www.city.ayase.kanagawa.jp/soshiki/shogaifukushika/shisetsuannai/1/309.html"/>
    <hyperlink ref="B1552" r:id="rId12" display="https://www.city.ayase.kanagawa.jp/soshiki/shogaifukushika/shogaishafukushi/5/4923.html"/>
    <hyperlink ref="B1148" r:id="rId13"/>
    <hyperlink ref="B1157" r:id="rId14" display="http://www.town.oiso.kanagawa.jp/soshiki/chomin/kosodate/tanto/shiencenter/index.html"/>
    <hyperlink ref="B1257" r:id="rId15"/>
    <hyperlink ref="B1266" r:id="rId16"/>
    <hyperlink ref="B2024" r:id="rId17"/>
    <hyperlink ref="B2142" r:id="rId18"/>
    <hyperlink ref="B627" r:id="rId19"/>
    <hyperlink ref="B777" r:id="rId20"/>
    <hyperlink ref="B954" r:id="rId21"/>
    <hyperlink ref="B963" r:id="rId22"/>
    <hyperlink ref="B972" r:id="rId23"/>
    <hyperlink ref="B981" r:id="rId24"/>
    <hyperlink ref="B600" r:id="rId25" display="https://www.city.zushi.kanagawa.jp/kosodate/egao/1002588/1002968/1002969/1002970.html"/>
    <hyperlink ref="B609" r:id="rId26"/>
    <hyperlink ref="B618" r:id="rId27"/>
    <hyperlink ref="B636" r:id="rId28"/>
    <hyperlink ref="B1620" r:id="rId29"/>
    <hyperlink ref="B1661" r:id="rId30"/>
    <hyperlink ref="B1670" r:id="rId31"/>
    <hyperlink ref="B980" r:id="rId32"/>
    <hyperlink ref="B971" r:id="rId33"/>
    <hyperlink ref="B962" r:id="rId34"/>
    <hyperlink ref="B953" r:id="rId35"/>
    <hyperlink ref="B540" r:id="rId36"/>
    <hyperlink ref="B549" r:id="rId37"/>
    <hyperlink ref="B776" r:id="rId38"/>
    <hyperlink ref="B599" r:id="rId39"/>
    <hyperlink ref="B608" r:id="rId40"/>
    <hyperlink ref="B617" r:id="rId41"/>
    <hyperlink ref="B626" r:id="rId42"/>
    <hyperlink ref="B635" r:id="rId43"/>
    <hyperlink ref="B658" r:id="rId44"/>
    <hyperlink ref="B667" r:id="rId45"/>
    <hyperlink ref="B685" r:id="rId46"/>
    <hyperlink ref="B1011" r:id="rId47"/>
    <hyperlink ref="B1020" r:id="rId48"/>
    <hyperlink ref="B1070" r:id="rId49"/>
    <hyperlink ref="B1433" r:id="rId50"/>
    <hyperlink ref="B1483" r:id="rId51"/>
    <hyperlink ref="B1492" r:id="rId52"/>
    <hyperlink ref="B1501" r:id="rId53"/>
    <hyperlink ref="B1787" r:id="rId54"/>
    <hyperlink ref="B1796" r:id="rId55"/>
    <hyperlink ref="B1542" r:id="rId56"/>
    <hyperlink ref="B1551" r:id="rId57"/>
    <hyperlink ref="B717" r:id="rId58"/>
    <hyperlink ref="B1147" r:id="rId59"/>
    <hyperlink ref="B1256" r:id="rId60"/>
    <hyperlink ref="B2023" r:id="rId61"/>
    <hyperlink ref="B2141" r:id="rId62"/>
    <hyperlink ref="B1619" r:id="rId63"/>
    <hyperlink ref="B1660" r:id="rId64"/>
    <hyperlink ref="B1669" r:id="rId65"/>
    <hyperlink ref="B146" r:id="rId66" display="http://www.city.sagamihara.kanagawa.jp/kurashi/kenko/1007567/index.html"/>
    <hyperlink ref="B1560" r:id="rId67"/>
    <hyperlink ref="B305" r:id="rId68"/>
    <hyperlink ref="B351" r:id="rId69" display="https://www.city.sagamihara.kanagawa.jp/kosodate/1026602/kosodate/1026604/1018656/1018707.html"/>
    <hyperlink ref="B314" r:id="rId70"/>
    <hyperlink ref="B1248" r:id="rId71"/>
    <hyperlink ref="B1247" r:id="rId72"/>
    <hyperlink ref="B249" r:id="rId73"/>
    <hyperlink ref="B258" r:id="rId74"/>
    <hyperlink ref="B275" r:id="rId75"/>
    <hyperlink ref="B276" r:id="rId76"/>
    <hyperlink ref="B726" r:id="rId77"/>
    <hyperlink ref="B2032" r:id="rId78"/>
    <hyperlink ref="B576" r:id="rId79"/>
    <hyperlink ref="B585" r:id="rId80"/>
    <hyperlink ref="B342" r:id="rId81"/>
    <hyperlink ref="B1166" r:id="rId82"/>
    <hyperlink ref="B1165" r:id="rId83"/>
    <hyperlink ref="B284" r:id="rId84" display="TEL:044-200-3796"/>
    <hyperlink ref="B285" r:id="rId85"/>
    <hyperlink ref="C69" r:id="rId86"/>
    <hyperlink ref="B1139" r:id="rId87"/>
    <hyperlink ref="B1138" r:id="rId88"/>
    <hyperlink ref="B1129" r:id="rId89"/>
    <hyperlink ref="B1130" r:id="rId90"/>
    <hyperlink ref="B1906" r:id="rId91"/>
    <hyperlink ref="B1905" r:id="rId92"/>
    <hyperlink ref="B1915" r:id="rId93"/>
    <hyperlink ref="B1914" r:id="rId94"/>
    <hyperlink ref="B2209" r:id="rId95"/>
    <hyperlink ref="B2200" r:id="rId96"/>
    <hyperlink ref="B2269" r:id="rId97"/>
    <hyperlink ref="B2268" r:id="rId98"/>
    <hyperlink ref="B2260" r:id="rId99"/>
    <hyperlink ref="B2259" r:id="rId100"/>
    <hyperlink ref="B559" r:id="rId101"/>
    <hyperlink ref="B558" r:id="rId102"/>
    <hyperlink ref="B2151" r:id="rId103"/>
    <hyperlink ref="B2150" r:id="rId104"/>
    <hyperlink ref="B1561" r:id="rId105" display="https://www.city.ayase.kanagawa.jp/soshiki/shogaifukushika/shogaishafukushi/5/982.html"/>
    <hyperlink ref="B1334" r:id="rId106"/>
    <hyperlink ref="B1333" r:id="rId107"/>
    <hyperlink ref="B1325" r:id="rId108"/>
    <hyperlink ref="B1324" r:id="rId109"/>
    <hyperlink ref="B1316" r:id="rId110"/>
    <hyperlink ref="B1315" r:id="rId111"/>
    <hyperlink ref="B1307" r:id="rId112"/>
    <hyperlink ref="B1306" r:id="rId113"/>
    <hyperlink ref="B1342" r:id="rId114"/>
    <hyperlink ref="B1343" r:id="rId115"/>
    <hyperlink ref="B1973" r:id="rId116"/>
    <hyperlink ref="B1974" r:id="rId117"/>
    <hyperlink ref="B1965" r:id="rId118"/>
    <hyperlink ref="B1964" r:id="rId119"/>
    <hyperlink ref="B333" r:id="rId120" display="https://www.city.sagamihara.kanagawa.jp/kosodate/1026602/kosodate/1026606/hoikuen/1025044.html"/>
    <hyperlink ref="B423" r:id="rId121"/>
    <hyperlink ref="B364" r:id="rId122" display="https://www.city.sagamihara.kanagawa.jp/kosodate/1026602/kosodate/1026606/jyoho/1025051.html"/>
    <hyperlink ref="B895" r:id="rId123" display="http://www.town.samukawa.kanagawa.jp/soshiki/fukushi/fukushi/shogaifukushi/info/index.html"/>
    <hyperlink ref="B894" r:id="rId124"/>
    <hyperlink ref="B903" r:id="rId125"/>
    <hyperlink ref="B1393" r:id="rId126"/>
    <hyperlink ref="B1384" r:id="rId127"/>
    <hyperlink ref="B1383" r:id="rId128"/>
    <hyperlink ref="B1375" r:id="rId129" display="https://www.city.yamato.lg.jp/section/ehon_no_machi/public/download/iryoutekicare.pdf"/>
    <hyperlink ref="B1374" r:id="rId130"/>
    <hyperlink ref="B1366" r:id="rId131" location="soudan"/>
    <hyperlink ref="B695" r:id="rId132"/>
    <hyperlink ref="B694" r:id="rId133"/>
    <hyperlink ref="B677" r:id="rId134" display="https://www.city.miura.kanagawa.jp/soshiki/kodomoka/kodomoka_kodomoshien/index.html"/>
    <hyperlink ref="B676" r:id="rId135"/>
    <hyperlink ref="B813" r:id="rId136"/>
    <hyperlink ref="B812" r:id="rId137"/>
    <hyperlink ref="B804" r:id="rId138"/>
    <hyperlink ref="B803" r:id="rId139"/>
    <hyperlink ref="B795" r:id="rId140"/>
    <hyperlink ref="B794" r:id="rId141"/>
    <hyperlink ref="B786" r:id="rId142"/>
    <hyperlink ref="B785" r:id="rId143"/>
    <hyperlink ref="B1484" r:id="rId144"/>
    <hyperlink ref="B267" r:id="rId145"/>
    <hyperlink ref="B1611" r:id="rId146"/>
    <hyperlink ref="B1610" r:id="rId147"/>
    <hyperlink ref="B1602" r:id="rId148"/>
    <hyperlink ref="B1601" r:id="rId149"/>
    <hyperlink ref="B1629" r:id="rId150"/>
    <hyperlink ref="B1628" r:id="rId151"/>
    <hyperlink ref="B1778" r:id="rId152"/>
    <hyperlink ref="B1856" r:id="rId153"/>
    <hyperlink ref="B1855" r:id="rId154"/>
    <hyperlink ref="B1847" r:id="rId155"/>
    <hyperlink ref="B1846" r:id="rId156"/>
    <hyperlink ref="B1719" r:id="rId157"/>
    <hyperlink ref="B1955" r:id="rId158"/>
    <hyperlink ref="B2073" r:id="rId159"/>
    <hyperlink ref="B2132" r:id="rId160"/>
    <hyperlink ref="B2191" r:id="rId161"/>
    <hyperlink ref="B2250" r:id="rId162"/>
    <hyperlink ref="B1865" r:id="rId163"/>
    <hyperlink ref="B1864" r:id="rId164"/>
    <hyperlink ref="B2033" r:id="rId165"/>
    <hyperlink ref="B1365" r:id="rId166"/>
    <hyperlink ref="B1896" r:id="rId167"/>
    <hyperlink ref="B1837" r:id="rId168"/>
    <hyperlink ref="B350" r:id="rId169"/>
    <hyperlink ref="B1392" r:id="rId170"/>
    <hyperlink ref="B2014" r:id="rId171"/>
    <hyperlink ref="B835" r:id="rId172"/>
    <hyperlink ref="B845" r:id="rId173"/>
    <hyperlink ref="B844" r:id="rId174"/>
    <hyperlink ref="B1729" r:id="rId175"/>
    <hyperlink ref="B1738" r:id="rId176"/>
    <hyperlink ref="B1747" r:id="rId177"/>
    <hyperlink ref="B1756" r:id="rId178"/>
    <hyperlink ref="B1806" r:id="rId179"/>
    <hyperlink ref="B1275" r:id="rId180"/>
    <hyperlink ref="B2218" r:id="rId181"/>
    <hyperlink ref="B482:I483" r:id="rId182" display="http://www.aoitori-y.jp/yokosuka-ryoiku/"/>
    <hyperlink ref="B481" r:id="rId183"/>
    <hyperlink ref="B441" r:id="rId184"/>
    <hyperlink ref="B440" r:id="rId185"/>
    <hyperlink ref="B432" r:id="rId186"/>
    <hyperlink ref="B450" r:id="rId187" display="TEL:0467-74-1111"/>
    <hyperlink ref="B449" r:id="rId188"/>
    <hyperlink ref="B459" r:id="rId189" display="TEL:0467-74-1111"/>
    <hyperlink ref="B458" r:id="rId190"/>
    <hyperlink ref="B468" r:id="rId191" display="https://www.city.yamato.lg.jp/section/ehon_no_machi/age/G/G00011.html"/>
    <hyperlink ref="B482" r:id="rId192"/>
    <hyperlink ref="B491" r:id="rId193"/>
    <hyperlink ref="B1029" r:id="rId194"/>
    <hyperlink ref="B1175" r:id="rId195" display="http://www.town.oiso.kanagawa.jp/soshiki/chomin/hukushi/tanto/syougaihukushi/index.html"/>
    <hyperlink ref="B1187:I1188" r:id="rId196" display="http://www.aoitori-y.jp/yokosuka-ryoiku/"/>
    <hyperlink ref="B1187" r:id="rId197"/>
    <hyperlink ref="B1186" r:id="rId198"/>
    <hyperlink ref="B836" r:id="rId199"/>
    <hyperlink ref="B1720" r:id="rId200" display="https://www.city.odawara.kanagawa.jp/field/welfare/handic-s/madoguchi/p32326.html"/>
    <hyperlink ref="B2210" r:id="rId201"/>
    <hyperlink ref="B341" r:id="rId202"/>
    <hyperlink ref="B431" r:id="rId203"/>
    <hyperlink ref="B490" r:id="rId204"/>
    <hyperlink ref="B1728" r:id="rId205"/>
    <hyperlink ref="B567" r:id="rId206"/>
    <hyperlink ref="E1737" r:id="rId207"/>
    <hyperlink ref="F567" r:id="rId208"/>
    <hyperlink ref="B1746" r:id="rId209"/>
    <hyperlink ref="B1737" r:id="rId210"/>
    <hyperlink ref="B1755" r:id="rId211"/>
    <hyperlink ref="D844" r:id="rId212"/>
    <hyperlink ref="D635" r:id="rId213"/>
    <hyperlink ref="B1038" r:id="rId214"/>
    <hyperlink ref="B1047" r:id="rId215"/>
    <hyperlink ref="B1056" r:id="rId216"/>
    <hyperlink ref="B1424" r:id="rId217"/>
    <hyperlink ref="B1174" r:id="rId218"/>
    <hyperlink ref="B1274" r:id="rId219"/>
    <hyperlink ref="B2082" r:id="rId220"/>
    <hyperlink ref="B2091" r:id="rId221"/>
    <hyperlink ref="B1156" r:id="rId222"/>
    <hyperlink ref="F1156" r:id="rId223"/>
    <hyperlink ref="B1265" r:id="rId224"/>
    <hyperlink ref="B331" r:id="rId225"/>
    <hyperlink ref="E331" r:id="rId226"/>
    <hyperlink ref="B332" r:id="rId227"/>
    <hyperlink ref="E332" r:id="rId228"/>
    <hyperlink ref="B333:I334" r:id="rId229" display="https://www.city.sagamihara.kanagawa.jp/kosodate/1026602/kosodate/1026606/hoikuen/1025044.html"/>
    <hyperlink ref="B323" r:id="rId230" display="https://www.city.sagamihara.kanagawa.jp/kosodate/1026602/kosodate/1026604/1018607/index.html"/>
    <hyperlink ref="B432:I433" r:id="rId231" display="https://www.city.yokosuka.kanagawa.jp/2625/index.html"/>
    <hyperlink ref="B450:I451" r:id="rId232" display="http://www.city.yokosuka.kanagawa.jp/8320/index.html"/>
    <hyperlink ref="B459:I460" r:id="rId233" display="http://www.city.yokosuka.kanagawa.jp/3145/index.html"/>
    <hyperlink ref="B441:I442" r:id="rId234" display="http://www.city.yokosuka.kanagawa.jp/3920/index.html "/>
    <hyperlink ref="B468:I469" r:id="rId235" display="http://www.city.yokosuka.kanagawa.jp/3145/index.html"/>
    <hyperlink ref="B853" r:id="rId236"/>
    <hyperlink ref="B862" r:id="rId237"/>
    <hyperlink ref="B871" r:id="rId238"/>
    <hyperlink ref="B1805" r:id="rId239"/>
    <hyperlink ref="B276:I277" r:id="rId240" display="https://kawasaki-edu.jp/"/>
  </hyperlinks>
  <printOptions horizontalCentered="1"/>
  <pageMargins left="0.98425196850393704" right="0.98425196850393704" top="0.74803149606299213" bottom="0.74803149606299213" header="0.31496062992125984" footer="0.31496062992125984"/>
  <pageSetup paperSize="9" orientation="portrait" cellComments="asDisplayed" r:id="rId241"/>
  <headerFooter differentFirst="1">
    <oddFooter>&amp;C&amp;P</oddFooter>
  </headerFooter>
  <rowBreaks count="1" manualBreakCount="1">
    <brk id="413" max="16383" man="1"/>
  </rowBreaks>
  <drawing r:id="rId2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全体版</vt:lpstr>
      <vt:lpstr>全体版!Print_Area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2025-06-02T03:19:28Z</cp:lastPrinted>
  <dcterms:created xsi:type="dcterms:W3CDTF">2020-05-15T04:35:24Z</dcterms:created>
  <dcterms:modified xsi:type="dcterms:W3CDTF">2025-06-04T00:17:15Z</dcterms:modified>
</cp:coreProperties>
</file>